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SalomeBotelho/Desktop/"/>
    </mc:Choice>
  </mc:AlternateContent>
  <bookViews>
    <workbookView xWindow="0" yWindow="620" windowWidth="25440" windowHeight="12780"/>
  </bookViews>
  <sheets>
    <sheet name="KS-data" sheetId="1" r:id="rId1"/>
    <sheet name="Pivot Table-Category by Country" sheetId="2" r:id="rId2"/>
    <sheet name="Pivot Table-Sub-category Co&amp;Cat" sheetId="4" r:id="rId3"/>
    <sheet name="Pivot Table-Co&amp;Yrs" sheetId="6" r:id="rId4"/>
    <sheet name="Bonus" sheetId="7" r:id="rId5"/>
  </sheets>
  <calcPr calcId="150001" concurrentCalc="0"/>
  <pivotCaches>
    <pivotCache cacheId="27" r:id="rId6"/>
    <pivotCache cacheId="28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7" l="1"/>
  <c r="I4" i="7"/>
  <c r="I5" i="7"/>
  <c r="I6" i="7"/>
  <c r="I7" i="7"/>
  <c r="I8" i="7"/>
  <c r="I9" i="7"/>
  <c r="I10" i="7"/>
  <c r="I11" i="7"/>
  <c r="I12" i="7"/>
  <c r="I13" i="7"/>
  <c r="H3" i="7"/>
  <c r="H4" i="7"/>
  <c r="H5" i="7"/>
  <c r="H6" i="7"/>
  <c r="H7" i="7"/>
  <c r="H8" i="7"/>
  <c r="H9" i="7"/>
  <c r="H10" i="7"/>
  <c r="H11" i="7"/>
  <c r="H12" i="7"/>
  <c r="H13" i="7"/>
  <c r="I2" i="7"/>
  <c r="H2" i="7"/>
  <c r="G2" i="7"/>
  <c r="G3" i="7"/>
  <c r="G4" i="7"/>
  <c r="G5" i="7"/>
  <c r="G6" i="7"/>
  <c r="G7" i="7"/>
  <c r="G8" i="7"/>
  <c r="G9" i="7"/>
  <c r="G10" i="7"/>
  <c r="G11" i="7"/>
  <c r="G12" i="7"/>
  <c r="G13" i="7"/>
  <c r="F13" i="7"/>
  <c r="F12" i="7"/>
  <c r="F11" i="7"/>
  <c r="F10" i="7"/>
  <c r="F9" i="7"/>
  <c r="F8" i="7"/>
  <c r="F7" i="7"/>
  <c r="F6" i="7"/>
  <c r="F5" i="7"/>
  <c r="E13" i="7"/>
  <c r="E12" i="7"/>
  <c r="E11" i="7"/>
  <c r="E10" i="7"/>
  <c r="E9" i="7"/>
  <c r="E8" i="7"/>
  <c r="E7" i="7"/>
  <c r="E6" i="7"/>
  <c r="D13" i="7"/>
  <c r="D12" i="7"/>
  <c r="D11" i="7"/>
  <c r="D10" i="7"/>
  <c r="D9" i="7"/>
  <c r="D8" i="7"/>
  <c r="D7" i="7"/>
  <c r="D6" i="7"/>
  <c r="E5" i="7"/>
  <c r="D5" i="7"/>
  <c r="F4" i="7"/>
  <c r="E4" i="7"/>
  <c r="D4" i="7"/>
  <c r="C13" i="7"/>
  <c r="C12" i="7"/>
  <c r="C11" i="7"/>
  <c r="C10" i="7"/>
  <c r="C9" i="7"/>
  <c r="C8" i="7"/>
  <c r="F3" i="7"/>
  <c r="F2" i="7"/>
  <c r="C7" i="7"/>
  <c r="C6" i="7"/>
  <c r="C5" i="7"/>
  <c r="C4" i="7"/>
  <c r="C3" i="7"/>
  <c r="E3" i="7"/>
  <c r="D3" i="7"/>
  <c r="D2" i="7"/>
  <c r="E2" i="7"/>
  <c r="C2" i="7"/>
  <c r="W2" i="1"/>
  <c r="V4115" i="1"/>
  <c r="U4115" i="1"/>
  <c r="V4114" i="1"/>
  <c r="U4114" i="1"/>
  <c r="V4113" i="1"/>
  <c r="U4113" i="1"/>
  <c r="V4112" i="1"/>
  <c r="U4112" i="1"/>
  <c r="V4111" i="1"/>
  <c r="U4111" i="1"/>
  <c r="V4110" i="1"/>
  <c r="U4110" i="1"/>
  <c r="V4109" i="1"/>
  <c r="U4109" i="1"/>
  <c r="V4108" i="1"/>
  <c r="U4108" i="1"/>
  <c r="V4107" i="1"/>
  <c r="U4107" i="1"/>
  <c r="V4106" i="1"/>
  <c r="U4106" i="1"/>
  <c r="V4105" i="1"/>
  <c r="U4105" i="1"/>
  <c r="V4104" i="1"/>
  <c r="U4104" i="1"/>
  <c r="V4103" i="1"/>
  <c r="U4103" i="1"/>
  <c r="V4102" i="1"/>
  <c r="U4102" i="1"/>
  <c r="V4101" i="1"/>
  <c r="U4101" i="1"/>
  <c r="V4100" i="1"/>
  <c r="U4100" i="1"/>
  <c r="V4099" i="1"/>
  <c r="U4099" i="1"/>
  <c r="V4098" i="1"/>
  <c r="U4098" i="1"/>
  <c r="V4097" i="1"/>
  <c r="U4097" i="1"/>
  <c r="V4096" i="1"/>
  <c r="U4096" i="1"/>
  <c r="V4095" i="1"/>
  <c r="U4095" i="1"/>
  <c r="V4094" i="1"/>
  <c r="U4094" i="1"/>
  <c r="V4093" i="1"/>
  <c r="U4093" i="1"/>
  <c r="V4092" i="1"/>
  <c r="U4092" i="1"/>
  <c r="V4091" i="1"/>
  <c r="U4091" i="1"/>
  <c r="V4090" i="1"/>
  <c r="U4090" i="1"/>
  <c r="V4089" i="1"/>
  <c r="U4089" i="1"/>
  <c r="V4088" i="1"/>
  <c r="U4088" i="1"/>
  <c r="V4087" i="1"/>
  <c r="U4087" i="1"/>
  <c r="V4086" i="1"/>
  <c r="U4086" i="1"/>
  <c r="V4085" i="1"/>
  <c r="U4085" i="1"/>
  <c r="V4084" i="1"/>
  <c r="U4084" i="1"/>
  <c r="V4083" i="1"/>
  <c r="U4083" i="1"/>
  <c r="V4082" i="1"/>
  <c r="U4082" i="1"/>
  <c r="V4081" i="1"/>
  <c r="U4081" i="1"/>
  <c r="V4080" i="1"/>
  <c r="U4080" i="1"/>
  <c r="V4079" i="1"/>
  <c r="U4079" i="1"/>
  <c r="V4078" i="1"/>
  <c r="U4078" i="1"/>
  <c r="V4077" i="1"/>
  <c r="U4077" i="1"/>
  <c r="V4076" i="1"/>
  <c r="U4076" i="1"/>
  <c r="V4075" i="1"/>
  <c r="U4075" i="1"/>
  <c r="V4074" i="1"/>
  <c r="U4074" i="1"/>
  <c r="V4073" i="1"/>
  <c r="U4073" i="1"/>
  <c r="V4072" i="1"/>
  <c r="U4072" i="1"/>
  <c r="V4071" i="1"/>
  <c r="U4071" i="1"/>
  <c r="V4070" i="1"/>
  <c r="U4070" i="1"/>
  <c r="V4069" i="1"/>
  <c r="U4069" i="1"/>
  <c r="V4068" i="1"/>
  <c r="U4068" i="1"/>
  <c r="V4067" i="1"/>
  <c r="U4067" i="1"/>
  <c r="V4066" i="1"/>
  <c r="U4066" i="1"/>
  <c r="V4065" i="1"/>
  <c r="U4065" i="1"/>
  <c r="V4064" i="1"/>
  <c r="U4064" i="1"/>
  <c r="V4063" i="1"/>
  <c r="U4063" i="1"/>
  <c r="V4062" i="1"/>
  <c r="U4062" i="1"/>
  <c r="V4061" i="1"/>
  <c r="U4061" i="1"/>
  <c r="V4060" i="1"/>
  <c r="U4060" i="1"/>
  <c r="V4059" i="1"/>
  <c r="U4059" i="1"/>
  <c r="V4058" i="1"/>
  <c r="U4058" i="1"/>
  <c r="V4057" i="1"/>
  <c r="U4057" i="1"/>
  <c r="V4056" i="1"/>
  <c r="U4056" i="1"/>
  <c r="V4055" i="1"/>
  <c r="U4055" i="1"/>
  <c r="V4054" i="1"/>
  <c r="U4054" i="1"/>
  <c r="V4053" i="1"/>
  <c r="U4053" i="1"/>
  <c r="V4052" i="1"/>
  <c r="U4052" i="1"/>
  <c r="V4051" i="1"/>
  <c r="U4051" i="1"/>
  <c r="V4050" i="1"/>
  <c r="U4050" i="1"/>
  <c r="V4049" i="1"/>
  <c r="U4049" i="1"/>
  <c r="V4048" i="1"/>
  <c r="U4048" i="1"/>
  <c r="V4047" i="1"/>
  <c r="U4047" i="1"/>
  <c r="V4046" i="1"/>
  <c r="U4046" i="1"/>
  <c r="V4045" i="1"/>
  <c r="U4045" i="1"/>
  <c r="V4044" i="1"/>
  <c r="U4044" i="1"/>
  <c r="V4043" i="1"/>
  <c r="U4043" i="1"/>
  <c r="V4042" i="1"/>
  <c r="U4042" i="1"/>
  <c r="V4041" i="1"/>
  <c r="U4041" i="1"/>
  <c r="V4040" i="1"/>
  <c r="U4040" i="1"/>
  <c r="V4039" i="1"/>
  <c r="U4039" i="1"/>
  <c r="V4038" i="1"/>
  <c r="U4038" i="1"/>
  <c r="V4037" i="1"/>
  <c r="U4037" i="1"/>
  <c r="V4036" i="1"/>
  <c r="U4036" i="1"/>
  <c r="V4035" i="1"/>
  <c r="U4035" i="1"/>
  <c r="V4034" i="1"/>
  <c r="U4034" i="1"/>
  <c r="V4033" i="1"/>
  <c r="U4033" i="1"/>
  <c r="V4032" i="1"/>
  <c r="U4032" i="1"/>
  <c r="V4031" i="1"/>
  <c r="U4031" i="1"/>
  <c r="V4030" i="1"/>
  <c r="U4030" i="1"/>
  <c r="V4029" i="1"/>
  <c r="U4029" i="1"/>
  <c r="V4028" i="1"/>
  <c r="U4028" i="1"/>
  <c r="V4027" i="1"/>
  <c r="U4027" i="1"/>
  <c r="V4026" i="1"/>
  <c r="U4026" i="1"/>
  <c r="V4025" i="1"/>
  <c r="U4025" i="1"/>
  <c r="V4024" i="1"/>
  <c r="U4024" i="1"/>
  <c r="V4023" i="1"/>
  <c r="U4023" i="1"/>
  <c r="V4022" i="1"/>
  <c r="U4022" i="1"/>
  <c r="V4021" i="1"/>
  <c r="U4021" i="1"/>
  <c r="V4020" i="1"/>
  <c r="U4020" i="1"/>
  <c r="V4019" i="1"/>
  <c r="U4019" i="1"/>
  <c r="V4018" i="1"/>
  <c r="U4018" i="1"/>
  <c r="V4017" i="1"/>
  <c r="U4017" i="1"/>
  <c r="V4016" i="1"/>
  <c r="U4016" i="1"/>
  <c r="V4015" i="1"/>
  <c r="U4015" i="1"/>
  <c r="V4014" i="1"/>
  <c r="U4014" i="1"/>
  <c r="V4013" i="1"/>
  <c r="U4013" i="1"/>
  <c r="V4012" i="1"/>
  <c r="U4012" i="1"/>
  <c r="V4011" i="1"/>
  <c r="U4011" i="1"/>
  <c r="V4010" i="1"/>
  <c r="U4010" i="1"/>
  <c r="V4009" i="1"/>
  <c r="U4009" i="1"/>
  <c r="V4008" i="1"/>
  <c r="U4008" i="1"/>
  <c r="V4007" i="1"/>
  <c r="U4007" i="1"/>
  <c r="V4006" i="1"/>
  <c r="U4006" i="1"/>
  <c r="V4005" i="1"/>
  <c r="U4005" i="1"/>
  <c r="V4004" i="1"/>
  <c r="U4004" i="1"/>
  <c r="V4003" i="1"/>
  <c r="U4003" i="1"/>
  <c r="V4002" i="1"/>
  <c r="U4002" i="1"/>
  <c r="V4001" i="1"/>
  <c r="U4001" i="1"/>
  <c r="V4000" i="1"/>
  <c r="U4000" i="1"/>
  <c r="V3999" i="1"/>
  <c r="U3999" i="1"/>
  <c r="V3998" i="1"/>
  <c r="U3998" i="1"/>
  <c r="V3997" i="1"/>
  <c r="U3997" i="1"/>
  <c r="V3996" i="1"/>
  <c r="U3996" i="1"/>
  <c r="V3995" i="1"/>
  <c r="U3995" i="1"/>
  <c r="V3994" i="1"/>
  <c r="U3994" i="1"/>
  <c r="V3993" i="1"/>
  <c r="U3993" i="1"/>
  <c r="V3992" i="1"/>
  <c r="U3992" i="1"/>
  <c r="V3991" i="1"/>
  <c r="U3991" i="1"/>
  <c r="V3990" i="1"/>
  <c r="U3990" i="1"/>
  <c r="V3989" i="1"/>
  <c r="U3989" i="1"/>
  <c r="V3988" i="1"/>
  <c r="U3988" i="1"/>
  <c r="V3987" i="1"/>
  <c r="U3987" i="1"/>
  <c r="V3986" i="1"/>
  <c r="U3986" i="1"/>
  <c r="V3985" i="1"/>
  <c r="U3985" i="1"/>
  <c r="V3984" i="1"/>
  <c r="U3984" i="1"/>
  <c r="V3983" i="1"/>
  <c r="U3983" i="1"/>
  <c r="V3982" i="1"/>
  <c r="U3982" i="1"/>
  <c r="V3981" i="1"/>
  <c r="U3981" i="1"/>
  <c r="V3980" i="1"/>
  <c r="U3980" i="1"/>
  <c r="V3979" i="1"/>
  <c r="U3979" i="1"/>
  <c r="V3978" i="1"/>
  <c r="U3978" i="1"/>
  <c r="V3977" i="1"/>
  <c r="U3977" i="1"/>
  <c r="V3976" i="1"/>
  <c r="U3976" i="1"/>
  <c r="V3975" i="1"/>
  <c r="U3975" i="1"/>
  <c r="V3974" i="1"/>
  <c r="U3974" i="1"/>
  <c r="V3973" i="1"/>
  <c r="U3973" i="1"/>
  <c r="V3972" i="1"/>
  <c r="U3972" i="1"/>
  <c r="V3971" i="1"/>
  <c r="U3971" i="1"/>
  <c r="V3970" i="1"/>
  <c r="U3970" i="1"/>
  <c r="V3969" i="1"/>
  <c r="U3969" i="1"/>
  <c r="V3968" i="1"/>
  <c r="U3968" i="1"/>
  <c r="V3967" i="1"/>
  <c r="U3967" i="1"/>
  <c r="V3966" i="1"/>
  <c r="U3966" i="1"/>
  <c r="V3965" i="1"/>
  <c r="U3965" i="1"/>
  <c r="V3964" i="1"/>
  <c r="U3964" i="1"/>
  <c r="V3963" i="1"/>
  <c r="U3963" i="1"/>
  <c r="V3962" i="1"/>
  <c r="U3962" i="1"/>
  <c r="V3961" i="1"/>
  <c r="U3961" i="1"/>
  <c r="V3960" i="1"/>
  <c r="U3960" i="1"/>
  <c r="V3959" i="1"/>
  <c r="U3959" i="1"/>
  <c r="V3958" i="1"/>
  <c r="U3958" i="1"/>
  <c r="V3957" i="1"/>
  <c r="U3957" i="1"/>
  <c r="V3956" i="1"/>
  <c r="U3956" i="1"/>
  <c r="V3955" i="1"/>
  <c r="U3955" i="1"/>
  <c r="V3954" i="1"/>
  <c r="U3954" i="1"/>
  <c r="V3953" i="1"/>
  <c r="U3953" i="1"/>
  <c r="V3952" i="1"/>
  <c r="U3952" i="1"/>
  <c r="V3951" i="1"/>
  <c r="U3951" i="1"/>
  <c r="V3950" i="1"/>
  <c r="U3950" i="1"/>
  <c r="V3949" i="1"/>
  <c r="U3949" i="1"/>
  <c r="V3948" i="1"/>
  <c r="U3948" i="1"/>
  <c r="V3947" i="1"/>
  <c r="U3947" i="1"/>
  <c r="V3946" i="1"/>
  <c r="U3946" i="1"/>
  <c r="V3945" i="1"/>
  <c r="U3945" i="1"/>
  <c r="V3944" i="1"/>
  <c r="U3944" i="1"/>
  <c r="V3943" i="1"/>
  <c r="U3943" i="1"/>
  <c r="V3942" i="1"/>
  <c r="U3942" i="1"/>
  <c r="V3941" i="1"/>
  <c r="U3941" i="1"/>
  <c r="V3940" i="1"/>
  <c r="U3940" i="1"/>
  <c r="V3939" i="1"/>
  <c r="U3939" i="1"/>
  <c r="V3938" i="1"/>
  <c r="U3938" i="1"/>
  <c r="V3937" i="1"/>
  <c r="U3937" i="1"/>
  <c r="V3936" i="1"/>
  <c r="U3936" i="1"/>
  <c r="V3935" i="1"/>
  <c r="U3935" i="1"/>
  <c r="V3934" i="1"/>
  <c r="U3934" i="1"/>
  <c r="V3933" i="1"/>
  <c r="U3933" i="1"/>
  <c r="V3932" i="1"/>
  <c r="U3932" i="1"/>
  <c r="V3931" i="1"/>
  <c r="U3931" i="1"/>
  <c r="V3930" i="1"/>
  <c r="U3930" i="1"/>
  <c r="V3929" i="1"/>
  <c r="U3929" i="1"/>
  <c r="V3928" i="1"/>
  <c r="U3928" i="1"/>
  <c r="V3927" i="1"/>
  <c r="U3927" i="1"/>
  <c r="V3926" i="1"/>
  <c r="U3926" i="1"/>
  <c r="V3925" i="1"/>
  <c r="U3925" i="1"/>
  <c r="V3924" i="1"/>
  <c r="U3924" i="1"/>
  <c r="V3923" i="1"/>
  <c r="U3923" i="1"/>
  <c r="V3922" i="1"/>
  <c r="U3922" i="1"/>
  <c r="V3921" i="1"/>
  <c r="U3921" i="1"/>
  <c r="V3920" i="1"/>
  <c r="U3920" i="1"/>
  <c r="V3919" i="1"/>
  <c r="U3919" i="1"/>
  <c r="V3918" i="1"/>
  <c r="U3918" i="1"/>
  <c r="V3917" i="1"/>
  <c r="U3917" i="1"/>
  <c r="V3916" i="1"/>
  <c r="U3916" i="1"/>
  <c r="V3915" i="1"/>
  <c r="U3915" i="1"/>
  <c r="V3914" i="1"/>
  <c r="U3914" i="1"/>
  <c r="V3913" i="1"/>
  <c r="U3913" i="1"/>
  <c r="V3912" i="1"/>
  <c r="U3912" i="1"/>
  <c r="V3911" i="1"/>
  <c r="U3911" i="1"/>
  <c r="V3910" i="1"/>
  <c r="U3910" i="1"/>
  <c r="V3909" i="1"/>
  <c r="U3909" i="1"/>
  <c r="V3908" i="1"/>
  <c r="U3908" i="1"/>
  <c r="V3907" i="1"/>
  <c r="U3907" i="1"/>
  <c r="V3906" i="1"/>
  <c r="U3906" i="1"/>
  <c r="V3905" i="1"/>
  <c r="U3905" i="1"/>
  <c r="V3904" i="1"/>
  <c r="U3904" i="1"/>
  <c r="V3903" i="1"/>
  <c r="U3903" i="1"/>
  <c r="V3902" i="1"/>
  <c r="U3902" i="1"/>
  <c r="V3901" i="1"/>
  <c r="U3901" i="1"/>
  <c r="V3900" i="1"/>
  <c r="U3900" i="1"/>
  <c r="V3899" i="1"/>
  <c r="U3899" i="1"/>
  <c r="V3898" i="1"/>
  <c r="U3898" i="1"/>
  <c r="V3897" i="1"/>
  <c r="U3897" i="1"/>
  <c r="V3896" i="1"/>
  <c r="U3896" i="1"/>
  <c r="V3895" i="1"/>
  <c r="U3895" i="1"/>
  <c r="V3894" i="1"/>
  <c r="U3894" i="1"/>
  <c r="V3893" i="1"/>
  <c r="U3893" i="1"/>
  <c r="V3892" i="1"/>
  <c r="U3892" i="1"/>
  <c r="V3891" i="1"/>
  <c r="U3891" i="1"/>
  <c r="V3890" i="1"/>
  <c r="U3890" i="1"/>
  <c r="V3889" i="1"/>
  <c r="U3889" i="1"/>
  <c r="V3888" i="1"/>
  <c r="U3888" i="1"/>
  <c r="V3887" i="1"/>
  <c r="U3887" i="1"/>
  <c r="V3886" i="1"/>
  <c r="U3886" i="1"/>
  <c r="V3885" i="1"/>
  <c r="U3885" i="1"/>
  <c r="V3884" i="1"/>
  <c r="U3884" i="1"/>
  <c r="V3883" i="1"/>
  <c r="U3883" i="1"/>
  <c r="V3882" i="1"/>
  <c r="U3882" i="1"/>
  <c r="V3881" i="1"/>
  <c r="U3881" i="1"/>
  <c r="V3880" i="1"/>
  <c r="U3880" i="1"/>
  <c r="V3879" i="1"/>
  <c r="U3879" i="1"/>
  <c r="V3878" i="1"/>
  <c r="U3878" i="1"/>
  <c r="V3877" i="1"/>
  <c r="U3877" i="1"/>
  <c r="V3876" i="1"/>
  <c r="U3876" i="1"/>
  <c r="V3875" i="1"/>
  <c r="U3875" i="1"/>
  <c r="V3874" i="1"/>
  <c r="U3874" i="1"/>
  <c r="V3873" i="1"/>
  <c r="U3873" i="1"/>
  <c r="V3872" i="1"/>
  <c r="U3872" i="1"/>
  <c r="V3871" i="1"/>
  <c r="U3871" i="1"/>
  <c r="V3870" i="1"/>
  <c r="U3870" i="1"/>
  <c r="V3869" i="1"/>
  <c r="U3869" i="1"/>
  <c r="V3868" i="1"/>
  <c r="U3868" i="1"/>
  <c r="V3867" i="1"/>
  <c r="U3867" i="1"/>
  <c r="V3866" i="1"/>
  <c r="U3866" i="1"/>
  <c r="V3865" i="1"/>
  <c r="U3865" i="1"/>
  <c r="V3864" i="1"/>
  <c r="U3864" i="1"/>
  <c r="V3863" i="1"/>
  <c r="U3863" i="1"/>
  <c r="V3862" i="1"/>
  <c r="U3862" i="1"/>
  <c r="V3861" i="1"/>
  <c r="U3861" i="1"/>
  <c r="V3860" i="1"/>
  <c r="U3860" i="1"/>
  <c r="V3859" i="1"/>
  <c r="U3859" i="1"/>
  <c r="V3858" i="1"/>
  <c r="U3858" i="1"/>
  <c r="V3857" i="1"/>
  <c r="U3857" i="1"/>
  <c r="V3856" i="1"/>
  <c r="U3856" i="1"/>
  <c r="V3855" i="1"/>
  <c r="U3855" i="1"/>
  <c r="V3854" i="1"/>
  <c r="U3854" i="1"/>
  <c r="V3853" i="1"/>
  <c r="U3853" i="1"/>
  <c r="V3852" i="1"/>
  <c r="U3852" i="1"/>
  <c r="V3851" i="1"/>
  <c r="U3851" i="1"/>
  <c r="V3850" i="1"/>
  <c r="U3850" i="1"/>
  <c r="V3849" i="1"/>
  <c r="U3849" i="1"/>
  <c r="V3848" i="1"/>
  <c r="U3848" i="1"/>
  <c r="V3847" i="1"/>
  <c r="U3847" i="1"/>
  <c r="V3846" i="1"/>
  <c r="U3846" i="1"/>
  <c r="V3845" i="1"/>
  <c r="U3845" i="1"/>
  <c r="V3844" i="1"/>
  <c r="U3844" i="1"/>
  <c r="V3843" i="1"/>
  <c r="U3843" i="1"/>
  <c r="V3842" i="1"/>
  <c r="U3842" i="1"/>
  <c r="V3841" i="1"/>
  <c r="U3841" i="1"/>
  <c r="V3840" i="1"/>
  <c r="U3840" i="1"/>
  <c r="V3839" i="1"/>
  <c r="U3839" i="1"/>
  <c r="V3838" i="1"/>
  <c r="U3838" i="1"/>
  <c r="V3837" i="1"/>
  <c r="U3837" i="1"/>
  <c r="V3836" i="1"/>
  <c r="U3836" i="1"/>
  <c r="V3835" i="1"/>
  <c r="U3835" i="1"/>
  <c r="V3834" i="1"/>
  <c r="U3834" i="1"/>
  <c r="V3833" i="1"/>
  <c r="U3833" i="1"/>
  <c r="V3832" i="1"/>
  <c r="U3832" i="1"/>
  <c r="V3831" i="1"/>
  <c r="U3831" i="1"/>
  <c r="V3830" i="1"/>
  <c r="U3830" i="1"/>
  <c r="V3829" i="1"/>
  <c r="U3829" i="1"/>
  <c r="V3828" i="1"/>
  <c r="U3828" i="1"/>
  <c r="V3827" i="1"/>
  <c r="U3827" i="1"/>
  <c r="V3826" i="1"/>
  <c r="U3826" i="1"/>
  <c r="V3825" i="1"/>
  <c r="U3825" i="1"/>
  <c r="V3824" i="1"/>
  <c r="U3824" i="1"/>
  <c r="V3823" i="1"/>
  <c r="U3823" i="1"/>
  <c r="V3822" i="1"/>
  <c r="U3822" i="1"/>
  <c r="V3821" i="1"/>
  <c r="U3821" i="1"/>
  <c r="V3820" i="1"/>
  <c r="U3820" i="1"/>
  <c r="V3819" i="1"/>
  <c r="U3819" i="1"/>
  <c r="V3818" i="1"/>
  <c r="U3818" i="1"/>
  <c r="V3817" i="1"/>
  <c r="U3817" i="1"/>
  <c r="V3816" i="1"/>
  <c r="U3816" i="1"/>
  <c r="V3815" i="1"/>
  <c r="U3815" i="1"/>
  <c r="V3814" i="1"/>
  <c r="U3814" i="1"/>
  <c r="V3813" i="1"/>
  <c r="U3813" i="1"/>
  <c r="V3812" i="1"/>
  <c r="U3812" i="1"/>
  <c r="V3811" i="1"/>
  <c r="U3811" i="1"/>
  <c r="V3810" i="1"/>
  <c r="U3810" i="1"/>
  <c r="V3809" i="1"/>
  <c r="U3809" i="1"/>
  <c r="V3808" i="1"/>
  <c r="U3808" i="1"/>
  <c r="V3807" i="1"/>
  <c r="U3807" i="1"/>
  <c r="V3806" i="1"/>
  <c r="U3806" i="1"/>
  <c r="V3805" i="1"/>
  <c r="U3805" i="1"/>
  <c r="V3804" i="1"/>
  <c r="U3804" i="1"/>
  <c r="V3803" i="1"/>
  <c r="U3803" i="1"/>
  <c r="V3802" i="1"/>
  <c r="U3802" i="1"/>
  <c r="V3801" i="1"/>
  <c r="U3801" i="1"/>
  <c r="V3800" i="1"/>
  <c r="U3800" i="1"/>
  <c r="V3799" i="1"/>
  <c r="U3799" i="1"/>
  <c r="V3798" i="1"/>
  <c r="U3798" i="1"/>
  <c r="V3797" i="1"/>
  <c r="U3797" i="1"/>
  <c r="V3796" i="1"/>
  <c r="U3796" i="1"/>
  <c r="V3795" i="1"/>
  <c r="U3795" i="1"/>
  <c r="V3794" i="1"/>
  <c r="U3794" i="1"/>
  <c r="V3793" i="1"/>
  <c r="U3793" i="1"/>
  <c r="V3792" i="1"/>
  <c r="U3792" i="1"/>
  <c r="V3791" i="1"/>
  <c r="U3791" i="1"/>
  <c r="V3790" i="1"/>
  <c r="U3790" i="1"/>
  <c r="V3789" i="1"/>
  <c r="U3789" i="1"/>
  <c r="V3788" i="1"/>
  <c r="U3788" i="1"/>
  <c r="V3787" i="1"/>
  <c r="U3787" i="1"/>
  <c r="V3786" i="1"/>
  <c r="U3786" i="1"/>
  <c r="V3785" i="1"/>
  <c r="U3785" i="1"/>
  <c r="V3784" i="1"/>
  <c r="U3784" i="1"/>
  <c r="V3783" i="1"/>
  <c r="U3783" i="1"/>
  <c r="V3782" i="1"/>
  <c r="U3782" i="1"/>
  <c r="V3781" i="1"/>
  <c r="U3781" i="1"/>
  <c r="V3780" i="1"/>
  <c r="U3780" i="1"/>
  <c r="V3779" i="1"/>
  <c r="U3779" i="1"/>
  <c r="V3778" i="1"/>
  <c r="U3778" i="1"/>
  <c r="V3777" i="1"/>
  <c r="U3777" i="1"/>
  <c r="V3776" i="1"/>
  <c r="U3776" i="1"/>
  <c r="V3775" i="1"/>
  <c r="U3775" i="1"/>
  <c r="V3774" i="1"/>
  <c r="U3774" i="1"/>
  <c r="V3773" i="1"/>
  <c r="U3773" i="1"/>
  <c r="V3772" i="1"/>
  <c r="U3772" i="1"/>
  <c r="V3771" i="1"/>
  <c r="U3771" i="1"/>
  <c r="V3770" i="1"/>
  <c r="U3770" i="1"/>
  <c r="V3769" i="1"/>
  <c r="U3769" i="1"/>
  <c r="V3768" i="1"/>
  <c r="U3768" i="1"/>
  <c r="V3767" i="1"/>
  <c r="U3767" i="1"/>
  <c r="V3766" i="1"/>
  <c r="U3766" i="1"/>
  <c r="V3765" i="1"/>
  <c r="U3765" i="1"/>
  <c r="V3764" i="1"/>
  <c r="U3764" i="1"/>
  <c r="V3763" i="1"/>
  <c r="U3763" i="1"/>
  <c r="V3762" i="1"/>
  <c r="U3762" i="1"/>
  <c r="V3761" i="1"/>
  <c r="U3761" i="1"/>
  <c r="V3760" i="1"/>
  <c r="U3760" i="1"/>
  <c r="V3759" i="1"/>
  <c r="U3759" i="1"/>
  <c r="V3758" i="1"/>
  <c r="U3758" i="1"/>
  <c r="V3757" i="1"/>
  <c r="U3757" i="1"/>
  <c r="V3756" i="1"/>
  <c r="U3756" i="1"/>
  <c r="V3755" i="1"/>
  <c r="U3755" i="1"/>
  <c r="V3754" i="1"/>
  <c r="U3754" i="1"/>
  <c r="V3753" i="1"/>
  <c r="U3753" i="1"/>
  <c r="V3752" i="1"/>
  <c r="U3752" i="1"/>
  <c r="V3751" i="1"/>
  <c r="U3751" i="1"/>
  <c r="V3750" i="1"/>
  <c r="U3750" i="1"/>
  <c r="V3749" i="1"/>
  <c r="U3749" i="1"/>
  <c r="V3748" i="1"/>
  <c r="U3748" i="1"/>
  <c r="V3747" i="1"/>
  <c r="U3747" i="1"/>
  <c r="V3746" i="1"/>
  <c r="U3746" i="1"/>
  <c r="V3745" i="1"/>
  <c r="U3745" i="1"/>
  <c r="V3744" i="1"/>
  <c r="U3744" i="1"/>
  <c r="V3743" i="1"/>
  <c r="U3743" i="1"/>
  <c r="V3742" i="1"/>
  <c r="U3742" i="1"/>
  <c r="V3741" i="1"/>
  <c r="U3741" i="1"/>
  <c r="V3740" i="1"/>
  <c r="U3740" i="1"/>
  <c r="V3739" i="1"/>
  <c r="U3739" i="1"/>
  <c r="V3738" i="1"/>
  <c r="U3738" i="1"/>
  <c r="V3737" i="1"/>
  <c r="U3737" i="1"/>
  <c r="V3736" i="1"/>
  <c r="U3736" i="1"/>
  <c r="V3735" i="1"/>
  <c r="U3735" i="1"/>
  <c r="V3734" i="1"/>
  <c r="U3734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7" i="1"/>
  <c r="U3727" i="1"/>
  <c r="V3726" i="1"/>
  <c r="U3726" i="1"/>
  <c r="V3725" i="1"/>
  <c r="U3725" i="1"/>
  <c r="V3724" i="1"/>
  <c r="U3724" i="1"/>
  <c r="V3723" i="1"/>
  <c r="U3723" i="1"/>
  <c r="V3722" i="1"/>
  <c r="U3722" i="1"/>
  <c r="V3721" i="1"/>
  <c r="U3721" i="1"/>
  <c r="V3720" i="1"/>
  <c r="U3720" i="1"/>
  <c r="V3719" i="1"/>
  <c r="U3719" i="1"/>
  <c r="V3718" i="1"/>
  <c r="U3718" i="1"/>
  <c r="V3717" i="1"/>
  <c r="U3717" i="1"/>
  <c r="V3716" i="1"/>
  <c r="U3716" i="1"/>
  <c r="V3715" i="1"/>
  <c r="U3715" i="1"/>
  <c r="V3714" i="1"/>
  <c r="U3714" i="1"/>
  <c r="V3713" i="1"/>
  <c r="U3713" i="1"/>
  <c r="V3712" i="1"/>
  <c r="U3712" i="1"/>
  <c r="V3711" i="1"/>
  <c r="U3711" i="1"/>
  <c r="V3710" i="1"/>
  <c r="U3710" i="1"/>
  <c r="V3709" i="1"/>
  <c r="U3709" i="1"/>
  <c r="V3708" i="1"/>
  <c r="U3708" i="1"/>
  <c r="V3707" i="1"/>
  <c r="U3707" i="1"/>
  <c r="V3706" i="1"/>
  <c r="U3706" i="1"/>
  <c r="V3705" i="1"/>
  <c r="U3705" i="1"/>
  <c r="V3704" i="1"/>
  <c r="U3704" i="1"/>
  <c r="V3703" i="1"/>
  <c r="U3703" i="1"/>
  <c r="V3702" i="1"/>
  <c r="U3702" i="1"/>
  <c r="V3701" i="1"/>
  <c r="U3701" i="1"/>
  <c r="V3700" i="1"/>
  <c r="U3700" i="1"/>
  <c r="V3699" i="1"/>
  <c r="U3699" i="1"/>
  <c r="V3698" i="1"/>
  <c r="U3698" i="1"/>
  <c r="V3697" i="1"/>
  <c r="U3697" i="1"/>
  <c r="V3696" i="1"/>
  <c r="U3696" i="1"/>
  <c r="V3695" i="1"/>
  <c r="U3695" i="1"/>
  <c r="V3694" i="1"/>
  <c r="U3694" i="1"/>
  <c r="V3693" i="1"/>
  <c r="U3693" i="1"/>
  <c r="V3692" i="1"/>
  <c r="U3692" i="1"/>
  <c r="V3691" i="1"/>
  <c r="U3691" i="1"/>
  <c r="V3690" i="1"/>
  <c r="U3690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80" i="1"/>
  <c r="U3680" i="1"/>
  <c r="V3679" i="1"/>
  <c r="U3679" i="1"/>
  <c r="V3678" i="1"/>
  <c r="U3678" i="1"/>
  <c r="V3677" i="1"/>
  <c r="U3677" i="1"/>
  <c r="V3676" i="1"/>
  <c r="U3676" i="1"/>
  <c r="V3675" i="1"/>
  <c r="U3675" i="1"/>
  <c r="V3674" i="1"/>
  <c r="U3674" i="1"/>
  <c r="V3673" i="1"/>
  <c r="U3673" i="1"/>
  <c r="V3672" i="1"/>
  <c r="U3672" i="1"/>
  <c r="V3671" i="1"/>
  <c r="U3671" i="1"/>
  <c r="V3670" i="1"/>
  <c r="U3670" i="1"/>
  <c r="V3669" i="1"/>
  <c r="U3669" i="1"/>
  <c r="V3668" i="1"/>
  <c r="U3668" i="1"/>
  <c r="V3667" i="1"/>
  <c r="U3667" i="1"/>
  <c r="V3666" i="1"/>
  <c r="U3666" i="1"/>
  <c r="V3665" i="1"/>
  <c r="U3665" i="1"/>
  <c r="V3664" i="1"/>
  <c r="U3664" i="1"/>
  <c r="V3663" i="1"/>
  <c r="U3663" i="1"/>
  <c r="V3662" i="1"/>
  <c r="U3662" i="1"/>
  <c r="V3661" i="1"/>
  <c r="U3661" i="1"/>
  <c r="V3660" i="1"/>
  <c r="U3660" i="1"/>
  <c r="V3659" i="1"/>
  <c r="U3659" i="1"/>
  <c r="V3658" i="1"/>
  <c r="U3658" i="1"/>
  <c r="V3657" i="1"/>
  <c r="U3657" i="1"/>
  <c r="V3656" i="1"/>
  <c r="U3656" i="1"/>
  <c r="V3655" i="1"/>
  <c r="U3655" i="1"/>
  <c r="V3654" i="1"/>
  <c r="U3654" i="1"/>
  <c r="V3653" i="1"/>
  <c r="U3653" i="1"/>
  <c r="V3652" i="1"/>
  <c r="U3652" i="1"/>
  <c r="V3651" i="1"/>
  <c r="U3651" i="1"/>
  <c r="V3650" i="1"/>
  <c r="U3650" i="1"/>
  <c r="V3649" i="1"/>
  <c r="U3649" i="1"/>
  <c r="V3648" i="1"/>
  <c r="U3648" i="1"/>
  <c r="V3647" i="1"/>
  <c r="U3647" i="1"/>
  <c r="V3646" i="1"/>
  <c r="U3646" i="1"/>
  <c r="V3645" i="1"/>
  <c r="U3645" i="1"/>
  <c r="V3644" i="1"/>
  <c r="U3644" i="1"/>
  <c r="V3643" i="1"/>
  <c r="U3643" i="1"/>
  <c r="V3642" i="1"/>
  <c r="U3642" i="1"/>
  <c r="V3641" i="1"/>
  <c r="U3641" i="1"/>
  <c r="V3640" i="1"/>
  <c r="U3640" i="1"/>
  <c r="V3639" i="1"/>
  <c r="U3639" i="1"/>
  <c r="V3638" i="1"/>
  <c r="U3638" i="1"/>
  <c r="V3637" i="1"/>
  <c r="U3637" i="1"/>
  <c r="V3636" i="1"/>
  <c r="U3636" i="1"/>
  <c r="V3635" i="1"/>
  <c r="U3635" i="1"/>
  <c r="V3634" i="1"/>
  <c r="U3634" i="1"/>
  <c r="V3633" i="1"/>
  <c r="U3633" i="1"/>
  <c r="V3632" i="1"/>
  <c r="U3632" i="1"/>
  <c r="V3631" i="1"/>
  <c r="U3631" i="1"/>
  <c r="V3630" i="1"/>
  <c r="U3630" i="1"/>
  <c r="V3629" i="1"/>
  <c r="U3629" i="1"/>
  <c r="V3628" i="1"/>
  <c r="U3628" i="1"/>
  <c r="V3627" i="1"/>
  <c r="U3627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20" i="1"/>
  <c r="U3620" i="1"/>
  <c r="V3619" i="1"/>
  <c r="U3619" i="1"/>
  <c r="V3618" i="1"/>
  <c r="U3618" i="1"/>
  <c r="V3617" i="1"/>
  <c r="U3617" i="1"/>
  <c r="V3616" i="1"/>
  <c r="U3616" i="1"/>
  <c r="V3615" i="1"/>
  <c r="U3615" i="1"/>
  <c r="V3614" i="1"/>
  <c r="U3614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6" i="1"/>
  <c r="U3606" i="1"/>
  <c r="V3605" i="1"/>
  <c r="U3605" i="1"/>
  <c r="V3604" i="1"/>
  <c r="U3604" i="1"/>
  <c r="V3603" i="1"/>
  <c r="U3603" i="1"/>
  <c r="V3602" i="1"/>
  <c r="U3602" i="1"/>
  <c r="V3601" i="1"/>
  <c r="U3601" i="1"/>
  <c r="V3600" i="1"/>
  <c r="U3600" i="1"/>
  <c r="V3599" i="1"/>
  <c r="U3599" i="1"/>
  <c r="V3598" i="1"/>
  <c r="U3598" i="1"/>
  <c r="V3597" i="1"/>
  <c r="U3597" i="1"/>
  <c r="V3596" i="1"/>
  <c r="U3596" i="1"/>
  <c r="V3595" i="1"/>
  <c r="U3595" i="1"/>
  <c r="V3594" i="1"/>
  <c r="U3594" i="1"/>
  <c r="V3593" i="1"/>
  <c r="U3593" i="1"/>
  <c r="V3592" i="1"/>
  <c r="U3592" i="1"/>
  <c r="V3591" i="1"/>
  <c r="U3591" i="1"/>
  <c r="V3590" i="1"/>
  <c r="U3590" i="1"/>
  <c r="V3589" i="1"/>
  <c r="U3589" i="1"/>
  <c r="V3588" i="1"/>
  <c r="U3588" i="1"/>
  <c r="V3587" i="1"/>
  <c r="U3587" i="1"/>
  <c r="V3586" i="1"/>
  <c r="U3586" i="1"/>
  <c r="V3585" i="1"/>
  <c r="U3585" i="1"/>
  <c r="V3584" i="1"/>
  <c r="U3584" i="1"/>
  <c r="V3583" i="1"/>
  <c r="U3583" i="1"/>
  <c r="V3582" i="1"/>
  <c r="U3582" i="1"/>
  <c r="V3581" i="1"/>
  <c r="U3581" i="1"/>
  <c r="V3580" i="1"/>
  <c r="U3580" i="1"/>
  <c r="V3579" i="1"/>
  <c r="U3579" i="1"/>
  <c r="V3578" i="1"/>
  <c r="U3578" i="1"/>
  <c r="V3577" i="1"/>
  <c r="U3577" i="1"/>
  <c r="V3576" i="1"/>
  <c r="U3576" i="1"/>
  <c r="V3575" i="1"/>
  <c r="U3575" i="1"/>
  <c r="V3574" i="1"/>
  <c r="U3574" i="1"/>
  <c r="V3573" i="1"/>
  <c r="U3573" i="1"/>
  <c r="V3572" i="1"/>
  <c r="U3572" i="1"/>
  <c r="V3571" i="1"/>
  <c r="U3571" i="1"/>
  <c r="V3570" i="1"/>
  <c r="U3570" i="1"/>
  <c r="V3569" i="1"/>
  <c r="U3569" i="1"/>
  <c r="V3568" i="1"/>
  <c r="U3568" i="1"/>
  <c r="V3567" i="1"/>
  <c r="U3567" i="1"/>
  <c r="V3566" i="1"/>
  <c r="U3566" i="1"/>
  <c r="V3565" i="1"/>
  <c r="U3565" i="1"/>
  <c r="V3564" i="1"/>
  <c r="U3564" i="1"/>
  <c r="V3563" i="1"/>
  <c r="U3563" i="1"/>
  <c r="V3562" i="1"/>
  <c r="U3562" i="1"/>
  <c r="V3561" i="1"/>
  <c r="U3561" i="1"/>
  <c r="V3560" i="1"/>
  <c r="U3560" i="1"/>
  <c r="V3559" i="1"/>
  <c r="U3559" i="1"/>
  <c r="V3558" i="1"/>
  <c r="U3558" i="1"/>
  <c r="V3557" i="1"/>
  <c r="U3557" i="1"/>
  <c r="V3556" i="1"/>
  <c r="U3556" i="1"/>
  <c r="V3555" i="1"/>
  <c r="U3555" i="1"/>
  <c r="V3554" i="1"/>
  <c r="U3554" i="1"/>
  <c r="V3553" i="1"/>
  <c r="U3553" i="1"/>
  <c r="V3552" i="1"/>
  <c r="U3552" i="1"/>
  <c r="V3551" i="1"/>
  <c r="U3551" i="1"/>
  <c r="V3550" i="1"/>
  <c r="U3550" i="1"/>
  <c r="V3549" i="1"/>
  <c r="U3549" i="1"/>
  <c r="V3548" i="1"/>
  <c r="U3548" i="1"/>
  <c r="V3547" i="1"/>
  <c r="U3547" i="1"/>
  <c r="V3546" i="1"/>
  <c r="U3546" i="1"/>
  <c r="V3545" i="1"/>
  <c r="U3545" i="1"/>
  <c r="V3544" i="1"/>
  <c r="U3544" i="1"/>
  <c r="V3543" i="1"/>
  <c r="U3543" i="1"/>
  <c r="V3542" i="1"/>
  <c r="U3542" i="1"/>
  <c r="V3541" i="1"/>
  <c r="U3541" i="1"/>
  <c r="V3540" i="1"/>
  <c r="U3540" i="1"/>
  <c r="V3539" i="1"/>
  <c r="U3539" i="1"/>
  <c r="V3538" i="1"/>
  <c r="U3538" i="1"/>
  <c r="V3537" i="1"/>
  <c r="U3537" i="1"/>
  <c r="V3536" i="1"/>
  <c r="U3536" i="1"/>
  <c r="V3535" i="1"/>
  <c r="U3535" i="1"/>
  <c r="V3534" i="1"/>
  <c r="U3534" i="1"/>
  <c r="V3533" i="1"/>
  <c r="U3533" i="1"/>
  <c r="V3532" i="1"/>
  <c r="U3532" i="1"/>
  <c r="V3531" i="1"/>
  <c r="U3531" i="1"/>
  <c r="V3530" i="1"/>
  <c r="U3530" i="1"/>
  <c r="V3529" i="1"/>
  <c r="U3529" i="1"/>
  <c r="V3528" i="1"/>
  <c r="U3528" i="1"/>
  <c r="V3527" i="1"/>
  <c r="U3527" i="1"/>
  <c r="V3526" i="1"/>
  <c r="U3526" i="1"/>
  <c r="V3525" i="1"/>
  <c r="U3525" i="1"/>
  <c r="V3524" i="1"/>
  <c r="U3524" i="1"/>
  <c r="V3523" i="1"/>
  <c r="U3523" i="1"/>
  <c r="V3522" i="1"/>
  <c r="U3522" i="1"/>
  <c r="V3521" i="1"/>
  <c r="U3521" i="1"/>
  <c r="V3520" i="1"/>
  <c r="U3520" i="1"/>
  <c r="V3519" i="1"/>
  <c r="U3519" i="1"/>
  <c r="V3518" i="1"/>
  <c r="U3518" i="1"/>
  <c r="V3517" i="1"/>
  <c r="U3517" i="1"/>
  <c r="V3516" i="1"/>
  <c r="U3516" i="1"/>
  <c r="V3515" i="1"/>
  <c r="U3515" i="1"/>
  <c r="V3514" i="1"/>
  <c r="U3514" i="1"/>
  <c r="V3513" i="1"/>
  <c r="U3513" i="1"/>
  <c r="V3512" i="1"/>
  <c r="U3512" i="1"/>
  <c r="V3511" i="1"/>
  <c r="U3511" i="1"/>
  <c r="V3510" i="1"/>
  <c r="U3510" i="1"/>
  <c r="V3509" i="1"/>
  <c r="U3509" i="1"/>
  <c r="V3508" i="1"/>
  <c r="U3508" i="1"/>
  <c r="V3507" i="1"/>
  <c r="U3507" i="1"/>
  <c r="V3506" i="1"/>
  <c r="U3506" i="1"/>
  <c r="V3505" i="1"/>
  <c r="U3505" i="1"/>
  <c r="V3504" i="1"/>
  <c r="U3504" i="1"/>
  <c r="V3503" i="1"/>
  <c r="U3503" i="1"/>
  <c r="V3502" i="1"/>
  <c r="U3502" i="1"/>
  <c r="V3501" i="1"/>
  <c r="U3501" i="1"/>
  <c r="V3500" i="1"/>
  <c r="U3500" i="1"/>
  <c r="V3499" i="1"/>
  <c r="U3499" i="1"/>
  <c r="V3498" i="1"/>
  <c r="U3498" i="1"/>
  <c r="V3497" i="1"/>
  <c r="U3497" i="1"/>
  <c r="V3496" i="1"/>
  <c r="U3496" i="1"/>
  <c r="V3495" i="1"/>
  <c r="U3495" i="1"/>
  <c r="V3494" i="1"/>
  <c r="U3494" i="1"/>
  <c r="V3493" i="1"/>
  <c r="U3493" i="1"/>
  <c r="V3492" i="1"/>
  <c r="U3492" i="1"/>
  <c r="V3491" i="1"/>
  <c r="U3491" i="1"/>
  <c r="V3490" i="1"/>
  <c r="U3490" i="1"/>
  <c r="V3489" i="1"/>
  <c r="U3489" i="1"/>
  <c r="V3488" i="1"/>
  <c r="U3488" i="1"/>
  <c r="V3487" i="1"/>
  <c r="U3487" i="1"/>
  <c r="V3486" i="1"/>
  <c r="U3486" i="1"/>
  <c r="V3485" i="1"/>
  <c r="U3485" i="1"/>
  <c r="V3484" i="1"/>
  <c r="U3484" i="1"/>
  <c r="V3483" i="1"/>
  <c r="U3483" i="1"/>
  <c r="V3482" i="1"/>
  <c r="U3482" i="1"/>
  <c r="V3481" i="1"/>
  <c r="U3481" i="1"/>
  <c r="V3480" i="1"/>
  <c r="U3480" i="1"/>
  <c r="V3479" i="1"/>
  <c r="U3479" i="1"/>
  <c r="V3478" i="1"/>
  <c r="U3478" i="1"/>
  <c r="V3477" i="1"/>
  <c r="U3477" i="1"/>
  <c r="V3476" i="1"/>
  <c r="U3476" i="1"/>
  <c r="V3475" i="1"/>
  <c r="U3475" i="1"/>
  <c r="V3474" i="1"/>
  <c r="U3474" i="1"/>
  <c r="V3473" i="1"/>
  <c r="U3473" i="1"/>
  <c r="V3472" i="1"/>
  <c r="U3472" i="1"/>
  <c r="V3471" i="1"/>
  <c r="U3471" i="1"/>
  <c r="V3470" i="1"/>
  <c r="U3470" i="1"/>
  <c r="V3469" i="1"/>
  <c r="U3469" i="1"/>
  <c r="V3468" i="1"/>
  <c r="U3468" i="1"/>
  <c r="V3467" i="1"/>
  <c r="U3467" i="1"/>
  <c r="V3466" i="1"/>
  <c r="U3466" i="1"/>
  <c r="V3465" i="1"/>
  <c r="U3465" i="1"/>
  <c r="V3464" i="1"/>
  <c r="U3464" i="1"/>
  <c r="V3463" i="1"/>
  <c r="U3463" i="1"/>
  <c r="V3462" i="1"/>
  <c r="U3462" i="1"/>
  <c r="V3461" i="1"/>
  <c r="U3461" i="1"/>
  <c r="V3460" i="1"/>
  <c r="U3460" i="1"/>
  <c r="V3459" i="1"/>
  <c r="U3459" i="1"/>
  <c r="V3458" i="1"/>
  <c r="U3458" i="1"/>
  <c r="V3457" i="1"/>
  <c r="U3457" i="1"/>
  <c r="V3456" i="1"/>
  <c r="U3456" i="1"/>
  <c r="V3455" i="1"/>
  <c r="U3455" i="1"/>
  <c r="V3454" i="1"/>
  <c r="U3454" i="1"/>
  <c r="V3453" i="1"/>
  <c r="U3453" i="1"/>
  <c r="V3452" i="1"/>
  <c r="U3452" i="1"/>
  <c r="V3451" i="1"/>
  <c r="U3451" i="1"/>
  <c r="V3450" i="1"/>
  <c r="U3450" i="1"/>
  <c r="V3449" i="1"/>
  <c r="U3449" i="1"/>
  <c r="V3448" i="1"/>
  <c r="U3448" i="1"/>
  <c r="V3447" i="1"/>
  <c r="U3447" i="1"/>
  <c r="V3446" i="1"/>
  <c r="U3446" i="1"/>
  <c r="V3445" i="1"/>
  <c r="U3445" i="1"/>
  <c r="V3444" i="1"/>
  <c r="U3444" i="1"/>
  <c r="V3443" i="1"/>
  <c r="U3443" i="1"/>
  <c r="V3442" i="1"/>
  <c r="U3442" i="1"/>
  <c r="V3441" i="1"/>
  <c r="U3441" i="1"/>
  <c r="V3440" i="1"/>
  <c r="U3440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32" i="1"/>
  <c r="U3432" i="1"/>
  <c r="V3431" i="1"/>
  <c r="U3431" i="1"/>
  <c r="V3430" i="1"/>
  <c r="U3430" i="1"/>
  <c r="V3429" i="1"/>
  <c r="U3429" i="1"/>
  <c r="V3428" i="1"/>
  <c r="U3428" i="1"/>
  <c r="V3427" i="1"/>
  <c r="U3427" i="1"/>
  <c r="V3426" i="1"/>
  <c r="U3426" i="1"/>
  <c r="V3425" i="1"/>
  <c r="U3425" i="1"/>
  <c r="V3424" i="1"/>
  <c r="U3424" i="1"/>
  <c r="V3423" i="1"/>
  <c r="U3423" i="1"/>
  <c r="V3422" i="1"/>
  <c r="U3422" i="1"/>
  <c r="V3421" i="1"/>
  <c r="U3421" i="1"/>
  <c r="V3420" i="1"/>
  <c r="U3420" i="1"/>
  <c r="V3419" i="1"/>
  <c r="U3419" i="1"/>
  <c r="V3418" i="1"/>
  <c r="U3418" i="1"/>
  <c r="V3417" i="1"/>
  <c r="U3417" i="1"/>
  <c r="V3416" i="1"/>
  <c r="U3416" i="1"/>
  <c r="V3415" i="1"/>
  <c r="U3415" i="1"/>
  <c r="V3414" i="1"/>
  <c r="U3414" i="1"/>
  <c r="V3413" i="1"/>
  <c r="U3413" i="1"/>
  <c r="V3412" i="1"/>
  <c r="U3412" i="1"/>
  <c r="V3411" i="1"/>
  <c r="U3411" i="1"/>
  <c r="V3410" i="1"/>
  <c r="U3410" i="1"/>
  <c r="V3409" i="1"/>
  <c r="U3409" i="1"/>
  <c r="V3408" i="1"/>
  <c r="U3408" i="1"/>
  <c r="V3407" i="1"/>
  <c r="U3407" i="1"/>
  <c r="V3406" i="1"/>
  <c r="U3406" i="1"/>
  <c r="V3405" i="1"/>
  <c r="U3405" i="1"/>
  <c r="V3404" i="1"/>
  <c r="U3404" i="1"/>
  <c r="V3403" i="1"/>
  <c r="U3403" i="1"/>
  <c r="V3402" i="1"/>
  <c r="U3402" i="1"/>
  <c r="V3401" i="1"/>
  <c r="U3401" i="1"/>
  <c r="V3400" i="1"/>
  <c r="U3400" i="1"/>
  <c r="V3399" i="1"/>
  <c r="U3399" i="1"/>
  <c r="V3398" i="1"/>
  <c r="U3398" i="1"/>
  <c r="V3397" i="1"/>
  <c r="U3397" i="1"/>
  <c r="V3396" i="1"/>
  <c r="U3396" i="1"/>
  <c r="V3395" i="1"/>
  <c r="U3395" i="1"/>
  <c r="V3394" i="1"/>
  <c r="U3394" i="1"/>
  <c r="V3393" i="1"/>
  <c r="U3393" i="1"/>
  <c r="V3392" i="1"/>
  <c r="U3392" i="1"/>
  <c r="V3391" i="1"/>
  <c r="U3391" i="1"/>
  <c r="V3390" i="1"/>
  <c r="U3390" i="1"/>
  <c r="V3389" i="1"/>
  <c r="U3389" i="1"/>
  <c r="V3388" i="1"/>
  <c r="U3388" i="1"/>
  <c r="V3387" i="1"/>
  <c r="U3387" i="1"/>
  <c r="V3386" i="1"/>
  <c r="U3386" i="1"/>
  <c r="V3385" i="1"/>
  <c r="U3385" i="1"/>
  <c r="V3384" i="1"/>
  <c r="U3384" i="1"/>
  <c r="V3383" i="1"/>
  <c r="U3383" i="1"/>
  <c r="V3382" i="1"/>
  <c r="U3382" i="1"/>
  <c r="V3381" i="1"/>
  <c r="U3381" i="1"/>
  <c r="V3380" i="1"/>
  <c r="U3380" i="1"/>
  <c r="V3379" i="1"/>
  <c r="U3379" i="1"/>
  <c r="V3378" i="1"/>
  <c r="U3378" i="1"/>
  <c r="V3377" i="1"/>
  <c r="U3377" i="1"/>
  <c r="V3376" i="1"/>
  <c r="U3376" i="1"/>
  <c r="V3375" i="1"/>
  <c r="U3375" i="1"/>
  <c r="V3374" i="1"/>
  <c r="U3374" i="1"/>
  <c r="V3373" i="1"/>
  <c r="U3373" i="1"/>
  <c r="V3372" i="1"/>
  <c r="U3372" i="1"/>
  <c r="V3371" i="1"/>
  <c r="U3371" i="1"/>
  <c r="V3370" i="1"/>
  <c r="U3370" i="1"/>
  <c r="V3369" i="1"/>
  <c r="U3369" i="1"/>
  <c r="V3368" i="1"/>
  <c r="U3368" i="1"/>
  <c r="V3367" i="1"/>
  <c r="U3367" i="1"/>
  <c r="V3366" i="1"/>
  <c r="U3366" i="1"/>
  <c r="V3365" i="1"/>
  <c r="U3365" i="1"/>
  <c r="V3364" i="1"/>
  <c r="U3364" i="1"/>
  <c r="V3363" i="1"/>
  <c r="U3363" i="1"/>
  <c r="V3362" i="1"/>
  <c r="U3362" i="1"/>
  <c r="V3361" i="1"/>
  <c r="U3361" i="1"/>
  <c r="V3360" i="1"/>
  <c r="U3360" i="1"/>
  <c r="V3359" i="1"/>
  <c r="U3359" i="1"/>
  <c r="V3358" i="1"/>
  <c r="U3358" i="1"/>
  <c r="V3357" i="1"/>
  <c r="U3357" i="1"/>
  <c r="V3356" i="1"/>
  <c r="U3356" i="1"/>
  <c r="V3355" i="1"/>
  <c r="U3355" i="1"/>
  <c r="V3354" i="1"/>
  <c r="U3354" i="1"/>
  <c r="V3353" i="1"/>
  <c r="U3353" i="1"/>
  <c r="V3352" i="1"/>
  <c r="U3352" i="1"/>
  <c r="V3351" i="1"/>
  <c r="U3351" i="1"/>
  <c r="V3350" i="1"/>
  <c r="U3350" i="1"/>
  <c r="V3349" i="1"/>
  <c r="U3349" i="1"/>
  <c r="V3348" i="1"/>
  <c r="U3348" i="1"/>
  <c r="V3347" i="1"/>
  <c r="U3347" i="1"/>
  <c r="V3346" i="1"/>
  <c r="U3346" i="1"/>
  <c r="V3345" i="1"/>
  <c r="U3345" i="1"/>
  <c r="V3344" i="1"/>
  <c r="U3344" i="1"/>
  <c r="V3343" i="1"/>
  <c r="U3343" i="1"/>
  <c r="V3342" i="1"/>
  <c r="U3342" i="1"/>
  <c r="V3341" i="1"/>
  <c r="U3341" i="1"/>
  <c r="V3340" i="1"/>
  <c r="U3340" i="1"/>
  <c r="V3339" i="1"/>
  <c r="U3339" i="1"/>
  <c r="V3338" i="1"/>
  <c r="U3338" i="1"/>
  <c r="V3337" i="1"/>
  <c r="U3337" i="1"/>
  <c r="V3336" i="1"/>
  <c r="U3336" i="1"/>
  <c r="V3335" i="1"/>
  <c r="U3335" i="1"/>
  <c r="V3334" i="1"/>
  <c r="U3334" i="1"/>
  <c r="V3333" i="1"/>
  <c r="U3333" i="1"/>
  <c r="V3332" i="1"/>
  <c r="U3332" i="1"/>
  <c r="V3331" i="1"/>
  <c r="U3331" i="1"/>
  <c r="V3330" i="1"/>
  <c r="U3330" i="1"/>
  <c r="V3329" i="1"/>
  <c r="U3329" i="1"/>
  <c r="V3328" i="1"/>
  <c r="U3328" i="1"/>
  <c r="V3327" i="1"/>
  <c r="U3327" i="1"/>
  <c r="V3326" i="1"/>
  <c r="U3326" i="1"/>
  <c r="V3325" i="1"/>
  <c r="U3325" i="1"/>
  <c r="V3324" i="1"/>
  <c r="U3324" i="1"/>
  <c r="V3323" i="1"/>
  <c r="U3323" i="1"/>
  <c r="V3322" i="1"/>
  <c r="U3322" i="1"/>
  <c r="V3321" i="1"/>
  <c r="U3321" i="1"/>
  <c r="V3320" i="1"/>
  <c r="U3320" i="1"/>
  <c r="V3319" i="1"/>
  <c r="U3319" i="1"/>
  <c r="V3318" i="1"/>
  <c r="U3318" i="1"/>
  <c r="V3317" i="1"/>
  <c r="U3317" i="1"/>
  <c r="V3316" i="1"/>
  <c r="U3316" i="1"/>
  <c r="V3315" i="1"/>
  <c r="U3315" i="1"/>
  <c r="V3314" i="1"/>
  <c r="U3314" i="1"/>
  <c r="V3313" i="1"/>
  <c r="U3313" i="1"/>
  <c r="V3312" i="1"/>
  <c r="U3312" i="1"/>
  <c r="V3311" i="1"/>
  <c r="U3311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4" i="1"/>
  <c r="U3304" i="1"/>
  <c r="V3303" i="1"/>
  <c r="U3303" i="1"/>
  <c r="V3302" i="1"/>
  <c r="U3302" i="1"/>
  <c r="V3301" i="1"/>
  <c r="U3301" i="1"/>
  <c r="V3300" i="1"/>
  <c r="U3300" i="1"/>
  <c r="V3299" i="1"/>
  <c r="U3299" i="1"/>
  <c r="V3298" i="1"/>
  <c r="U3298" i="1"/>
  <c r="V3297" i="1"/>
  <c r="U3297" i="1"/>
  <c r="V3296" i="1"/>
  <c r="U3296" i="1"/>
  <c r="V3295" i="1"/>
  <c r="U3295" i="1"/>
  <c r="V3294" i="1"/>
  <c r="U3294" i="1"/>
  <c r="V3293" i="1"/>
  <c r="U3293" i="1"/>
  <c r="V3292" i="1"/>
  <c r="U3292" i="1"/>
  <c r="V3291" i="1"/>
  <c r="U3291" i="1"/>
  <c r="V3290" i="1"/>
  <c r="U3290" i="1"/>
  <c r="V3289" i="1"/>
  <c r="U3289" i="1"/>
  <c r="V3288" i="1"/>
  <c r="U3288" i="1"/>
  <c r="V3287" i="1"/>
  <c r="U3287" i="1"/>
  <c r="V3286" i="1"/>
  <c r="U3286" i="1"/>
  <c r="V3285" i="1"/>
  <c r="U3285" i="1"/>
  <c r="V3284" i="1"/>
  <c r="U3284" i="1"/>
  <c r="V3283" i="1"/>
  <c r="U3283" i="1"/>
  <c r="V3282" i="1"/>
  <c r="U3282" i="1"/>
  <c r="V3281" i="1"/>
  <c r="U3281" i="1"/>
  <c r="V3280" i="1"/>
  <c r="U3280" i="1"/>
  <c r="V3279" i="1"/>
  <c r="U3279" i="1"/>
  <c r="V3278" i="1"/>
  <c r="U3278" i="1"/>
  <c r="V3277" i="1"/>
  <c r="U3277" i="1"/>
  <c r="V3276" i="1"/>
  <c r="U3276" i="1"/>
  <c r="V3275" i="1"/>
  <c r="U3275" i="1"/>
  <c r="V3274" i="1"/>
  <c r="U3274" i="1"/>
  <c r="V3273" i="1"/>
  <c r="U3273" i="1"/>
  <c r="V3272" i="1"/>
  <c r="U3272" i="1"/>
  <c r="V3271" i="1"/>
  <c r="U3271" i="1"/>
  <c r="V3270" i="1"/>
  <c r="U3270" i="1"/>
  <c r="V3269" i="1"/>
  <c r="U3269" i="1"/>
  <c r="V3268" i="1"/>
  <c r="U3268" i="1"/>
  <c r="V3267" i="1"/>
  <c r="U3267" i="1"/>
  <c r="V3266" i="1"/>
  <c r="U3266" i="1"/>
  <c r="V3265" i="1"/>
  <c r="U3265" i="1"/>
  <c r="V3264" i="1"/>
  <c r="U3264" i="1"/>
  <c r="V3263" i="1"/>
  <c r="U3263" i="1"/>
  <c r="V3262" i="1"/>
  <c r="U3262" i="1"/>
  <c r="V3261" i="1"/>
  <c r="U3261" i="1"/>
  <c r="V3260" i="1"/>
  <c r="U3260" i="1"/>
  <c r="V3259" i="1"/>
  <c r="U3259" i="1"/>
  <c r="V3258" i="1"/>
  <c r="U3258" i="1"/>
  <c r="V3257" i="1"/>
  <c r="U3257" i="1"/>
  <c r="V3256" i="1"/>
  <c r="U3256" i="1"/>
  <c r="V3255" i="1"/>
  <c r="U3255" i="1"/>
  <c r="V3254" i="1"/>
  <c r="U3254" i="1"/>
  <c r="V3253" i="1"/>
  <c r="U3253" i="1"/>
  <c r="V3252" i="1"/>
  <c r="U3252" i="1"/>
  <c r="V3251" i="1"/>
  <c r="U3251" i="1"/>
  <c r="V3250" i="1"/>
  <c r="U3250" i="1"/>
  <c r="V3249" i="1"/>
  <c r="U3249" i="1"/>
  <c r="V3248" i="1"/>
  <c r="U3248" i="1"/>
  <c r="V3247" i="1"/>
  <c r="U3247" i="1"/>
  <c r="V3246" i="1"/>
  <c r="U3246" i="1"/>
  <c r="V3245" i="1"/>
  <c r="U3245" i="1"/>
  <c r="V3244" i="1"/>
  <c r="U3244" i="1"/>
  <c r="V3243" i="1"/>
  <c r="U3243" i="1"/>
  <c r="V3242" i="1"/>
  <c r="U3242" i="1"/>
  <c r="V3241" i="1"/>
  <c r="U3241" i="1"/>
  <c r="V3240" i="1"/>
  <c r="U3240" i="1"/>
  <c r="V3239" i="1"/>
  <c r="U3239" i="1"/>
  <c r="V3238" i="1"/>
  <c r="U3238" i="1"/>
  <c r="V3237" i="1"/>
  <c r="U3237" i="1"/>
  <c r="V3236" i="1"/>
  <c r="U3236" i="1"/>
  <c r="V3235" i="1"/>
  <c r="U3235" i="1"/>
  <c r="V3234" i="1"/>
  <c r="U3234" i="1"/>
  <c r="V3233" i="1"/>
  <c r="U3233" i="1"/>
  <c r="V3232" i="1"/>
  <c r="U3232" i="1"/>
  <c r="V3231" i="1"/>
  <c r="U3231" i="1"/>
  <c r="V3230" i="1"/>
  <c r="U3230" i="1"/>
  <c r="V3229" i="1"/>
  <c r="U3229" i="1"/>
  <c r="V3228" i="1"/>
  <c r="U3228" i="1"/>
  <c r="V3227" i="1"/>
  <c r="U3227" i="1"/>
  <c r="V3226" i="1"/>
  <c r="U3226" i="1"/>
  <c r="V3225" i="1"/>
  <c r="U3225" i="1"/>
  <c r="V3224" i="1"/>
  <c r="U3224" i="1"/>
  <c r="V3223" i="1"/>
  <c r="U3223" i="1"/>
  <c r="V3222" i="1"/>
  <c r="U3222" i="1"/>
  <c r="V3221" i="1"/>
  <c r="U3221" i="1"/>
  <c r="V3220" i="1"/>
  <c r="U3220" i="1"/>
  <c r="V3219" i="1"/>
  <c r="U3219" i="1"/>
  <c r="V3218" i="1"/>
  <c r="U3218" i="1"/>
  <c r="V3217" i="1"/>
  <c r="U3217" i="1"/>
  <c r="V3216" i="1"/>
  <c r="U3216" i="1"/>
  <c r="V3215" i="1"/>
  <c r="U3215" i="1"/>
  <c r="V3214" i="1"/>
  <c r="U3214" i="1"/>
  <c r="V3213" i="1"/>
  <c r="U3213" i="1"/>
  <c r="V3212" i="1"/>
  <c r="U3212" i="1"/>
  <c r="V3211" i="1"/>
  <c r="U3211" i="1"/>
  <c r="V3210" i="1"/>
  <c r="U3210" i="1"/>
  <c r="V3209" i="1"/>
  <c r="U3209" i="1"/>
  <c r="V3208" i="1"/>
  <c r="U3208" i="1"/>
  <c r="V3207" i="1"/>
  <c r="U3207" i="1"/>
  <c r="V3206" i="1"/>
  <c r="U3206" i="1"/>
  <c r="V3205" i="1"/>
  <c r="U3205" i="1"/>
  <c r="V3204" i="1"/>
  <c r="U3204" i="1"/>
  <c r="V3203" i="1"/>
  <c r="U3203" i="1"/>
  <c r="V3202" i="1"/>
  <c r="U3202" i="1"/>
  <c r="V3201" i="1"/>
  <c r="U3201" i="1"/>
  <c r="V3200" i="1"/>
  <c r="U3200" i="1"/>
  <c r="V3199" i="1"/>
  <c r="U3199" i="1"/>
  <c r="V3198" i="1"/>
  <c r="U3198" i="1"/>
  <c r="V3197" i="1"/>
  <c r="U3197" i="1"/>
  <c r="V3196" i="1"/>
  <c r="U3196" i="1"/>
  <c r="V3195" i="1"/>
  <c r="U3195" i="1"/>
  <c r="V3194" i="1"/>
  <c r="U3194" i="1"/>
  <c r="V3193" i="1"/>
  <c r="U3193" i="1"/>
  <c r="V3192" i="1"/>
  <c r="U3192" i="1"/>
  <c r="V3191" i="1"/>
  <c r="U3191" i="1"/>
  <c r="V3190" i="1"/>
  <c r="U3190" i="1"/>
  <c r="V3189" i="1"/>
  <c r="U3189" i="1"/>
  <c r="V3188" i="1"/>
  <c r="U3188" i="1"/>
  <c r="V3187" i="1"/>
  <c r="U3187" i="1"/>
  <c r="V3186" i="1"/>
  <c r="U3186" i="1"/>
  <c r="V3185" i="1"/>
  <c r="U3185" i="1"/>
  <c r="V3184" i="1"/>
  <c r="U3184" i="1"/>
  <c r="V3183" i="1"/>
  <c r="U3183" i="1"/>
  <c r="V3182" i="1"/>
  <c r="U3182" i="1"/>
  <c r="V3181" i="1"/>
  <c r="U3181" i="1"/>
  <c r="V3180" i="1"/>
  <c r="U3180" i="1"/>
  <c r="V3179" i="1"/>
  <c r="U3179" i="1"/>
  <c r="V3178" i="1"/>
  <c r="U3178" i="1"/>
  <c r="V3177" i="1"/>
  <c r="U3177" i="1"/>
  <c r="V3176" i="1"/>
  <c r="U3176" i="1"/>
  <c r="V3175" i="1"/>
  <c r="U3175" i="1"/>
  <c r="V3174" i="1"/>
  <c r="U3174" i="1"/>
  <c r="V3173" i="1"/>
  <c r="U3173" i="1"/>
  <c r="V3172" i="1"/>
  <c r="U3172" i="1"/>
  <c r="V3171" i="1"/>
  <c r="U3171" i="1"/>
  <c r="V3170" i="1"/>
  <c r="U3170" i="1"/>
  <c r="V3169" i="1"/>
  <c r="U3169" i="1"/>
  <c r="V3168" i="1"/>
  <c r="U3168" i="1"/>
  <c r="V3167" i="1"/>
  <c r="U3167" i="1"/>
  <c r="V3166" i="1"/>
  <c r="U3166" i="1"/>
  <c r="V3165" i="1"/>
  <c r="U3165" i="1"/>
  <c r="V3164" i="1"/>
  <c r="U3164" i="1"/>
  <c r="V3163" i="1"/>
  <c r="U3163" i="1"/>
  <c r="V3162" i="1"/>
  <c r="U3162" i="1"/>
  <c r="V3161" i="1"/>
  <c r="U3161" i="1"/>
  <c r="V3160" i="1"/>
  <c r="U3160" i="1"/>
  <c r="V3159" i="1"/>
  <c r="U3159" i="1"/>
  <c r="V3158" i="1"/>
  <c r="U3158" i="1"/>
  <c r="V3157" i="1"/>
  <c r="U3157" i="1"/>
  <c r="V3156" i="1"/>
  <c r="U3156" i="1"/>
  <c r="V3155" i="1"/>
  <c r="U3155" i="1"/>
  <c r="V3154" i="1"/>
  <c r="U3154" i="1"/>
  <c r="V3153" i="1"/>
  <c r="U3153" i="1"/>
  <c r="V3152" i="1"/>
  <c r="U3152" i="1"/>
  <c r="V3151" i="1"/>
  <c r="U3151" i="1"/>
  <c r="V3150" i="1"/>
  <c r="U3150" i="1"/>
  <c r="V3149" i="1"/>
  <c r="U3149" i="1"/>
  <c r="V3148" i="1"/>
  <c r="U3148" i="1"/>
  <c r="V3147" i="1"/>
  <c r="U3147" i="1"/>
  <c r="V3146" i="1"/>
  <c r="U3146" i="1"/>
  <c r="V3145" i="1"/>
  <c r="U3145" i="1"/>
  <c r="V3144" i="1"/>
  <c r="U3144" i="1"/>
  <c r="V3143" i="1"/>
  <c r="U3143" i="1"/>
  <c r="V3142" i="1"/>
  <c r="U3142" i="1"/>
  <c r="V3141" i="1"/>
  <c r="U3141" i="1"/>
  <c r="V3140" i="1"/>
  <c r="U3140" i="1"/>
  <c r="V3139" i="1"/>
  <c r="U3139" i="1"/>
  <c r="V3138" i="1"/>
  <c r="U3138" i="1"/>
  <c r="V3137" i="1"/>
  <c r="U3137" i="1"/>
  <c r="V3136" i="1"/>
  <c r="U3136" i="1"/>
  <c r="V3135" i="1"/>
  <c r="U3135" i="1"/>
  <c r="V3134" i="1"/>
  <c r="U3134" i="1"/>
  <c r="V3133" i="1"/>
  <c r="U3133" i="1"/>
  <c r="V3132" i="1"/>
  <c r="U3132" i="1"/>
  <c r="V3131" i="1"/>
  <c r="U3131" i="1"/>
  <c r="V3130" i="1"/>
  <c r="U3130" i="1"/>
  <c r="V3129" i="1"/>
  <c r="U3129" i="1"/>
  <c r="V3128" i="1"/>
  <c r="U3128" i="1"/>
  <c r="V3127" i="1"/>
  <c r="U3127" i="1"/>
  <c r="V3126" i="1"/>
  <c r="U3126" i="1"/>
  <c r="V3125" i="1"/>
  <c r="U3125" i="1"/>
  <c r="V3124" i="1"/>
  <c r="U3124" i="1"/>
  <c r="V3123" i="1"/>
  <c r="U3123" i="1"/>
  <c r="V3122" i="1"/>
  <c r="U3122" i="1"/>
  <c r="V3121" i="1"/>
  <c r="U3121" i="1"/>
  <c r="V3120" i="1"/>
  <c r="U3120" i="1"/>
  <c r="V3119" i="1"/>
  <c r="U3119" i="1"/>
  <c r="V3118" i="1"/>
  <c r="U3118" i="1"/>
  <c r="V3117" i="1"/>
  <c r="U3117" i="1"/>
  <c r="V3116" i="1"/>
  <c r="U3116" i="1"/>
  <c r="V3115" i="1"/>
  <c r="U3115" i="1"/>
  <c r="V3114" i="1"/>
  <c r="U3114" i="1"/>
  <c r="V3113" i="1"/>
  <c r="U3113" i="1"/>
  <c r="V3112" i="1"/>
  <c r="U3112" i="1"/>
  <c r="V3111" i="1"/>
  <c r="U3111" i="1"/>
  <c r="V3110" i="1"/>
  <c r="U3110" i="1"/>
  <c r="V3109" i="1"/>
  <c r="U3109" i="1"/>
  <c r="V3108" i="1"/>
  <c r="U3108" i="1"/>
  <c r="V3107" i="1"/>
  <c r="U3107" i="1"/>
  <c r="V3106" i="1"/>
  <c r="U3106" i="1"/>
  <c r="V3105" i="1"/>
  <c r="U3105" i="1"/>
  <c r="V3104" i="1"/>
  <c r="U3104" i="1"/>
  <c r="V3103" i="1"/>
  <c r="U3103" i="1"/>
  <c r="V3102" i="1"/>
  <c r="U3102" i="1"/>
  <c r="V3101" i="1"/>
  <c r="U3101" i="1"/>
  <c r="V3100" i="1"/>
  <c r="U3100" i="1"/>
  <c r="V3099" i="1"/>
  <c r="U3099" i="1"/>
  <c r="V3098" i="1"/>
  <c r="U3098" i="1"/>
  <c r="V3097" i="1"/>
  <c r="U3097" i="1"/>
  <c r="V3096" i="1"/>
  <c r="U3096" i="1"/>
  <c r="V3095" i="1"/>
  <c r="U3095" i="1"/>
  <c r="V3094" i="1"/>
  <c r="U3094" i="1"/>
  <c r="V3093" i="1"/>
  <c r="U3093" i="1"/>
  <c r="V3092" i="1"/>
  <c r="U3092" i="1"/>
  <c r="V3091" i="1"/>
  <c r="U3091" i="1"/>
  <c r="V3090" i="1"/>
  <c r="U3090" i="1"/>
  <c r="V3089" i="1"/>
  <c r="U3089" i="1"/>
  <c r="V3088" i="1"/>
  <c r="U3088" i="1"/>
  <c r="V3087" i="1"/>
  <c r="U3087" i="1"/>
  <c r="V3086" i="1"/>
  <c r="U3086" i="1"/>
  <c r="V3085" i="1"/>
  <c r="U3085" i="1"/>
  <c r="V3084" i="1"/>
  <c r="U3084" i="1"/>
  <c r="V3083" i="1"/>
  <c r="U3083" i="1"/>
  <c r="V3082" i="1"/>
  <c r="U3082" i="1"/>
  <c r="V3081" i="1"/>
  <c r="U3081" i="1"/>
  <c r="V3080" i="1"/>
  <c r="U3080" i="1"/>
  <c r="V3079" i="1"/>
  <c r="U3079" i="1"/>
  <c r="V3078" i="1"/>
  <c r="U3078" i="1"/>
  <c r="V3077" i="1"/>
  <c r="U3077" i="1"/>
  <c r="V3076" i="1"/>
  <c r="U3076" i="1"/>
  <c r="V3075" i="1"/>
  <c r="U3075" i="1"/>
  <c r="V3074" i="1"/>
  <c r="U3074" i="1"/>
  <c r="V3073" i="1"/>
  <c r="U3073" i="1"/>
  <c r="V3072" i="1"/>
  <c r="U3072" i="1"/>
  <c r="V3071" i="1"/>
  <c r="U3071" i="1"/>
  <c r="V3070" i="1"/>
  <c r="U3070" i="1"/>
  <c r="V3069" i="1"/>
  <c r="U3069" i="1"/>
  <c r="V3068" i="1"/>
  <c r="U3068" i="1"/>
  <c r="V3067" i="1"/>
  <c r="U3067" i="1"/>
  <c r="V3066" i="1"/>
  <c r="U3066" i="1"/>
  <c r="V3065" i="1"/>
  <c r="U3065" i="1"/>
  <c r="V3064" i="1"/>
  <c r="U3064" i="1"/>
  <c r="V3063" i="1"/>
  <c r="U3063" i="1"/>
  <c r="V3062" i="1"/>
  <c r="U3062" i="1"/>
  <c r="V3061" i="1"/>
  <c r="U3061" i="1"/>
  <c r="V3060" i="1"/>
  <c r="U3060" i="1"/>
  <c r="V3059" i="1"/>
  <c r="U3059" i="1"/>
  <c r="V3058" i="1"/>
  <c r="U3058" i="1"/>
  <c r="V3057" i="1"/>
  <c r="U3057" i="1"/>
  <c r="V3056" i="1"/>
  <c r="U3056" i="1"/>
  <c r="V3055" i="1"/>
  <c r="U3055" i="1"/>
  <c r="V3054" i="1"/>
  <c r="U3054" i="1"/>
  <c r="V3053" i="1"/>
  <c r="U3053" i="1"/>
  <c r="V3052" i="1"/>
  <c r="U3052" i="1"/>
  <c r="V3051" i="1"/>
  <c r="U3051" i="1"/>
  <c r="V3050" i="1"/>
  <c r="U3050" i="1"/>
  <c r="V3049" i="1"/>
  <c r="U3049" i="1"/>
  <c r="V3048" i="1"/>
  <c r="U3048" i="1"/>
  <c r="V3047" i="1"/>
  <c r="U3047" i="1"/>
  <c r="V3046" i="1"/>
  <c r="U3046" i="1"/>
  <c r="V3045" i="1"/>
  <c r="U3045" i="1"/>
  <c r="V3044" i="1"/>
  <c r="U3044" i="1"/>
  <c r="V3043" i="1"/>
  <c r="U3043" i="1"/>
  <c r="V3042" i="1"/>
  <c r="U3042" i="1"/>
  <c r="V3041" i="1"/>
  <c r="U3041" i="1"/>
  <c r="V3040" i="1"/>
  <c r="U3040" i="1"/>
  <c r="V3039" i="1"/>
  <c r="U3039" i="1"/>
  <c r="V3038" i="1"/>
  <c r="U3038" i="1"/>
  <c r="V3037" i="1"/>
  <c r="U3037" i="1"/>
  <c r="V3036" i="1"/>
  <c r="U3036" i="1"/>
  <c r="V3035" i="1"/>
  <c r="U3035" i="1"/>
  <c r="V3034" i="1"/>
  <c r="U3034" i="1"/>
  <c r="V3033" i="1"/>
  <c r="U3033" i="1"/>
  <c r="V3032" i="1"/>
  <c r="U3032" i="1"/>
  <c r="V3031" i="1"/>
  <c r="U3031" i="1"/>
  <c r="V3030" i="1"/>
  <c r="U3030" i="1"/>
  <c r="V3029" i="1"/>
  <c r="U3029" i="1"/>
  <c r="V3028" i="1"/>
  <c r="U3028" i="1"/>
  <c r="V3027" i="1"/>
  <c r="U3027" i="1"/>
  <c r="V3026" i="1"/>
  <c r="U3026" i="1"/>
  <c r="V3025" i="1"/>
  <c r="U3025" i="1"/>
  <c r="V3024" i="1"/>
  <c r="U3024" i="1"/>
  <c r="V3023" i="1"/>
  <c r="U3023" i="1"/>
  <c r="V3022" i="1"/>
  <c r="U3022" i="1"/>
  <c r="V3021" i="1"/>
  <c r="U3021" i="1"/>
  <c r="V3020" i="1"/>
  <c r="U3020" i="1"/>
  <c r="V3019" i="1"/>
  <c r="U3019" i="1"/>
  <c r="V3018" i="1"/>
  <c r="U3018" i="1"/>
  <c r="V3017" i="1"/>
  <c r="U3017" i="1"/>
  <c r="V3016" i="1"/>
  <c r="U3016" i="1"/>
  <c r="V3015" i="1"/>
  <c r="U3015" i="1"/>
  <c r="V3014" i="1"/>
  <c r="U3014" i="1"/>
  <c r="V3013" i="1"/>
  <c r="U3013" i="1"/>
  <c r="V3012" i="1"/>
  <c r="U3012" i="1"/>
  <c r="V3011" i="1"/>
  <c r="U3011" i="1"/>
  <c r="V3010" i="1"/>
  <c r="U3010" i="1"/>
  <c r="V3009" i="1"/>
  <c r="U3009" i="1"/>
  <c r="V3008" i="1"/>
  <c r="U3008" i="1"/>
  <c r="V3007" i="1"/>
  <c r="U3007" i="1"/>
  <c r="V3006" i="1"/>
  <c r="U3006" i="1"/>
  <c r="V3005" i="1"/>
  <c r="U3005" i="1"/>
  <c r="V3004" i="1"/>
  <c r="U3004" i="1"/>
  <c r="V3003" i="1"/>
  <c r="U3003" i="1"/>
  <c r="V3002" i="1"/>
  <c r="U3002" i="1"/>
  <c r="V3001" i="1"/>
  <c r="U3001" i="1"/>
  <c r="V3000" i="1"/>
  <c r="U3000" i="1"/>
  <c r="V2999" i="1"/>
  <c r="U2999" i="1"/>
  <c r="V2998" i="1"/>
  <c r="U2998" i="1"/>
  <c r="V2997" i="1"/>
  <c r="U2997" i="1"/>
  <c r="V2996" i="1"/>
  <c r="U2996" i="1"/>
  <c r="V2995" i="1"/>
  <c r="U2995" i="1"/>
  <c r="V2994" i="1"/>
  <c r="U2994" i="1"/>
  <c r="V2993" i="1"/>
  <c r="U2993" i="1"/>
  <c r="V2992" i="1"/>
  <c r="U2992" i="1"/>
  <c r="V2991" i="1"/>
  <c r="U2991" i="1"/>
  <c r="V2990" i="1"/>
  <c r="U2990" i="1"/>
  <c r="V2989" i="1"/>
  <c r="U2989" i="1"/>
  <c r="V2988" i="1"/>
  <c r="U2988" i="1"/>
  <c r="V2987" i="1"/>
  <c r="U2987" i="1"/>
  <c r="V2986" i="1"/>
  <c r="U2986" i="1"/>
  <c r="V2985" i="1"/>
  <c r="U2985" i="1"/>
  <c r="V2984" i="1"/>
  <c r="U2984" i="1"/>
  <c r="V2983" i="1"/>
  <c r="U2983" i="1"/>
  <c r="V2982" i="1"/>
  <c r="U2982" i="1"/>
  <c r="V2981" i="1"/>
  <c r="U2981" i="1"/>
  <c r="V2980" i="1"/>
  <c r="U2980" i="1"/>
  <c r="V2979" i="1"/>
  <c r="U2979" i="1"/>
  <c r="V2978" i="1"/>
  <c r="U2978" i="1"/>
  <c r="V2977" i="1"/>
  <c r="U2977" i="1"/>
  <c r="V2976" i="1"/>
  <c r="U2976" i="1"/>
  <c r="V2975" i="1"/>
  <c r="U2975" i="1"/>
  <c r="V2974" i="1"/>
  <c r="U2974" i="1"/>
  <c r="V2973" i="1"/>
  <c r="U2973" i="1"/>
  <c r="V2972" i="1"/>
  <c r="U2972" i="1"/>
  <c r="V2971" i="1"/>
  <c r="U2971" i="1"/>
  <c r="V2970" i="1"/>
  <c r="U2970" i="1"/>
  <c r="V2969" i="1"/>
  <c r="U2969" i="1"/>
  <c r="V2968" i="1"/>
  <c r="U2968" i="1"/>
  <c r="V2967" i="1"/>
  <c r="U2967" i="1"/>
  <c r="V2966" i="1"/>
  <c r="U2966" i="1"/>
  <c r="V2965" i="1"/>
  <c r="U2965" i="1"/>
  <c r="V2964" i="1"/>
  <c r="U2964" i="1"/>
  <c r="V2963" i="1"/>
  <c r="U2963" i="1"/>
  <c r="V2962" i="1"/>
  <c r="U2962" i="1"/>
  <c r="V2961" i="1"/>
  <c r="U2961" i="1"/>
  <c r="V2960" i="1"/>
  <c r="U2960" i="1"/>
  <c r="V2959" i="1"/>
  <c r="U2959" i="1"/>
  <c r="V2958" i="1"/>
  <c r="U2958" i="1"/>
  <c r="V2957" i="1"/>
  <c r="U2957" i="1"/>
  <c r="V2956" i="1"/>
  <c r="U2956" i="1"/>
  <c r="V2955" i="1"/>
  <c r="U2955" i="1"/>
  <c r="V2954" i="1"/>
  <c r="U2954" i="1"/>
  <c r="V2953" i="1"/>
  <c r="U2953" i="1"/>
  <c r="V2952" i="1"/>
  <c r="U2952" i="1"/>
  <c r="V2951" i="1"/>
  <c r="U2951" i="1"/>
  <c r="V2950" i="1"/>
  <c r="U2950" i="1"/>
  <c r="V2949" i="1"/>
  <c r="U2949" i="1"/>
  <c r="V2948" i="1"/>
  <c r="U2948" i="1"/>
  <c r="V2947" i="1"/>
  <c r="U2947" i="1"/>
  <c r="V2946" i="1"/>
  <c r="U2946" i="1"/>
  <c r="V2945" i="1"/>
  <c r="U2945" i="1"/>
  <c r="V2944" i="1"/>
  <c r="U2944" i="1"/>
  <c r="V2943" i="1"/>
  <c r="U2943" i="1"/>
  <c r="V2942" i="1"/>
  <c r="U2942" i="1"/>
  <c r="V2941" i="1"/>
  <c r="U2941" i="1"/>
  <c r="V2940" i="1"/>
  <c r="U2940" i="1"/>
  <c r="V2939" i="1"/>
  <c r="U2939" i="1"/>
  <c r="V2938" i="1"/>
  <c r="U2938" i="1"/>
  <c r="V2937" i="1"/>
  <c r="U2937" i="1"/>
  <c r="V2936" i="1"/>
  <c r="U2936" i="1"/>
  <c r="V2935" i="1"/>
  <c r="U2935" i="1"/>
  <c r="V2934" i="1"/>
  <c r="U2934" i="1"/>
  <c r="V2933" i="1"/>
  <c r="U2933" i="1"/>
  <c r="V2932" i="1"/>
  <c r="U2932" i="1"/>
  <c r="V2931" i="1"/>
  <c r="U2931" i="1"/>
  <c r="V2930" i="1"/>
  <c r="U2930" i="1"/>
  <c r="V2929" i="1"/>
  <c r="U2929" i="1"/>
  <c r="V2928" i="1"/>
  <c r="U2928" i="1"/>
  <c r="V2927" i="1"/>
  <c r="U2927" i="1"/>
  <c r="V2926" i="1"/>
  <c r="U2926" i="1"/>
  <c r="V2925" i="1"/>
  <c r="U2925" i="1"/>
  <c r="V2924" i="1"/>
  <c r="U2924" i="1"/>
  <c r="V2923" i="1"/>
  <c r="U2923" i="1"/>
  <c r="V2922" i="1"/>
  <c r="U2922" i="1"/>
  <c r="V2921" i="1"/>
  <c r="U2921" i="1"/>
  <c r="V2920" i="1"/>
  <c r="U2920" i="1"/>
  <c r="V2919" i="1"/>
  <c r="U2919" i="1"/>
  <c r="V2918" i="1"/>
  <c r="U2918" i="1"/>
  <c r="V2917" i="1"/>
  <c r="U2917" i="1"/>
  <c r="V2916" i="1"/>
  <c r="U2916" i="1"/>
  <c r="V2915" i="1"/>
  <c r="U2915" i="1"/>
  <c r="V2914" i="1"/>
  <c r="U2914" i="1"/>
  <c r="V2913" i="1"/>
  <c r="U2913" i="1"/>
  <c r="V2912" i="1"/>
  <c r="U2912" i="1"/>
  <c r="V2911" i="1"/>
  <c r="U2911" i="1"/>
  <c r="V2910" i="1"/>
  <c r="U2910" i="1"/>
  <c r="V2909" i="1"/>
  <c r="U2909" i="1"/>
  <c r="V2908" i="1"/>
  <c r="U2908" i="1"/>
  <c r="V2907" i="1"/>
  <c r="U2907" i="1"/>
  <c r="V2906" i="1"/>
  <c r="U2906" i="1"/>
  <c r="V2905" i="1"/>
  <c r="U2905" i="1"/>
  <c r="V2904" i="1"/>
  <c r="U2904" i="1"/>
  <c r="V2903" i="1"/>
  <c r="U2903" i="1"/>
  <c r="V2902" i="1"/>
  <c r="U2902" i="1"/>
  <c r="V2901" i="1"/>
  <c r="U2901" i="1"/>
  <c r="V2900" i="1"/>
  <c r="U2900" i="1"/>
  <c r="V2899" i="1"/>
  <c r="U2899" i="1"/>
  <c r="V2898" i="1"/>
  <c r="U2898" i="1"/>
  <c r="V2897" i="1"/>
  <c r="U2897" i="1"/>
  <c r="V2896" i="1"/>
  <c r="U2896" i="1"/>
  <c r="V2895" i="1"/>
  <c r="U2895" i="1"/>
  <c r="V2894" i="1"/>
  <c r="U2894" i="1"/>
  <c r="V2893" i="1"/>
  <c r="U2893" i="1"/>
  <c r="V2892" i="1"/>
  <c r="U2892" i="1"/>
  <c r="V2891" i="1"/>
  <c r="U2891" i="1"/>
  <c r="V2890" i="1"/>
  <c r="U2890" i="1"/>
  <c r="V2889" i="1"/>
  <c r="U2889" i="1"/>
  <c r="V2888" i="1"/>
  <c r="U2888" i="1"/>
  <c r="V2887" i="1"/>
  <c r="U2887" i="1"/>
  <c r="V2886" i="1"/>
  <c r="U2886" i="1"/>
  <c r="V2885" i="1"/>
  <c r="U2885" i="1"/>
  <c r="V2884" i="1"/>
  <c r="U2884" i="1"/>
  <c r="V2883" i="1"/>
  <c r="U2883" i="1"/>
  <c r="V2882" i="1"/>
  <c r="U2882" i="1"/>
  <c r="V2881" i="1"/>
  <c r="U2881" i="1"/>
  <c r="V2880" i="1"/>
  <c r="U2880" i="1"/>
  <c r="V2879" i="1"/>
  <c r="U2879" i="1"/>
  <c r="V2878" i="1"/>
  <c r="U2878" i="1"/>
  <c r="V2877" i="1"/>
  <c r="U2877" i="1"/>
  <c r="V2876" i="1"/>
  <c r="U2876" i="1"/>
  <c r="V2875" i="1"/>
  <c r="U2875" i="1"/>
  <c r="V2874" i="1"/>
  <c r="U2874" i="1"/>
  <c r="V2873" i="1"/>
  <c r="U2873" i="1"/>
  <c r="V2872" i="1"/>
  <c r="U2872" i="1"/>
  <c r="V2871" i="1"/>
  <c r="U2871" i="1"/>
  <c r="V2870" i="1"/>
  <c r="U2870" i="1"/>
  <c r="V2869" i="1"/>
  <c r="U2869" i="1"/>
  <c r="V2868" i="1"/>
  <c r="U2868" i="1"/>
  <c r="V2867" i="1"/>
  <c r="U2867" i="1"/>
  <c r="V2866" i="1"/>
  <c r="U2866" i="1"/>
  <c r="V2865" i="1"/>
  <c r="U2865" i="1"/>
  <c r="V2864" i="1"/>
  <c r="U2864" i="1"/>
  <c r="V2863" i="1"/>
  <c r="U2863" i="1"/>
  <c r="V2862" i="1"/>
  <c r="U2862" i="1"/>
  <c r="V2861" i="1"/>
  <c r="U2861" i="1"/>
  <c r="V2860" i="1"/>
  <c r="U2860" i="1"/>
  <c r="V2859" i="1"/>
  <c r="U2859" i="1"/>
  <c r="V2858" i="1"/>
  <c r="U2858" i="1"/>
  <c r="V2857" i="1"/>
  <c r="U2857" i="1"/>
  <c r="V2856" i="1"/>
  <c r="U2856" i="1"/>
  <c r="V2855" i="1"/>
  <c r="U2855" i="1"/>
  <c r="V2854" i="1"/>
  <c r="U2854" i="1"/>
  <c r="V2853" i="1"/>
  <c r="U2853" i="1"/>
  <c r="V2852" i="1"/>
  <c r="U2852" i="1"/>
  <c r="V2851" i="1"/>
  <c r="U2851" i="1"/>
  <c r="V2850" i="1"/>
  <c r="U2850" i="1"/>
  <c r="V2849" i="1"/>
  <c r="U2849" i="1"/>
  <c r="V2848" i="1"/>
  <c r="U2848" i="1"/>
  <c r="V2847" i="1"/>
  <c r="U2847" i="1"/>
  <c r="V2846" i="1"/>
  <c r="U2846" i="1"/>
  <c r="V2845" i="1"/>
  <c r="U2845" i="1"/>
  <c r="V2844" i="1"/>
  <c r="U2844" i="1"/>
  <c r="V2843" i="1"/>
  <c r="U2843" i="1"/>
  <c r="V2842" i="1"/>
  <c r="U2842" i="1"/>
  <c r="V2841" i="1"/>
  <c r="U2841" i="1"/>
  <c r="V2840" i="1"/>
  <c r="U2840" i="1"/>
  <c r="V2839" i="1"/>
  <c r="U2839" i="1"/>
  <c r="V2838" i="1"/>
  <c r="U2838" i="1"/>
  <c r="V2837" i="1"/>
  <c r="U2837" i="1"/>
  <c r="V2836" i="1"/>
  <c r="U2836" i="1"/>
  <c r="V2835" i="1"/>
  <c r="U2835" i="1"/>
  <c r="V2834" i="1"/>
  <c r="U2834" i="1"/>
  <c r="V2833" i="1"/>
  <c r="U2833" i="1"/>
  <c r="V2832" i="1"/>
  <c r="U2832" i="1"/>
  <c r="V2831" i="1"/>
  <c r="U2831" i="1"/>
  <c r="V2830" i="1"/>
  <c r="U2830" i="1"/>
  <c r="V2829" i="1"/>
  <c r="U2829" i="1"/>
  <c r="V2828" i="1"/>
  <c r="U2828" i="1"/>
  <c r="V2827" i="1"/>
  <c r="U2827" i="1"/>
  <c r="V2826" i="1"/>
  <c r="U2826" i="1"/>
  <c r="V2825" i="1"/>
  <c r="U2825" i="1"/>
  <c r="V2824" i="1"/>
  <c r="U2824" i="1"/>
  <c r="V2823" i="1"/>
  <c r="U2823" i="1"/>
  <c r="V2822" i="1"/>
  <c r="U2822" i="1"/>
  <c r="V2821" i="1"/>
  <c r="U2821" i="1"/>
  <c r="V2820" i="1"/>
  <c r="U2820" i="1"/>
  <c r="V2819" i="1"/>
  <c r="U2819" i="1"/>
  <c r="V2818" i="1"/>
  <c r="U2818" i="1"/>
  <c r="V2817" i="1"/>
  <c r="U2817" i="1"/>
  <c r="V2816" i="1"/>
  <c r="U2816" i="1"/>
  <c r="V2815" i="1"/>
  <c r="U2815" i="1"/>
  <c r="V2814" i="1"/>
  <c r="U2814" i="1"/>
  <c r="V2813" i="1"/>
  <c r="U2813" i="1"/>
  <c r="V2812" i="1"/>
  <c r="U2812" i="1"/>
  <c r="V2811" i="1"/>
  <c r="U2811" i="1"/>
  <c r="V2810" i="1"/>
  <c r="U2810" i="1"/>
  <c r="V2809" i="1"/>
  <c r="U2809" i="1"/>
  <c r="V2808" i="1"/>
  <c r="U2808" i="1"/>
  <c r="V2807" i="1"/>
  <c r="U2807" i="1"/>
  <c r="V2806" i="1"/>
  <c r="U2806" i="1"/>
  <c r="V2805" i="1"/>
  <c r="U2805" i="1"/>
  <c r="V2804" i="1"/>
  <c r="U2804" i="1"/>
  <c r="V2803" i="1"/>
  <c r="U2803" i="1"/>
  <c r="V2802" i="1"/>
  <c r="U2802" i="1"/>
  <c r="V2801" i="1"/>
  <c r="U2801" i="1"/>
  <c r="V2800" i="1"/>
  <c r="U2800" i="1"/>
  <c r="V2799" i="1"/>
  <c r="U2799" i="1"/>
  <c r="V2798" i="1"/>
  <c r="U2798" i="1"/>
  <c r="V2797" i="1"/>
  <c r="U2797" i="1"/>
  <c r="V2796" i="1"/>
  <c r="U2796" i="1"/>
  <c r="V2795" i="1"/>
  <c r="U2795" i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8" i="1"/>
  <c r="U2788" i="1"/>
  <c r="V2787" i="1"/>
  <c r="U2787" i="1"/>
  <c r="V2786" i="1"/>
  <c r="U2786" i="1"/>
  <c r="V2785" i="1"/>
  <c r="U2785" i="1"/>
  <c r="V2784" i="1"/>
  <c r="U2784" i="1"/>
  <c r="V2783" i="1"/>
  <c r="U2783" i="1"/>
  <c r="V2782" i="1"/>
  <c r="U2782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5" i="1"/>
  <c r="U2775" i="1"/>
  <c r="V2774" i="1"/>
  <c r="U2774" i="1"/>
  <c r="V2773" i="1"/>
  <c r="U2773" i="1"/>
  <c r="V2772" i="1"/>
  <c r="U2772" i="1"/>
  <c r="V2771" i="1"/>
  <c r="U2771" i="1"/>
  <c r="V2770" i="1"/>
  <c r="U2770" i="1"/>
  <c r="V2769" i="1"/>
  <c r="U2769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62" i="1"/>
  <c r="U2762" i="1"/>
  <c r="V2761" i="1"/>
  <c r="U2761" i="1"/>
  <c r="V2760" i="1"/>
  <c r="U2760" i="1"/>
  <c r="V2759" i="1"/>
  <c r="U2759" i="1"/>
  <c r="V2758" i="1"/>
  <c r="U2758" i="1"/>
  <c r="V2757" i="1"/>
  <c r="U2757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1" i="1"/>
  <c r="U2741" i="1"/>
  <c r="V2740" i="1"/>
  <c r="U2740" i="1"/>
  <c r="V2739" i="1"/>
  <c r="U2739" i="1"/>
  <c r="V2738" i="1"/>
  <c r="U2738" i="1"/>
  <c r="V2737" i="1"/>
  <c r="U2737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7" i="1"/>
  <c r="U2727" i="1"/>
  <c r="V2726" i="1"/>
  <c r="U2726" i="1"/>
  <c r="V2725" i="1"/>
  <c r="U2725" i="1"/>
  <c r="V2724" i="1"/>
  <c r="U2724" i="1"/>
  <c r="V2723" i="1"/>
  <c r="U2723" i="1"/>
  <c r="V2722" i="1"/>
  <c r="U2722" i="1"/>
  <c r="V2721" i="1"/>
  <c r="U2721" i="1"/>
  <c r="V2720" i="1"/>
  <c r="U2720" i="1"/>
  <c r="V2719" i="1"/>
  <c r="U2719" i="1"/>
  <c r="V2718" i="1"/>
  <c r="U2718" i="1"/>
  <c r="V2717" i="1"/>
  <c r="U2717" i="1"/>
  <c r="V2716" i="1"/>
  <c r="U2716" i="1"/>
  <c r="V2715" i="1"/>
  <c r="U2715" i="1"/>
  <c r="V2714" i="1"/>
  <c r="U2714" i="1"/>
  <c r="V2713" i="1"/>
  <c r="U2713" i="1"/>
  <c r="V2712" i="1"/>
  <c r="U2712" i="1"/>
  <c r="V2711" i="1"/>
  <c r="U2711" i="1"/>
  <c r="V2710" i="1"/>
  <c r="U2710" i="1"/>
  <c r="V2709" i="1"/>
  <c r="U2709" i="1"/>
  <c r="V2708" i="1"/>
  <c r="U2708" i="1"/>
  <c r="V2707" i="1"/>
  <c r="U2707" i="1"/>
  <c r="V2706" i="1"/>
  <c r="U2706" i="1"/>
  <c r="V2705" i="1"/>
  <c r="U2705" i="1"/>
  <c r="V2704" i="1"/>
  <c r="U2704" i="1"/>
  <c r="V2703" i="1"/>
  <c r="U2703" i="1"/>
  <c r="V2702" i="1"/>
  <c r="U2702" i="1"/>
  <c r="V2701" i="1"/>
  <c r="U2701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3" i="1"/>
  <c r="U2693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2" i="1"/>
  <c r="U2682" i="1"/>
  <c r="V2681" i="1"/>
  <c r="U2681" i="1"/>
  <c r="V2680" i="1"/>
  <c r="U2680" i="1"/>
  <c r="V2679" i="1"/>
  <c r="U2679" i="1"/>
  <c r="V2678" i="1"/>
  <c r="U2678" i="1"/>
  <c r="V2677" i="1"/>
  <c r="U2677" i="1"/>
  <c r="V2676" i="1"/>
  <c r="U2676" i="1"/>
  <c r="V2675" i="1"/>
  <c r="U2675" i="1"/>
  <c r="V2674" i="1"/>
  <c r="U2674" i="1"/>
  <c r="V2673" i="1"/>
  <c r="U2673" i="1"/>
  <c r="V2672" i="1"/>
  <c r="U2672" i="1"/>
  <c r="V2671" i="1"/>
  <c r="U2671" i="1"/>
  <c r="V2670" i="1"/>
  <c r="U2670" i="1"/>
  <c r="V2669" i="1"/>
  <c r="U2669" i="1"/>
  <c r="V2668" i="1"/>
  <c r="U2668" i="1"/>
  <c r="V2667" i="1"/>
  <c r="U2667" i="1"/>
  <c r="V2666" i="1"/>
  <c r="U2666" i="1"/>
  <c r="V2665" i="1"/>
  <c r="U2665" i="1"/>
  <c r="V2664" i="1"/>
  <c r="U2664" i="1"/>
  <c r="V2663" i="1"/>
  <c r="U2663" i="1"/>
  <c r="V2662" i="1"/>
  <c r="U2662" i="1"/>
  <c r="V2661" i="1"/>
  <c r="U2661" i="1"/>
  <c r="V2660" i="1"/>
  <c r="U2660" i="1"/>
  <c r="V2659" i="1"/>
  <c r="U2659" i="1"/>
  <c r="V2658" i="1"/>
  <c r="U2658" i="1"/>
  <c r="V2657" i="1"/>
  <c r="U2657" i="1"/>
  <c r="V2656" i="1"/>
  <c r="U2656" i="1"/>
  <c r="V2655" i="1"/>
  <c r="U2655" i="1"/>
  <c r="V2654" i="1"/>
  <c r="U2654" i="1"/>
  <c r="V2653" i="1"/>
  <c r="U2653" i="1"/>
  <c r="V2652" i="1"/>
  <c r="U2652" i="1"/>
  <c r="V2651" i="1"/>
  <c r="U2651" i="1"/>
  <c r="V2650" i="1"/>
  <c r="U2650" i="1"/>
  <c r="V2649" i="1"/>
  <c r="U2649" i="1"/>
  <c r="V2648" i="1"/>
  <c r="U2648" i="1"/>
  <c r="V2647" i="1"/>
  <c r="U2647" i="1"/>
  <c r="V2646" i="1"/>
  <c r="U2646" i="1"/>
  <c r="V2645" i="1"/>
  <c r="U2645" i="1"/>
  <c r="V2644" i="1"/>
  <c r="U2644" i="1"/>
  <c r="V2643" i="1"/>
  <c r="U2643" i="1"/>
  <c r="V2642" i="1"/>
  <c r="U2642" i="1"/>
  <c r="V2641" i="1"/>
  <c r="U2641" i="1"/>
  <c r="V2640" i="1"/>
  <c r="U2640" i="1"/>
  <c r="V2639" i="1"/>
  <c r="U2639" i="1"/>
  <c r="V2638" i="1"/>
  <c r="U2638" i="1"/>
  <c r="V2637" i="1"/>
  <c r="U2637" i="1"/>
  <c r="V2636" i="1"/>
  <c r="U2636" i="1"/>
  <c r="V2635" i="1"/>
  <c r="U2635" i="1"/>
  <c r="V2634" i="1"/>
  <c r="U2634" i="1"/>
  <c r="V2633" i="1"/>
  <c r="U2633" i="1"/>
  <c r="V2632" i="1"/>
  <c r="U2632" i="1"/>
  <c r="V2631" i="1"/>
  <c r="U2631" i="1"/>
  <c r="V2630" i="1"/>
  <c r="U2630" i="1"/>
  <c r="V2629" i="1"/>
  <c r="U2629" i="1"/>
  <c r="V2628" i="1"/>
  <c r="U2628" i="1"/>
  <c r="V2627" i="1"/>
  <c r="U2627" i="1"/>
  <c r="V2626" i="1"/>
  <c r="U2626" i="1"/>
  <c r="V2625" i="1"/>
  <c r="U2625" i="1"/>
  <c r="V2624" i="1"/>
  <c r="U2624" i="1"/>
  <c r="V2623" i="1"/>
  <c r="U2623" i="1"/>
  <c r="V2622" i="1"/>
  <c r="U2622" i="1"/>
  <c r="V2621" i="1"/>
  <c r="U2621" i="1"/>
  <c r="V2620" i="1"/>
  <c r="U2620" i="1"/>
  <c r="V2619" i="1"/>
  <c r="U2619" i="1"/>
  <c r="V2618" i="1"/>
  <c r="U2618" i="1"/>
  <c r="V2617" i="1"/>
  <c r="U2617" i="1"/>
  <c r="V2616" i="1"/>
  <c r="U2616" i="1"/>
  <c r="V2615" i="1"/>
  <c r="U2615" i="1"/>
  <c r="V2614" i="1"/>
  <c r="U2614" i="1"/>
  <c r="V2613" i="1"/>
  <c r="U2613" i="1"/>
  <c r="V2612" i="1"/>
  <c r="U2612" i="1"/>
  <c r="V2611" i="1"/>
  <c r="U2611" i="1"/>
  <c r="V2610" i="1"/>
  <c r="U2610" i="1"/>
  <c r="V2609" i="1"/>
  <c r="U2609" i="1"/>
  <c r="V2608" i="1"/>
  <c r="U2608" i="1"/>
  <c r="V2607" i="1"/>
  <c r="U2607" i="1"/>
  <c r="V2606" i="1"/>
  <c r="U2606" i="1"/>
  <c r="V2605" i="1"/>
  <c r="U2605" i="1"/>
  <c r="V2604" i="1"/>
  <c r="U2604" i="1"/>
  <c r="V2603" i="1"/>
  <c r="U2603" i="1"/>
  <c r="V2602" i="1"/>
  <c r="U2602" i="1"/>
  <c r="V2601" i="1"/>
  <c r="U2601" i="1"/>
  <c r="V2600" i="1"/>
  <c r="U2600" i="1"/>
  <c r="V2599" i="1"/>
  <c r="U2599" i="1"/>
  <c r="V2598" i="1"/>
  <c r="U2598" i="1"/>
  <c r="V2597" i="1"/>
  <c r="U2597" i="1"/>
  <c r="V2596" i="1"/>
  <c r="U2596" i="1"/>
  <c r="V2595" i="1"/>
  <c r="U2595" i="1"/>
  <c r="V2594" i="1"/>
  <c r="U2594" i="1"/>
  <c r="V2593" i="1"/>
  <c r="U2593" i="1"/>
  <c r="V2592" i="1"/>
  <c r="U2592" i="1"/>
  <c r="V2591" i="1"/>
  <c r="U2591" i="1"/>
  <c r="V2590" i="1"/>
  <c r="U2590" i="1"/>
  <c r="V2589" i="1"/>
  <c r="U2589" i="1"/>
  <c r="V2588" i="1"/>
  <c r="U2588" i="1"/>
  <c r="V2587" i="1"/>
  <c r="U2587" i="1"/>
  <c r="V2586" i="1"/>
  <c r="U2586" i="1"/>
  <c r="V2585" i="1"/>
  <c r="U2585" i="1"/>
  <c r="V2584" i="1"/>
  <c r="U2584" i="1"/>
  <c r="V2583" i="1"/>
  <c r="U2583" i="1"/>
  <c r="V2582" i="1"/>
  <c r="U2582" i="1"/>
  <c r="V2581" i="1"/>
  <c r="U2581" i="1"/>
  <c r="V2580" i="1"/>
  <c r="U2580" i="1"/>
  <c r="V2579" i="1"/>
  <c r="U2579" i="1"/>
  <c r="V2578" i="1"/>
  <c r="U2578" i="1"/>
  <c r="V2577" i="1"/>
  <c r="U2577" i="1"/>
  <c r="V2576" i="1"/>
  <c r="U2576" i="1"/>
  <c r="V2575" i="1"/>
  <c r="U2575" i="1"/>
  <c r="V2574" i="1"/>
  <c r="U2574" i="1"/>
  <c r="V2573" i="1"/>
  <c r="U2573" i="1"/>
  <c r="V2572" i="1"/>
  <c r="U2572" i="1"/>
  <c r="V2571" i="1"/>
  <c r="U2571" i="1"/>
  <c r="V2570" i="1"/>
  <c r="U2570" i="1"/>
  <c r="V2569" i="1"/>
  <c r="U2569" i="1"/>
  <c r="V2568" i="1"/>
  <c r="U2568" i="1"/>
  <c r="V2567" i="1"/>
  <c r="U2567" i="1"/>
  <c r="V2566" i="1"/>
  <c r="U2566" i="1"/>
  <c r="V2565" i="1"/>
  <c r="U2565" i="1"/>
  <c r="V2564" i="1"/>
  <c r="U2564" i="1"/>
  <c r="V2563" i="1"/>
  <c r="U2563" i="1"/>
  <c r="V2562" i="1"/>
  <c r="U2562" i="1"/>
  <c r="V2561" i="1"/>
  <c r="U2561" i="1"/>
  <c r="V2560" i="1"/>
  <c r="U2560" i="1"/>
  <c r="V2559" i="1"/>
  <c r="U2559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51" i="1"/>
  <c r="U2551" i="1"/>
  <c r="V2550" i="1"/>
  <c r="U2550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3" i="1"/>
  <c r="U2543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30" i="1"/>
  <c r="U2530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9" i="1"/>
  <c r="U2519" i="1"/>
  <c r="V2518" i="1"/>
  <c r="U2518" i="1"/>
  <c r="V2517" i="1"/>
  <c r="U2517" i="1"/>
  <c r="V2516" i="1"/>
  <c r="U2516" i="1"/>
  <c r="V2515" i="1"/>
  <c r="U2515" i="1"/>
  <c r="V2514" i="1"/>
  <c r="U2514" i="1"/>
  <c r="V2513" i="1"/>
  <c r="U2513" i="1"/>
  <c r="V2512" i="1"/>
  <c r="U2512" i="1"/>
  <c r="V2511" i="1"/>
  <c r="U2511" i="1"/>
  <c r="V2510" i="1"/>
  <c r="U2510" i="1"/>
  <c r="V2509" i="1"/>
  <c r="U2509" i="1"/>
  <c r="V2508" i="1"/>
  <c r="U2508" i="1"/>
  <c r="V2507" i="1"/>
  <c r="U2507" i="1"/>
  <c r="V2506" i="1"/>
  <c r="U2506" i="1"/>
  <c r="V2505" i="1"/>
  <c r="U2505" i="1"/>
  <c r="V2504" i="1"/>
  <c r="U2504" i="1"/>
  <c r="V2503" i="1"/>
  <c r="U2503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6" i="1"/>
  <c r="U2466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2" i="1"/>
  <c r="U2442" i="1"/>
  <c r="V2441" i="1"/>
  <c r="U2441" i="1"/>
  <c r="V2440" i="1"/>
  <c r="U2440" i="1"/>
  <c r="V2439" i="1"/>
  <c r="U2439" i="1"/>
  <c r="V2438" i="1"/>
  <c r="U2438" i="1"/>
  <c r="V2437" i="1"/>
  <c r="U2437" i="1"/>
  <c r="V2436" i="1"/>
  <c r="U2436" i="1"/>
  <c r="V2435" i="1"/>
  <c r="U2435" i="1"/>
  <c r="V2434" i="1"/>
  <c r="U2434" i="1"/>
  <c r="V2433" i="1"/>
  <c r="U2433" i="1"/>
  <c r="V2432" i="1"/>
  <c r="U2432" i="1"/>
  <c r="V2431" i="1"/>
  <c r="U2431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4" i="1"/>
  <c r="U2414" i="1"/>
  <c r="V2413" i="1"/>
  <c r="U2413" i="1"/>
  <c r="V2412" i="1"/>
  <c r="U2412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5" i="1"/>
  <c r="U2405" i="1"/>
  <c r="V2404" i="1"/>
  <c r="U2404" i="1"/>
  <c r="V2403" i="1"/>
  <c r="U2403" i="1"/>
  <c r="V2402" i="1"/>
  <c r="U2402" i="1"/>
  <c r="V2401" i="1"/>
  <c r="U2401" i="1"/>
  <c r="V2400" i="1"/>
  <c r="U2400" i="1"/>
  <c r="V2399" i="1"/>
  <c r="U2399" i="1"/>
  <c r="V2398" i="1"/>
  <c r="U2398" i="1"/>
  <c r="V2397" i="1"/>
  <c r="U2397" i="1"/>
  <c r="V2396" i="1"/>
  <c r="U2396" i="1"/>
  <c r="V2395" i="1"/>
  <c r="U2395" i="1"/>
  <c r="V2394" i="1"/>
  <c r="U2394" i="1"/>
  <c r="V2393" i="1"/>
  <c r="U2393" i="1"/>
  <c r="V2392" i="1"/>
  <c r="U2392" i="1"/>
  <c r="V2391" i="1"/>
  <c r="U2391" i="1"/>
  <c r="V2390" i="1"/>
  <c r="U2390" i="1"/>
  <c r="V2389" i="1"/>
  <c r="U2389" i="1"/>
  <c r="V2388" i="1"/>
  <c r="U2388" i="1"/>
  <c r="V2387" i="1"/>
  <c r="U2387" i="1"/>
  <c r="V2386" i="1"/>
  <c r="U2386" i="1"/>
  <c r="V2385" i="1"/>
  <c r="U2385" i="1"/>
  <c r="V2384" i="1"/>
  <c r="U2384" i="1"/>
  <c r="V2383" i="1"/>
  <c r="U2383" i="1"/>
  <c r="V2382" i="1"/>
  <c r="U2382" i="1"/>
  <c r="V2381" i="1"/>
  <c r="U2381" i="1"/>
  <c r="V2380" i="1"/>
  <c r="U2380" i="1"/>
  <c r="V2379" i="1"/>
  <c r="U2379" i="1"/>
  <c r="V2378" i="1"/>
  <c r="U2378" i="1"/>
  <c r="V2377" i="1"/>
  <c r="U2377" i="1"/>
  <c r="V2376" i="1"/>
  <c r="U2376" i="1"/>
  <c r="V2375" i="1"/>
  <c r="U2375" i="1"/>
  <c r="V2374" i="1"/>
  <c r="U2374" i="1"/>
  <c r="V2373" i="1"/>
  <c r="U2373" i="1"/>
  <c r="V2372" i="1"/>
  <c r="U2372" i="1"/>
  <c r="V2371" i="1"/>
  <c r="U2371" i="1"/>
  <c r="V2370" i="1"/>
  <c r="U2370" i="1"/>
  <c r="V2369" i="1"/>
  <c r="U2369" i="1"/>
  <c r="V2368" i="1"/>
  <c r="U2368" i="1"/>
  <c r="V2367" i="1"/>
  <c r="U2367" i="1"/>
  <c r="V2366" i="1"/>
  <c r="U2366" i="1"/>
  <c r="V2365" i="1"/>
  <c r="U2365" i="1"/>
  <c r="V2364" i="1"/>
  <c r="U2364" i="1"/>
  <c r="V2363" i="1"/>
  <c r="U2363" i="1"/>
  <c r="V2362" i="1"/>
  <c r="U2362" i="1"/>
  <c r="V2361" i="1"/>
  <c r="U2361" i="1"/>
  <c r="V2360" i="1"/>
  <c r="U2360" i="1"/>
  <c r="V2359" i="1"/>
  <c r="U2359" i="1"/>
  <c r="V2358" i="1"/>
  <c r="U2358" i="1"/>
  <c r="V2357" i="1"/>
  <c r="U2357" i="1"/>
  <c r="V2356" i="1"/>
  <c r="U2356" i="1"/>
  <c r="V2355" i="1"/>
  <c r="U2355" i="1"/>
  <c r="V2354" i="1"/>
  <c r="U2354" i="1"/>
  <c r="V2353" i="1"/>
  <c r="U2353" i="1"/>
  <c r="V2352" i="1"/>
  <c r="U2352" i="1"/>
  <c r="V2351" i="1"/>
  <c r="U2351" i="1"/>
  <c r="V2350" i="1"/>
  <c r="U2350" i="1"/>
  <c r="V2349" i="1"/>
  <c r="U2349" i="1"/>
  <c r="V2348" i="1"/>
  <c r="U2348" i="1"/>
  <c r="V2347" i="1"/>
  <c r="U2347" i="1"/>
  <c r="V2346" i="1"/>
  <c r="U2346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6" i="1"/>
  <c r="U2326" i="1"/>
  <c r="V2325" i="1"/>
  <c r="U2325" i="1"/>
  <c r="V2324" i="1"/>
  <c r="U2324" i="1"/>
  <c r="V2323" i="1"/>
  <c r="U2323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80" i="1"/>
  <c r="U2280" i="1"/>
  <c r="V2279" i="1"/>
  <c r="U2279" i="1"/>
  <c r="V2278" i="1"/>
  <c r="U2278" i="1"/>
  <c r="V2277" i="1"/>
  <c r="U2277" i="1"/>
  <c r="V2276" i="1"/>
  <c r="U2276" i="1"/>
  <c r="V2275" i="1"/>
  <c r="U2275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7" i="1"/>
  <c r="U2267" i="1"/>
  <c r="V2266" i="1"/>
  <c r="U2266" i="1"/>
  <c r="V2265" i="1"/>
  <c r="U2265" i="1"/>
  <c r="V2264" i="1"/>
  <c r="U2264" i="1"/>
  <c r="V2263" i="1"/>
  <c r="U2263" i="1"/>
  <c r="V2262" i="1"/>
  <c r="U2262" i="1"/>
  <c r="V2261" i="1"/>
  <c r="U2261" i="1"/>
  <c r="V2260" i="1"/>
  <c r="U2260" i="1"/>
  <c r="V2259" i="1"/>
  <c r="U2259" i="1"/>
  <c r="V2258" i="1"/>
  <c r="U2258" i="1"/>
  <c r="V2257" i="1"/>
  <c r="U2257" i="1"/>
  <c r="V2256" i="1"/>
  <c r="U2256" i="1"/>
  <c r="V2255" i="1"/>
  <c r="U2255" i="1"/>
  <c r="V2254" i="1"/>
  <c r="U2254" i="1"/>
  <c r="V2253" i="1"/>
  <c r="U2253" i="1"/>
  <c r="V2252" i="1"/>
  <c r="U2252" i="1"/>
  <c r="V2251" i="1"/>
  <c r="U2251" i="1"/>
  <c r="V2250" i="1"/>
  <c r="U2250" i="1"/>
  <c r="V2249" i="1"/>
  <c r="U2249" i="1"/>
  <c r="V2248" i="1"/>
  <c r="U2248" i="1"/>
  <c r="V2247" i="1"/>
  <c r="U2247" i="1"/>
  <c r="V2246" i="1"/>
  <c r="U2246" i="1"/>
  <c r="V2245" i="1"/>
  <c r="U2245" i="1"/>
  <c r="V2244" i="1"/>
  <c r="U2244" i="1"/>
  <c r="V2243" i="1"/>
  <c r="U2243" i="1"/>
  <c r="V2242" i="1"/>
  <c r="U2242" i="1"/>
  <c r="V2241" i="1"/>
  <c r="U2241" i="1"/>
  <c r="V2240" i="1"/>
  <c r="U2240" i="1"/>
  <c r="V2239" i="1"/>
  <c r="U2239" i="1"/>
  <c r="V2238" i="1"/>
  <c r="U2238" i="1"/>
  <c r="V2237" i="1"/>
  <c r="U2237" i="1"/>
  <c r="V2236" i="1"/>
  <c r="U2236" i="1"/>
  <c r="V2235" i="1"/>
  <c r="U2235" i="1"/>
  <c r="V2234" i="1"/>
  <c r="U2234" i="1"/>
  <c r="V2233" i="1"/>
  <c r="U2233" i="1"/>
  <c r="V2232" i="1"/>
  <c r="U2232" i="1"/>
  <c r="V2231" i="1"/>
  <c r="U2231" i="1"/>
  <c r="V2230" i="1"/>
  <c r="U2230" i="1"/>
  <c r="V2229" i="1"/>
  <c r="U2229" i="1"/>
  <c r="V2228" i="1"/>
  <c r="U2228" i="1"/>
  <c r="V2227" i="1"/>
  <c r="U2227" i="1"/>
  <c r="V2226" i="1"/>
  <c r="U2226" i="1"/>
  <c r="V2225" i="1"/>
  <c r="U2225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1" i="1"/>
  <c r="U2211" i="1"/>
  <c r="V2210" i="1"/>
  <c r="U2210" i="1"/>
  <c r="V2209" i="1"/>
  <c r="U2209" i="1"/>
  <c r="V2208" i="1"/>
  <c r="U2208" i="1"/>
  <c r="V2207" i="1"/>
  <c r="U2207" i="1"/>
  <c r="V2206" i="1"/>
  <c r="U2206" i="1"/>
  <c r="V2205" i="1"/>
  <c r="U2205" i="1"/>
  <c r="V2204" i="1"/>
  <c r="U2204" i="1"/>
  <c r="V2203" i="1"/>
  <c r="U2203" i="1"/>
  <c r="V2202" i="1"/>
  <c r="U2202" i="1"/>
  <c r="V2201" i="1"/>
  <c r="U2201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4" i="1"/>
  <c r="U2194" i="1"/>
  <c r="V2193" i="1"/>
  <c r="U2193" i="1"/>
  <c r="V2192" i="1"/>
  <c r="U2192" i="1"/>
  <c r="V2191" i="1"/>
  <c r="U2191" i="1"/>
  <c r="V2190" i="1"/>
  <c r="U2190" i="1"/>
  <c r="V2189" i="1"/>
  <c r="U2189" i="1"/>
  <c r="V2188" i="1"/>
  <c r="U2188" i="1"/>
  <c r="V2187" i="1"/>
  <c r="U2187" i="1"/>
  <c r="V2186" i="1"/>
  <c r="U2186" i="1"/>
  <c r="V2185" i="1"/>
  <c r="U2185" i="1"/>
  <c r="V2184" i="1"/>
  <c r="U2184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6" i="1"/>
  <c r="U2176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7" i="1"/>
  <c r="U2167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7" i="1"/>
  <c r="U2157" i="1"/>
  <c r="V2156" i="1"/>
  <c r="U2156" i="1"/>
  <c r="V2155" i="1"/>
  <c r="U2155" i="1"/>
  <c r="V2154" i="1"/>
  <c r="U2154" i="1"/>
  <c r="V2153" i="1"/>
  <c r="U2153" i="1"/>
  <c r="V2152" i="1"/>
  <c r="U2152" i="1"/>
  <c r="V2151" i="1"/>
  <c r="U2151" i="1"/>
  <c r="V2150" i="1"/>
  <c r="U2150" i="1"/>
  <c r="V2149" i="1"/>
  <c r="U2149" i="1"/>
  <c r="V2148" i="1"/>
  <c r="U2148" i="1"/>
  <c r="V2147" i="1"/>
  <c r="U2147" i="1"/>
  <c r="V2146" i="1"/>
  <c r="U2146" i="1"/>
  <c r="V2145" i="1"/>
  <c r="U2145" i="1"/>
  <c r="V2144" i="1"/>
  <c r="U2144" i="1"/>
  <c r="V2143" i="1"/>
  <c r="U2143" i="1"/>
  <c r="V2142" i="1"/>
  <c r="U2142" i="1"/>
  <c r="V2141" i="1"/>
  <c r="U2141" i="1"/>
  <c r="V2140" i="1"/>
  <c r="U2140" i="1"/>
  <c r="V2139" i="1"/>
  <c r="U2139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30" i="1"/>
  <c r="U2130" i="1"/>
  <c r="V2129" i="1"/>
  <c r="U2129" i="1"/>
  <c r="V2128" i="1"/>
  <c r="U2128" i="1"/>
  <c r="V2127" i="1"/>
  <c r="U2127" i="1"/>
  <c r="V2126" i="1"/>
  <c r="U2126" i="1"/>
  <c r="V2125" i="1"/>
  <c r="U2125" i="1"/>
  <c r="V2124" i="1"/>
  <c r="U2124" i="1"/>
  <c r="V2123" i="1"/>
  <c r="U2123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81" i="1"/>
  <c r="U2081" i="1"/>
  <c r="V2080" i="1"/>
  <c r="U2080" i="1"/>
  <c r="V2079" i="1"/>
  <c r="U2079" i="1"/>
  <c r="V2078" i="1"/>
  <c r="U2078" i="1"/>
  <c r="V2077" i="1"/>
  <c r="U2077" i="1"/>
  <c r="V2076" i="1"/>
  <c r="U2076" i="1"/>
  <c r="V2075" i="1"/>
  <c r="U2075" i="1"/>
  <c r="V2074" i="1"/>
  <c r="U2074" i="1"/>
  <c r="V2073" i="1"/>
  <c r="U2073" i="1"/>
  <c r="V2072" i="1"/>
  <c r="U2072" i="1"/>
  <c r="V2071" i="1"/>
  <c r="U2071" i="1"/>
  <c r="V2070" i="1"/>
  <c r="U2070" i="1"/>
  <c r="V2069" i="1"/>
  <c r="U2069" i="1"/>
  <c r="V2068" i="1"/>
  <c r="U2068" i="1"/>
  <c r="V2067" i="1"/>
  <c r="U2067" i="1"/>
  <c r="V2066" i="1"/>
  <c r="U2066" i="1"/>
  <c r="V2065" i="1"/>
  <c r="U2065" i="1"/>
  <c r="V2064" i="1"/>
  <c r="U2064" i="1"/>
  <c r="V2063" i="1"/>
  <c r="U2063" i="1"/>
  <c r="V2062" i="1"/>
  <c r="U2062" i="1"/>
  <c r="V2061" i="1"/>
  <c r="U2061" i="1"/>
  <c r="V2060" i="1"/>
  <c r="U2060" i="1"/>
  <c r="V2059" i="1"/>
  <c r="U2059" i="1"/>
  <c r="V2058" i="1"/>
  <c r="U2058" i="1"/>
  <c r="V2057" i="1"/>
  <c r="U2057" i="1"/>
  <c r="V2056" i="1"/>
  <c r="U2056" i="1"/>
  <c r="V2055" i="1"/>
  <c r="U2055" i="1"/>
  <c r="V2054" i="1"/>
  <c r="U2054" i="1"/>
  <c r="V2053" i="1"/>
  <c r="U2053" i="1"/>
  <c r="V2052" i="1"/>
  <c r="U2052" i="1"/>
  <c r="V2051" i="1"/>
  <c r="U2051" i="1"/>
  <c r="V2050" i="1"/>
  <c r="U2050" i="1"/>
  <c r="V2049" i="1"/>
  <c r="U2049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40" i="1"/>
  <c r="U2040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3" i="1"/>
  <c r="U2033" i="1"/>
  <c r="V2032" i="1"/>
  <c r="U2032" i="1"/>
  <c r="V2031" i="1"/>
  <c r="U2031" i="1"/>
  <c r="V2030" i="1"/>
  <c r="U2030" i="1"/>
  <c r="V2029" i="1"/>
  <c r="U2029" i="1"/>
  <c r="V2028" i="1"/>
  <c r="U2028" i="1"/>
  <c r="V2027" i="1"/>
  <c r="U2027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20" i="1"/>
  <c r="U2020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3" i="1"/>
  <c r="U2013" i="1"/>
  <c r="V2012" i="1"/>
  <c r="U2012" i="1"/>
  <c r="V2011" i="1"/>
  <c r="U2011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3" i="1"/>
  <c r="U2003" i="1"/>
  <c r="V2002" i="1"/>
  <c r="U2002" i="1"/>
  <c r="V2001" i="1"/>
  <c r="U2001" i="1"/>
  <c r="V2000" i="1"/>
  <c r="U2000" i="1"/>
  <c r="V1999" i="1"/>
  <c r="U1999" i="1"/>
  <c r="V1998" i="1"/>
  <c r="U1998" i="1"/>
  <c r="V1997" i="1"/>
  <c r="U1997" i="1"/>
  <c r="V1996" i="1"/>
  <c r="U1996" i="1"/>
  <c r="V1995" i="1"/>
  <c r="U1995" i="1"/>
  <c r="V1994" i="1"/>
  <c r="U1994" i="1"/>
  <c r="V1993" i="1"/>
  <c r="U1993" i="1"/>
  <c r="V1992" i="1"/>
  <c r="U1992" i="1"/>
  <c r="V1991" i="1"/>
  <c r="U1991" i="1"/>
  <c r="V1990" i="1"/>
  <c r="U1990" i="1"/>
  <c r="V1989" i="1"/>
  <c r="U1989" i="1"/>
  <c r="V1988" i="1"/>
  <c r="U1988" i="1"/>
  <c r="V1987" i="1"/>
  <c r="U1987" i="1"/>
  <c r="V1986" i="1"/>
  <c r="U1986" i="1"/>
  <c r="V1985" i="1"/>
  <c r="U1985" i="1"/>
  <c r="V1984" i="1"/>
  <c r="U1984" i="1"/>
  <c r="V1983" i="1"/>
  <c r="U1983" i="1"/>
  <c r="V1982" i="1"/>
  <c r="U1982" i="1"/>
  <c r="V1981" i="1"/>
  <c r="U1981" i="1"/>
  <c r="V1980" i="1"/>
  <c r="U1980" i="1"/>
  <c r="V1979" i="1"/>
  <c r="U1979" i="1"/>
  <c r="V1978" i="1"/>
  <c r="U1978" i="1"/>
  <c r="V1977" i="1"/>
  <c r="U1977" i="1"/>
  <c r="V1976" i="1"/>
  <c r="U1976" i="1"/>
  <c r="V1975" i="1"/>
  <c r="U1975" i="1"/>
  <c r="V1974" i="1"/>
  <c r="U1974" i="1"/>
  <c r="V1973" i="1"/>
  <c r="U1973" i="1"/>
  <c r="V1972" i="1"/>
  <c r="U1972" i="1"/>
  <c r="V1971" i="1"/>
  <c r="U1971" i="1"/>
  <c r="V1970" i="1"/>
  <c r="U1970" i="1"/>
  <c r="V1969" i="1"/>
  <c r="U1969" i="1"/>
  <c r="V1968" i="1"/>
  <c r="U1968" i="1"/>
  <c r="V1967" i="1"/>
  <c r="U1967" i="1"/>
  <c r="V1966" i="1"/>
  <c r="U1966" i="1"/>
  <c r="V1965" i="1"/>
  <c r="U1965" i="1"/>
  <c r="V1964" i="1"/>
  <c r="U1964" i="1"/>
  <c r="V1963" i="1"/>
  <c r="U1963" i="1"/>
  <c r="V1962" i="1"/>
  <c r="U1962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4" i="1"/>
  <c r="U1954" i="1"/>
  <c r="V1953" i="1"/>
  <c r="U1953" i="1"/>
  <c r="V1952" i="1"/>
  <c r="U1952" i="1"/>
  <c r="V1951" i="1"/>
  <c r="U1951" i="1"/>
  <c r="V1950" i="1"/>
  <c r="U1950" i="1"/>
  <c r="V1949" i="1"/>
  <c r="U1949" i="1"/>
  <c r="V1948" i="1"/>
  <c r="U1948" i="1"/>
  <c r="V1947" i="1"/>
  <c r="U1947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2" i="1"/>
  <c r="U1922" i="1"/>
  <c r="V1921" i="1"/>
  <c r="U1921" i="1"/>
  <c r="V1920" i="1"/>
  <c r="U1920" i="1"/>
  <c r="V1919" i="1"/>
  <c r="U1919" i="1"/>
  <c r="V1918" i="1"/>
  <c r="U1918" i="1"/>
  <c r="V1917" i="1"/>
  <c r="U1917" i="1"/>
  <c r="V1916" i="1"/>
  <c r="U1916" i="1"/>
  <c r="V1915" i="1"/>
  <c r="U1915" i="1"/>
  <c r="V1914" i="1"/>
  <c r="U1914" i="1"/>
  <c r="V1913" i="1"/>
  <c r="U1913" i="1"/>
  <c r="V1912" i="1"/>
  <c r="U1912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4" i="1"/>
  <c r="U1904" i="1"/>
  <c r="V1903" i="1"/>
  <c r="U1903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9" i="1"/>
  <c r="U1889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82" i="1"/>
  <c r="U1882" i="1"/>
  <c r="V1881" i="1"/>
  <c r="U1881" i="1"/>
  <c r="V1880" i="1"/>
  <c r="U1880" i="1"/>
  <c r="V1879" i="1"/>
  <c r="U1879" i="1"/>
  <c r="V1878" i="1"/>
  <c r="U1878" i="1"/>
  <c r="V1877" i="1"/>
  <c r="U1877" i="1"/>
  <c r="V1876" i="1"/>
  <c r="U1876" i="1"/>
  <c r="V1875" i="1"/>
  <c r="U1875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7" i="1"/>
  <c r="U1867" i="1"/>
  <c r="V1866" i="1"/>
  <c r="U1866" i="1"/>
  <c r="V1865" i="1"/>
  <c r="U1865" i="1"/>
  <c r="V1864" i="1"/>
  <c r="U1864" i="1"/>
  <c r="V1863" i="1"/>
  <c r="U1863" i="1"/>
  <c r="V1862" i="1"/>
  <c r="U1862" i="1"/>
  <c r="V1861" i="1"/>
  <c r="U1861" i="1"/>
  <c r="V1860" i="1"/>
  <c r="U1860" i="1"/>
  <c r="V1859" i="1"/>
  <c r="U1859" i="1"/>
  <c r="V1858" i="1"/>
  <c r="U1858" i="1"/>
  <c r="V1857" i="1"/>
  <c r="U1857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7" i="1"/>
  <c r="U1837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4" i="1"/>
  <c r="U1824" i="1"/>
  <c r="V1823" i="1"/>
  <c r="U1823" i="1"/>
  <c r="V1822" i="1"/>
  <c r="U1822" i="1"/>
  <c r="V1821" i="1"/>
  <c r="U1821" i="1"/>
  <c r="V1820" i="1"/>
  <c r="U1820" i="1"/>
  <c r="V1819" i="1"/>
  <c r="U1819" i="1"/>
  <c r="V1818" i="1"/>
  <c r="U1818" i="1"/>
  <c r="V1817" i="1"/>
  <c r="U1817" i="1"/>
  <c r="V1816" i="1"/>
  <c r="U1816" i="1"/>
  <c r="V1815" i="1"/>
  <c r="U1815" i="1"/>
  <c r="V1814" i="1"/>
  <c r="U1814" i="1"/>
  <c r="V1813" i="1"/>
  <c r="U1813" i="1"/>
  <c r="V1812" i="1"/>
  <c r="U1812" i="1"/>
  <c r="V1811" i="1"/>
  <c r="U1811" i="1"/>
  <c r="V1810" i="1"/>
  <c r="U1810" i="1"/>
  <c r="V1809" i="1"/>
  <c r="U1809" i="1"/>
  <c r="V1808" i="1"/>
  <c r="U1808" i="1"/>
  <c r="V1807" i="1"/>
  <c r="U1807" i="1"/>
  <c r="V1806" i="1"/>
  <c r="U1806" i="1"/>
  <c r="V1805" i="1"/>
  <c r="U1805" i="1"/>
  <c r="V1804" i="1"/>
  <c r="U1804" i="1"/>
  <c r="V1803" i="1"/>
  <c r="U1803" i="1"/>
  <c r="V1802" i="1"/>
  <c r="U1802" i="1"/>
  <c r="V1801" i="1"/>
  <c r="U1801" i="1"/>
  <c r="V1800" i="1"/>
  <c r="U1800" i="1"/>
  <c r="V1799" i="1"/>
  <c r="U1799" i="1"/>
  <c r="V1798" i="1"/>
  <c r="U1798" i="1"/>
  <c r="V1797" i="1"/>
  <c r="U1797" i="1"/>
  <c r="V1796" i="1"/>
  <c r="U1796" i="1"/>
  <c r="V1795" i="1"/>
  <c r="U1795" i="1"/>
  <c r="V1794" i="1"/>
  <c r="U1794" i="1"/>
  <c r="V1793" i="1"/>
  <c r="U1793" i="1"/>
  <c r="V1792" i="1"/>
  <c r="U1792" i="1"/>
  <c r="V1791" i="1"/>
  <c r="U1791" i="1"/>
  <c r="V1790" i="1"/>
  <c r="U1790" i="1"/>
  <c r="V1789" i="1"/>
  <c r="U1789" i="1"/>
  <c r="V1788" i="1"/>
  <c r="U1788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9" i="1"/>
  <c r="U1779" i="1"/>
  <c r="V1778" i="1"/>
  <c r="U1778" i="1"/>
  <c r="V1777" i="1"/>
  <c r="U1777" i="1"/>
  <c r="V1776" i="1"/>
  <c r="U1776" i="1"/>
  <c r="V1775" i="1"/>
  <c r="U1775" i="1"/>
  <c r="V1774" i="1"/>
  <c r="U1774" i="1"/>
  <c r="V1773" i="1"/>
  <c r="U1773" i="1"/>
  <c r="V1772" i="1"/>
  <c r="U1772" i="1"/>
  <c r="V1771" i="1"/>
  <c r="U1771" i="1"/>
  <c r="V1770" i="1"/>
  <c r="U1770" i="1"/>
  <c r="V1769" i="1"/>
  <c r="U1769" i="1"/>
  <c r="V1768" i="1"/>
  <c r="U1768" i="1"/>
  <c r="V1767" i="1"/>
  <c r="U1767" i="1"/>
  <c r="V1766" i="1"/>
  <c r="U1766" i="1"/>
  <c r="V1765" i="1"/>
  <c r="U1765" i="1"/>
  <c r="V1764" i="1"/>
  <c r="U1764" i="1"/>
  <c r="V1763" i="1"/>
  <c r="U1763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6" i="1"/>
  <c r="U1756" i="1"/>
  <c r="V1755" i="1"/>
  <c r="U1755" i="1"/>
  <c r="V1754" i="1"/>
  <c r="U1754" i="1"/>
  <c r="V1753" i="1"/>
  <c r="U1753" i="1"/>
  <c r="V1752" i="1"/>
  <c r="U1752" i="1"/>
  <c r="V1751" i="1"/>
  <c r="U1751" i="1"/>
  <c r="V1750" i="1"/>
  <c r="U1750" i="1"/>
  <c r="V1749" i="1"/>
  <c r="U1749" i="1"/>
  <c r="V1748" i="1"/>
  <c r="U1748" i="1"/>
  <c r="V1747" i="1"/>
  <c r="U1747" i="1"/>
  <c r="V1746" i="1"/>
  <c r="U1746" i="1"/>
  <c r="V1745" i="1"/>
  <c r="U1745" i="1"/>
  <c r="V1744" i="1"/>
  <c r="U1744" i="1"/>
  <c r="V1743" i="1"/>
  <c r="U1743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9" i="1"/>
  <c r="U1729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2" i="1"/>
  <c r="U1712" i="1"/>
  <c r="V1711" i="1"/>
  <c r="U1711" i="1"/>
  <c r="V1710" i="1"/>
  <c r="U1710" i="1"/>
  <c r="V1709" i="1"/>
  <c r="U1709" i="1"/>
  <c r="V1708" i="1"/>
  <c r="U1708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5" i="1"/>
  <c r="U1695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8" i="1"/>
  <c r="U1688" i="1"/>
  <c r="V1687" i="1"/>
  <c r="U1687" i="1"/>
  <c r="V1686" i="1"/>
  <c r="U1686" i="1"/>
  <c r="V1685" i="1"/>
  <c r="U1685" i="1"/>
  <c r="V1684" i="1"/>
  <c r="U1684" i="1"/>
  <c r="V1683" i="1"/>
  <c r="U1683" i="1"/>
  <c r="V1682" i="1"/>
  <c r="U1682" i="1"/>
  <c r="V1681" i="1"/>
  <c r="U1681" i="1"/>
  <c r="V1680" i="1"/>
  <c r="U1680" i="1"/>
  <c r="V1679" i="1"/>
  <c r="U1679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3" i="1"/>
  <c r="U1663" i="1"/>
  <c r="V1662" i="1"/>
  <c r="U1662" i="1"/>
  <c r="V1661" i="1"/>
  <c r="U1661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8" i="1"/>
  <c r="U1648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5" i="1"/>
  <c r="U1625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1" i="1"/>
  <c r="U1601" i="1"/>
  <c r="V1600" i="1"/>
  <c r="U1600" i="1"/>
  <c r="V1599" i="1"/>
  <c r="U1599" i="1"/>
  <c r="V1598" i="1"/>
  <c r="U1598" i="1"/>
  <c r="V1597" i="1"/>
  <c r="U1597" i="1"/>
  <c r="V1596" i="1"/>
  <c r="U1596" i="1"/>
  <c r="V1595" i="1"/>
  <c r="U1595" i="1"/>
  <c r="V1594" i="1"/>
  <c r="U1594" i="1"/>
  <c r="V1593" i="1"/>
  <c r="U1593" i="1"/>
  <c r="V1592" i="1"/>
  <c r="U1592" i="1"/>
  <c r="V1591" i="1"/>
  <c r="U1591" i="1"/>
  <c r="V1590" i="1"/>
  <c r="U1590" i="1"/>
  <c r="V1589" i="1"/>
  <c r="U1589" i="1"/>
  <c r="V1588" i="1"/>
  <c r="U1588" i="1"/>
  <c r="V1587" i="1"/>
  <c r="U1587" i="1"/>
  <c r="V1586" i="1"/>
  <c r="U1586" i="1"/>
  <c r="V1585" i="1"/>
  <c r="U1585" i="1"/>
  <c r="V1584" i="1"/>
  <c r="U1584" i="1"/>
  <c r="V1583" i="1"/>
  <c r="U1583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5" i="1"/>
  <c r="U1575" i="1"/>
  <c r="V1574" i="1"/>
  <c r="U1574" i="1"/>
  <c r="V1573" i="1"/>
  <c r="U1573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5" i="1"/>
  <c r="U1565" i="1"/>
  <c r="V1564" i="1"/>
  <c r="U1564" i="1"/>
  <c r="V1563" i="1"/>
  <c r="U1563" i="1"/>
  <c r="V1562" i="1"/>
  <c r="U1562" i="1"/>
  <c r="V1561" i="1"/>
  <c r="U1561" i="1"/>
  <c r="V1560" i="1"/>
  <c r="U1560" i="1"/>
  <c r="V1559" i="1"/>
  <c r="U1559" i="1"/>
  <c r="V1558" i="1"/>
  <c r="U1558" i="1"/>
  <c r="V1557" i="1"/>
  <c r="U1557" i="1"/>
  <c r="V1556" i="1"/>
  <c r="U1556" i="1"/>
  <c r="V1555" i="1"/>
  <c r="U1555" i="1"/>
  <c r="V1554" i="1"/>
  <c r="U1554" i="1"/>
  <c r="V1553" i="1"/>
  <c r="U1553" i="1"/>
  <c r="V1552" i="1"/>
  <c r="U1552" i="1"/>
  <c r="V1551" i="1"/>
  <c r="U1551" i="1"/>
  <c r="V1550" i="1"/>
  <c r="U1550" i="1"/>
  <c r="V1549" i="1"/>
  <c r="U1549" i="1"/>
  <c r="V1548" i="1"/>
  <c r="U1548" i="1"/>
  <c r="V1547" i="1"/>
  <c r="U1547" i="1"/>
  <c r="V1546" i="1"/>
  <c r="U1546" i="1"/>
  <c r="V1545" i="1"/>
  <c r="U1545" i="1"/>
  <c r="V1544" i="1"/>
  <c r="U1544" i="1"/>
  <c r="V1543" i="1"/>
  <c r="U1543" i="1"/>
  <c r="V1542" i="1"/>
  <c r="U1542" i="1"/>
  <c r="V1541" i="1"/>
  <c r="U1541" i="1"/>
  <c r="V1540" i="1"/>
  <c r="U1540" i="1"/>
  <c r="V1539" i="1"/>
  <c r="U1539" i="1"/>
  <c r="V1538" i="1"/>
  <c r="U1538" i="1"/>
  <c r="V1537" i="1"/>
  <c r="U1537" i="1"/>
  <c r="V1536" i="1"/>
  <c r="U1536" i="1"/>
  <c r="V1535" i="1"/>
  <c r="U1535" i="1"/>
  <c r="V1534" i="1"/>
  <c r="U1534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6" i="1"/>
  <c r="U1526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7" i="1"/>
  <c r="U1517" i="1"/>
  <c r="V1516" i="1"/>
  <c r="U1516" i="1"/>
  <c r="V1515" i="1"/>
  <c r="U1515" i="1"/>
  <c r="V1514" i="1"/>
  <c r="U1514" i="1"/>
  <c r="V1513" i="1"/>
  <c r="U1513" i="1"/>
  <c r="V1512" i="1"/>
  <c r="U1512" i="1"/>
  <c r="V1511" i="1"/>
  <c r="U1511" i="1"/>
  <c r="V1510" i="1"/>
  <c r="U1510" i="1"/>
  <c r="V1509" i="1"/>
  <c r="U1509" i="1"/>
  <c r="V1508" i="1"/>
  <c r="U1508" i="1"/>
  <c r="V1507" i="1"/>
  <c r="U1507" i="1"/>
  <c r="V1506" i="1"/>
  <c r="U1506" i="1"/>
  <c r="V1505" i="1"/>
  <c r="U1505" i="1"/>
  <c r="V1504" i="1"/>
  <c r="U1504" i="1"/>
  <c r="V1503" i="1"/>
  <c r="U1503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90" i="1"/>
  <c r="U1490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3" i="1"/>
  <c r="U1483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1" i="1"/>
  <c r="U1461" i="1"/>
  <c r="V1460" i="1"/>
  <c r="U1460" i="1"/>
  <c r="V1459" i="1"/>
  <c r="U1459" i="1"/>
  <c r="V1458" i="1"/>
  <c r="U1458" i="1"/>
  <c r="V1457" i="1"/>
  <c r="U1457" i="1"/>
  <c r="V1456" i="1"/>
  <c r="U1456" i="1"/>
  <c r="V1455" i="1"/>
  <c r="U1455" i="1"/>
  <c r="V1454" i="1"/>
  <c r="U1454" i="1"/>
  <c r="V1453" i="1"/>
  <c r="U1453" i="1"/>
  <c r="V1452" i="1"/>
  <c r="U1452" i="1"/>
  <c r="V1451" i="1"/>
  <c r="U1451" i="1"/>
  <c r="V1450" i="1"/>
  <c r="U1450" i="1"/>
  <c r="V1449" i="1"/>
  <c r="U1449" i="1"/>
  <c r="V1448" i="1"/>
  <c r="U1448" i="1"/>
  <c r="V1447" i="1"/>
  <c r="U1447" i="1"/>
  <c r="V1446" i="1"/>
  <c r="U1446" i="1"/>
  <c r="V1445" i="1"/>
  <c r="U1445" i="1"/>
  <c r="V1444" i="1"/>
  <c r="U1444" i="1"/>
  <c r="V1443" i="1"/>
  <c r="U1443" i="1"/>
  <c r="V1442" i="1"/>
  <c r="U1442" i="1"/>
  <c r="V1441" i="1"/>
  <c r="U1441" i="1"/>
  <c r="V1440" i="1"/>
  <c r="U1440" i="1"/>
  <c r="V1439" i="1"/>
  <c r="U1439" i="1"/>
  <c r="V1438" i="1"/>
  <c r="U1438" i="1"/>
  <c r="V1437" i="1"/>
  <c r="U1437" i="1"/>
  <c r="V1436" i="1"/>
  <c r="U1436" i="1"/>
  <c r="V1435" i="1"/>
  <c r="U1435" i="1"/>
  <c r="V1434" i="1"/>
  <c r="U1434" i="1"/>
  <c r="V1433" i="1"/>
  <c r="U1433" i="1"/>
  <c r="V1432" i="1"/>
  <c r="U1432" i="1"/>
  <c r="V1431" i="1"/>
  <c r="U1431" i="1"/>
  <c r="V1430" i="1"/>
  <c r="U1430" i="1"/>
  <c r="V1429" i="1"/>
  <c r="U1429" i="1"/>
  <c r="V1428" i="1"/>
  <c r="U1428" i="1"/>
  <c r="V1427" i="1"/>
  <c r="U1427" i="1"/>
  <c r="V1426" i="1"/>
  <c r="U1426" i="1"/>
  <c r="V1425" i="1"/>
  <c r="U1425" i="1"/>
  <c r="V1424" i="1"/>
  <c r="U1424" i="1"/>
  <c r="V1423" i="1"/>
  <c r="U1423" i="1"/>
  <c r="V1422" i="1"/>
  <c r="U1422" i="1"/>
  <c r="V1421" i="1"/>
  <c r="U1421" i="1"/>
  <c r="V1420" i="1"/>
  <c r="U1420" i="1"/>
  <c r="V1419" i="1"/>
  <c r="U1419" i="1"/>
  <c r="V1418" i="1"/>
  <c r="U1418" i="1"/>
  <c r="V1417" i="1"/>
  <c r="U1417" i="1"/>
  <c r="V1416" i="1"/>
  <c r="U1416" i="1"/>
  <c r="V1415" i="1"/>
  <c r="U1415" i="1"/>
  <c r="V1414" i="1"/>
  <c r="U1414" i="1"/>
  <c r="V1413" i="1"/>
  <c r="U1413" i="1"/>
  <c r="V1412" i="1"/>
  <c r="U1412" i="1"/>
  <c r="V1411" i="1"/>
  <c r="U1411" i="1"/>
  <c r="V1410" i="1"/>
  <c r="U1410" i="1"/>
  <c r="V1409" i="1"/>
  <c r="U1409" i="1"/>
  <c r="V1408" i="1"/>
  <c r="U1408" i="1"/>
  <c r="V1407" i="1"/>
  <c r="U1407" i="1"/>
  <c r="V1406" i="1"/>
  <c r="U1406" i="1"/>
  <c r="V1405" i="1"/>
  <c r="U1405" i="1"/>
  <c r="V1404" i="1"/>
  <c r="U1404" i="1"/>
  <c r="V1403" i="1"/>
  <c r="U1403" i="1"/>
  <c r="V1402" i="1"/>
  <c r="U1402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1" i="1"/>
  <c r="U1391" i="1"/>
  <c r="V1390" i="1"/>
  <c r="U1390" i="1"/>
  <c r="V1389" i="1"/>
  <c r="U1389" i="1"/>
  <c r="V1388" i="1"/>
  <c r="U1388" i="1"/>
  <c r="V1387" i="1"/>
  <c r="U1387" i="1"/>
  <c r="V1386" i="1"/>
  <c r="U1386" i="1"/>
  <c r="V1385" i="1"/>
  <c r="U1385" i="1"/>
  <c r="V1384" i="1"/>
  <c r="U1384" i="1"/>
  <c r="V1383" i="1"/>
  <c r="U1383" i="1"/>
  <c r="V1382" i="1"/>
  <c r="U1382" i="1"/>
  <c r="V1381" i="1"/>
  <c r="U1381" i="1"/>
  <c r="V1380" i="1"/>
  <c r="U1380" i="1"/>
  <c r="V1379" i="1"/>
  <c r="U1379" i="1"/>
  <c r="V1378" i="1"/>
  <c r="U1378" i="1"/>
  <c r="V1377" i="1"/>
  <c r="U1377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6" i="1"/>
  <c r="U1366" i="1"/>
  <c r="V1365" i="1"/>
  <c r="U1365" i="1"/>
  <c r="V1364" i="1"/>
  <c r="U1364" i="1"/>
  <c r="V1363" i="1"/>
  <c r="U1363" i="1"/>
  <c r="V1362" i="1"/>
  <c r="U1362" i="1"/>
  <c r="V1361" i="1"/>
  <c r="U1361" i="1"/>
  <c r="V1360" i="1"/>
  <c r="U1360" i="1"/>
  <c r="V1359" i="1"/>
  <c r="U1359" i="1"/>
  <c r="V1358" i="1"/>
  <c r="U1358" i="1"/>
  <c r="V1357" i="1"/>
  <c r="U1357" i="1"/>
  <c r="V1356" i="1"/>
  <c r="U1356" i="1"/>
  <c r="V1355" i="1"/>
  <c r="U1355" i="1"/>
  <c r="V1354" i="1"/>
  <c r="U1354" i="1"/>
  <c r="V1353" i="1"/>
  <c r="U1353" i="1"/>
  <c r="V1352" i="1"/>
  <c r="U1352" i="1"/>
  <c r="V1351" i="1"/>
  <c r="U1351" i="1"/>
  <c r="V1350" i="1"/>
  <c r="U1350" i="1"/>
  <c r="V1349" i="1"/>
  <c r="U1349" i="1"/>
  <c r="V1348" i="1"/>
  <c r="U1348" i="1"/>
  <c r="V1347" i="1"/>
  <c r="U1347" i="1"/>
  <c r="V1346" i="1"/>
  <c r="U1346" i="1"/>
  <c r="V1345" i="1"/>
  <c r="U1345" i="1"/>
  <c r="V1344" i="1"/>
  <c r="U1344" i="1"/>
  <c r="V1343" i="1"/>
  <c r="U1343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5" i="1"/>
  <c r="U1335" i="1"/>
  <c r="V1334" i="1"/>
  <c r="U1334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4" i="1"/>
  <c r="U1324" i="1"/>
  <c r="V1323" i="1"/>
  <c r="U1323" i="1"/>
  <c r="V1322" i="1"/>
  <c r="U1322" i="1"/>
  <c r="V1321" i="1"/>
  <c r="U1321" i="1"/>
  <c r="V1320" i="1"/>
  <c r="U1320" i="1"/>
  <c r="V1319" i="1"/>
  <c r="U1319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6" i="1"/>
  <c r="U1306" i="1"/>
  <c r="V1305" i="1"/>
  <c r="U1305" i="1"/>
  <c r="V1304" i="1"/>
  <c r="U1304" i="1"/>
  <c r="V1303" i="1"/>
  <c r="U1303" i="1"/>
  <c r="V1302" i="1"/>
  <c r="U1302" i="1"/>
  <c r="V1301" i="1"/>
  <c r="U1301" i="1"/>
  <c r="V1300" i="1"/>
  <c r="U130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V984" i="1"/>
  <c r="U984" i="1"/>
  <c r="V983" i="1"/>
  <c r="U983" i="1"/>
  <c r="V982" i="1"/>
  <c r="U982" i="1"/>
  <c r="V981" i="1"/>
  <c r="U981" i="1"/>
  <c r="V980" i="1"/>
  <c r="U980" i="1"/>
  <c r="V979" i="1"/>
  <c r="U979" i="1"/>
  <c r="V978" i="1"/>
  <c r="U978" i="1"/>
  <c r="V977" i="1"/>
  <c r="U977" i="1"/>
  <c r="V976" i="1"/>
  <c r="U976" i="1"/>
  <c r="V975" i="1"/>
  <c r="U975" i="1"/>
  <c r="V974" i="1"/>
  <c r="U974" i="1"/>
  <c r="V973" i="1"/>
  <c r="U973" i="1"/>
  <c r="V972" i="1"/>
  <c r="U972" i="1"/>
  <c r="V971" i="1"/>
  <c r="U971" i="1"/>
  <c r="V970" i="1"/>
  <c r="U970" i="1"/>
  <c r="V969" i="1"/>
  <c r="U969" i="1"/>
  <c r="V968" i="1"/>
  <c r="U968" i="1"/>
  <c r="V967" i="1"/>
  <c r="U967" i="1"/>
  <c r="V966" i="1"/>
  <c r="U966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52" i="1"/>
  <c r="U952" i="1"/>
  <c r="V951" i="1"/>
  <c r="U951" i="1"/>
  <c r="V950" i="1"/>
  <c r="U950" i="1"/>
  <c r="V949" i="1"/>
  <c r="U949" i="1"/>
  <c r="V948" i="1"/>
  <c r="U948" i="1"/>
  <c r="V947" i="1"/>
  <c r="U947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6" i="1"/>
  <c r="U936" i="1"/>
  <c r="V935" i="1"/>
  <c r="U935" i="1"/>
  <c r="V934" i="1"/>
  <c r="U934" i="1"/>
  <c r="V933" i="1"/>
  <c r="U933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9" i="1"/>
  <c r="U649" i="1"/>
  <c r="V648" i="1"/>
  <c r="U648" i="1"/>
  <c r="V647" i="1"/>
  <c r="U647" i="1"/>
  <c r="V646" i="1"/>
  <c r="U646" i="1"/>
  <c r="V645" i="1"/>
  <c r="U645" i="1"/>
  <c r="V644" i="1"/>
  <c r="U644" i="1"/>
  <c r="V643" i="1"/>
  <c r="U643" i="1"/>
  <c r="V642" i="1"/>
  <c r="U642" i="1"/>
  <c r="V641" i="1"/>
  <c r="U641" i="1"/>
  <c r="V640" i="1"/>
  <c r="U640" i="1"/>
  <c r="V639" i="1"/>
  <c r="U639" i="1"/>
  <c r="V638" i="1"/>
  <c r="U638" i="1"/>
  <c r="V637" i="1"/>
  <c r="U637" i="1"/>
  <c r="V636" i="1"/>
  <c r="U636" i="1"/>
  <c r="V635" i="1"/>
  <c r="U635" i="1"/>
  <c r="V634" i="1"/>
  <c r="U634" i="1"/>
  <c r="V633" i="1"/>
  <c r="U633" i="1"/>
  <c r="V632" i="1"/>
  <c r="U632" i="1"/>
  <c r="V631" i="1"/>
  <c r="U631" i="1"/>
  <c r="V630" i="1"/>
  <c r="U630" i="1"/>
  <c r="V629" i="1"/>
  <c r="U629" i="1"/>
  <c r="V628" i="1"/>
  <c r="U628" i="1"/>
  <c r="V627" i="1"/>
  <c r="U627" i="1"/>
  <c r="V626" i="1"/>
  <c r="U626" i="1"/>
  <c r="V625" i="1"/>
  <c r="U625" i="1"/>
  <c r="V624" i="1"/>
  <c r="U624" i="1"/>
  <c r="V623" i="1"/>
  <c r="U623" i="1"/>
  <c r="V622" i="1"/>
  <c r="U622" i="1"/>
  <c r="V621" i="1"/>
  <c r="U621" i="1"/>
  <c r="V620" i="1"/>
  <c r="U620" i="1"/>
  <c r="V619" i="1"/>
  <c r="U619" i="1"/>
  <c r="V618" i="1"/>
  <c r="U618" i="1"/>
  <c r="V617" i="1"/>
  <c r="U617" i="1"/>
  <c r="V616" i="1"/>
  <c r="U616" i="1"/>
  <c r="V615" i="1"/>
  <c r="U615" i="1"/>
  <c r="V614" i="1"/>
  <c r="U614" i="1"/>
  <c r="V613" i="1"/>
  <c r="U613" i="1"/>
  <c r="V612" i="1"/>
  <c r="U612" i="1"/>
  <c r="V611" i="1"/>
  <c r="U611" i="1"/>
  <c r="V610" i="1"/>
  <c r="U610" i="1"/>
  <c r="V609" i="1"/>
  <c r="U609" i="1"/>
  <c r="V608" i="1"/>
  <c r="U608" i="1"/>
  <c r="V607" i="1"/>
  <c r="U607" i="1"/>
  <c r="V606" i="1"/>
  <c r="U606" i="1"/>
  <c r="V605" i="1"/>
  <c r="U605" i="1"/>
  <c r="V604" i="1"/>
  <c r="U604" i="1"/>
  <c r="V603" i="1"/>
  <c r="U603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5" i="1"/>
  <c r="U595" i="1"/>
  <c r="V594" i="1"/>
  <c r="U594" i="1"/>
  <c r="V593" i="1"/>
  <c r="U593" i="1"/>
  <c r="V592" i="1"/>
  <c r="U592" i="1"/>
  <c r="V591" i="1"/>
  <c r="U591" i="1"/>
  <c r="V590" i="1"/>
  <c r="U590" i="1"/>
  <c r="V589" i="1"/>
  <c r="U589" i="1"/>
  <c r="V588" i="1"/>
  <c r="U588" i="1"/>
  <c r="V587" i="1"/>
  <c r="U587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80" i="1"/>
  <c r="U580" i="1"/>
  <c r="V579" i="1"/>
  <c r="U579" i="1"/>
  <c r="V578" i="1"/>
  <c r="U578" i="1"/>
  <c r="V577" i="1"/>
  <c r="U577" i="1"/>
  <c r="V576" i="1"/>
  <c r="U576" i="1"/>
  <c r="V575" i="1"/>
  <c r="U575" i="1"/>
  <c r="V574" i="1"/>
  <c r="U574" i="1"/>
  <c r="V573" i="1"/>
  <c r="U573" i="1"/>
  <c r="V572" i="1"/>
  <c r="U572" i="1"/>
  <c r="V571" i="1"/>
  <c r="U571" i="1"/>
  <c r="V570" i="1"/>
  <c r="U570" i="1"/>
  <c r="V569" i="1"/>
  <c r="U569" i="1"/>
  <c r="V568" i="1"/>
  <c r="U568" i="1"/>
  <c r="V567" i="1"/>
  <c r="U567" i="1"/>
  <c r="V566" i="1"/>
  <c r="U566" i="1"/>
  <c r="V565" i="1"/>
  <c r="U565" i="1"/>
  <c r="V564" i="1"/>
  <c r="U564" i="1"/>
  <c r="V563" i="1"/>
  <c r="U563" i="1"/>
  <c r="V562" i="1"/>
  <c r="U562" i="1"/>
  <c r="V561" i="1"/>
  <c r="U561" i="1"/>
  <c r="V560" i="1"/>
  <c r="U560" i="1"/>
  <c r="V559" i="1"/>
  <c r="U559" i="1"/>
  <c r="V558" i="1"/>
  <c r="U558" i="1"/>
  <c r="V557" i="1"/>
  <c r="U557" i="1"/>
  <c r="V556" i="1"/>
  <c r="U556" i="1"/>
  <c r="V555" i="1"/>
  <c r="U555" i="1"/>
  <c r="V554" i="1"/>
  <c r="U554" i="1"/>
  <c r="V553" i="1"/>
  <c r="U553" i="1"/>
  <c r="V552" i="1"/>
  <c r="U552" i="1"/>
  <c r="V551" i="1"/>
  <c r="U551" i="1"/>
  <c r="V550" i="1"/>
  <c r="U550" i="1"/>
  <c r="V549" i="1"/>
  <c r="U549" i="1"/>
  <c r="V548" i="1"/>
  <c r="U548" i="1"/>
  <c r="V547" i="1"/>
  <c r="U547" i="1"/>
  <c r="V546" i="1"/>
  <c r="U546" i="1"/>
  <c r="V545" i="1"/>
  <c r="U545" i="1"/>
  <c r="V544" i="1"/>
  <c r="U544" i="1"/>
  <c r="V543" i="1"/>
  <c r="U543" i="1"/>
  <c r="V542" i="1"/>
  <c r="U542" i="1"/>
  <c r="V541" i="1"/>
  <c r="U541" i="1"/>
  <c r="V540" i="1"/>
  <c r="U540" i="1"/>
  <c r="V539" i="1"/>
  <c r="U539" i="1"/>
  <c r="V538" i="1"/>
  <c r="U538" i="1"/>
  <c r="V537" i="1"/>
  <c r="U537" i="1"/>
  <c r="V536" i="1"/>
  <c r="U536" i="1"/>
  <c r="V535" i="1"/>
  <c r="U535" i="1"/>
  <c r="V534" i="1"/>
  <c r="U534" i="1"/>
  <c r="V533" i="1"/>
  <c r="U533" i="1"/>
  <c r="V532" i="1"/>
  <c r="U532" i="1"/>
  <c r="V531" i="1"/>
  <c r="U531" i="1"/>
  <c r="V530" i="1"/>
  <c r="U530" i="1"/>
  <c r="V529" i="1"/>
  <c r="U529" i="1"/>
  <c r="V528" i="1"/>
  <c r="U528" i="1"/>
  <c r="V527" i="1"/>
  <c r="U527" i="1"/>
  <c r="V526" i="1"/>
  <c r="U526" i="1"/>
  <c r="V525" i="1"/>
  <c r="U525" i="1"/>
  <c r="V524" i="1"/>
  <c r="U524" i="1"/>
  <c r="V523" i="1"/>
  <c r="U523" i="1"/>
  <c r="V522" i="1"/>
  <c r="U522" i="1"/>
  <c r="V521" i="1"/>
  <c r="U521" i="1"/>
  <c r="V520" i="1"/>
  <c r="U520" i="1"/>
  <c r="V519" i="1"/>
  <c r="U519" i="1"/>
  <c r="V518" i="1"/>
  <c r="U518" i="1"/>
  <c r="V517" i="1"/>
  <c r="U517" i="1"/>
  <c r="V516" i="1"/>
  <c r="U516" i="1"/>
  <c r="V515" i="1"/>
  <c r="U515" i="1"/>
  <c r="V514" i="1"/>
  <c r="U514" i="1"/>
  <c r="V513" i="1"/>
  <c r="U513" i="1"/>
  <c r="V512" i="1"/>
  <c r="U512" i="1"/>
  <c r="V511" i="1"/>
  <c r="U511" i="1"/>
  <c r="V510" i="1"/>
  <c r="U510" i="1"/>
  <c r="V509" i="1"/>
  <c r="U509" i="1"/>
  <c r="V508" i="1"/>
  <c r="U508" i="1"/>
  <c r="V507" i="1"/>
  <c r="U507" i="1"/>
  <c r="V506" i="1"/>
  <c r="U506" i="1"/>
  <c r="V505" i="1"/>
  <c r="U505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485" i="1"/>
  <c r="U485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1" i="1"/>
  <c r="U471" i="1"/>
  <c r="V470" i="1"/>
  <c r="U470" i="1"/>
  <c r="V469" i="1"/>
  <c r="U469" i="1"/>
  <c r="V468" i="1"/>
  <c r="U468" i="1"/>
  <c r="V467" i="1"/>
  <c r="U467" i="1"/>
  <c r="V466" i="1"/>
  <c r="U466" i="1"/>
  <c r="V465" i="1"/>
  <c r="U465" i="1"/>
  <c r="V464" i="1"/>
  <c r="U464" i="1"/>
  <c r="V463" i="1"/>
  <c r="U463" i="1"/>
  <c r="V462" i="1"/>
  <c r="U462" i="1"/>
  <c r="V461" i="1"/>
  <c r="U461" i="1"/>
  <c r="V460" i="1"/>
  <c r="U460" i="1"/>
  <c r="V459" i="1"/>
  <c r="U459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1" i="1"/>
  <c r="U451" i="1"/>
  <c r="V450" i="1"/>
  <c r="U450" i="1"/>
  <c r="V449" i="1"/>
  <c r="U449" i="1"/>
  <c r="V448" i="1"/>
  <c r="U448" i="1"/>
  <c r="V447" i="1"/>
  <c r="U447" i="1"/>
  <c r="V446" i="1"/>
  <c r="U446" i="1"/>
  <c r="V445" i="1"/>
  <c r="U445" i="1"/>
  <c r="V444" i="1"/>
  <c r="U444" i="1"/>
  <c r="V443" i="1"/>
  <c r="U443" i="1"/>
  <c r="V442" i="1"/>
  <c r="U442" i="1"/>
  <c r="V441" i="1"/>
  <c r="U441" i="1"/>
  <c r="V440" i="1"/>
  <c r="U440" i="1"/>
  <c r="V439" i="1"/>
  <c r="U439" i="1"/>
  <c r="V438" i="1"/>
  <c r="U438" i="1"/>
  <c r="V437" i="1"/>
  <c r="U437" i="1"/>
  <c r="V436" i="1"/>
  <c r="U436" i="1"/>
  <c r="V435" i="1"/>
  <c r="U435" i="1"/>
  <c r="V434" i="1"/>
  <c r="U434" i="1"/>
  <c r="V433" i="1"/>
  <c r="U433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7" i="1"/>
  <c r="U417" i="1"/>
  <c r="V416" i="1"/>
  <c r="U416" i="1"/>
  <c r="V415" i="1"/>
  <c r="U415" i="1"/>
  <c r="V414" i="1"/>
  <c r="U414" i="1"/>
  <c r="V413" i="1"/>
  <c r="U413" i="1"/>
  <c r="V412" i="1"/>
  <c r="U412" i="1"/>
  <c r="V411" i="1"/>
  <c r="U411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1" i="1"/>
  <c r="U401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3" i="1"/>
  <c r="U353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3" i="1"/>
  <c r="U323" i="1"/>
  <c r="V322" i="1"/>
  <c r="U322" i="1"/>
  <c r="V321" i="1"/>
  <c r="U321" i="1"/>
  <c r="V320" i="1"/>
  <c r="U320" i="1"/>
  <c r="V319" i="1"/>
  <c r="U319" i="1"/>
  <c r="V318" i="1"/>
  <c r="U318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1" i="1"/>
  <c r="U291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1" i="1"/>
  <c r="U271" i="1"/>
  <c r="V270" i="1"/>
  <c r="U270" i="1"/>
  <c r="V269" i="1"/>
  <c r="U269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1" i="1"/>
  <c r="U241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4" i="1"/>
  <c r="U234" i="1"/>
  <c r="V233" i="1"/>
  <c r="U233" i="1"/>
  <c r="V232" i="1"/>
  <c r="U232" i="1"/>
  <c r="V231" i="1"/>
  <c r="U231" i="1"/>
  <c r="V230" i="1"/>
  <c r="U230" i="1"/>
  <c r="V229" i="1"/>
  <c r="U229" i="1"/>
  <c r="V228" i="1"/>
  <c r="U228" i="1"/>
  <c r="V227" i="1"/>
  <c r="U227" i="1"/>
  <c r="V226" i="1"/>
  <c r="U226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9" i="1"/>
  <c r="U219" i="1"/>
  <c r="V218" i="1"/>
  <c r="U218" i="1"/>
  <c r="V217" i="1"/>
  <c r="U217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10" i="1"/>
  <c r="U210" i="1"/>
  <c r="V209" i="1"/>
  <c r="U209" i="1"/>
  <c r="V208" i="1"/>
  <c r="U208" i="1"/>
  <c r="V207" i="1"/>
  <c r="U207" i="1"/>
  <c r="V206" i="1"/>
  <c r="U206" i="1"/>
  <c r="V205" i="1"/>
  <c r="U205" i="1"/>
  <c r="V204" i="1"/>
  <c r="U204" i="1"/>
  <c r="V203" i="1"/>
  <c r="U203" i="1"/>
  <c r="V202" i="1"/>
  <c r="U202" i="1"/>
  <c r="V201" i="1"/>
  <c r="U201" i="1"/>
  <c r="V200" i="1"/>
  <c r="U200" i="1"/>
  <c r="V199" i="1"/>
  <c r="U199" i="1"/>
  <c r="V198" i="1"/>
  <c r="U198" i="1"/>
  <c r="V197" i="1"/>
  <c r="U197" i="1"/>
  <c r="V196" i="1"/>
  <c r="U196" i="1"/>
  <c r="V195" i="1"/>
  <c r="U195" i="1"/>
  <c r="V194" i="1"/>
  <c r="U194" i="1"/>
  <c r="V193" i="1"/>
  <c r="U193" i="1"/>
  <c r="V192" i="1"/>
  <c r="U192" i="1"/>
  <c r="V191" i="1"/>
  <c r="U191" i="1"/>
  <c r="V190" i="1"/>
  <c r="U190" i="1"/>
  <c r="V189" i="1"/>
  <c r="U189" i="1"/>
  <c r="V188" i="1"/>
  <c r="U188" i="1"/>
  <c r="V187" i="1"/>
  <c r="U187" i="1"/>
  <c r="V186" i="1"/>
  <c r="U186" i="1"/>
  <c r="V185" i="1"/>
  <c r="U185" i="1"/>
  <c r="V184" i="1"/>
  <c r="U184" i="1"/>
  <c r="V183" i="1"/>
  <c r="U183" i="1"/>
  <c r="V182" i="1"/>
  <c r="U182" i="1"/>
  <c r="V181" i="1"/>
  <c r="U181" i="1"/>
  <c r="V180" i="1"/>
  <c r="U180" i="1"/>
  <c r="V179" i="1"/>
  <c r="U179" i="1"/>
  <c r="V178" i="1"/>
  <c r="U178" i="1"/>
  <c r="V177" i="1"/>
  <c r="U177" i="1"/>
  <c r="V176" i="1"/>
  <c r="U176" i="1"/>
  <c r="V175" i="1"/>
  <c r="U175" i="1"/>
  <c r="V174" i="1"/>
  <c r="U174" i="1"/>
  <c r="V173" i="1"/>
  <c r="U173" i="1"/>
  <c r="V172" i="1"/>
  <c r="U172" i="1"/>
  <c r="V171" i="1"/>
  <c r="U171" i="1"/>
  <c r="V170" i="1"/>
  <c r="U170" i="1"/>
  <c r="V169" i="1"/>
  <c r="U169" i="1"/>
  <c r="V168" i="1"/>
  <c r="U168" i="1"/>
  <c r="V167" i="1"/>
  <c r="U167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8" i="1"/>
  <c r="U158" i="1"/>
  <c r="V157" i="1"/>
  <c r="U157" i="1"/>
  <c r="V156" i="1"/>
  <c r="U156" i="1"/>
  <c r="V155" i="1"/>
  <c r="U155" i="1"/>
  <c r="V154" i="1"/>
  <c r="U154" i="1"/>
  <c r="V153" i="1"/>
  <c r="U153" i="1"/>
  <c r="V152" i="1"/>
  <c r="U152" i="1"/>
  <c r="V151" i="1"/>
  <c r="U151" i="1"/>
  <c r="V150" i="1"/>
  <c r="U150" i="1"/>
  <c r="V149" i="1"/>
  <c r="U149" i="1"/>
  <c r="V148" i="1"/>
  <c r="U148" i="1"/>
  <c r="V147" i="1"/>
  <c r="U147" i="1"/>
  <c r="V146" i="1"/>
  <c r="U146" i="1"/>
  <c r="V145" i="1"/>
  <c r="U145" i="1"/>
  <c r="V144" i="1"/>
  <c r="U144" i="1"/>
  <c r="V143" i="1"/>
  <c r="U143" i="1"/>
  <c r="V142" i="1"/>
  <c r="U142" i="1"/>
  <c r="V141" i="1"/>
  <c r="U141" i="1"/>
  <c r="V140" i="1"/>
  <c r="U140" i="1"/>
  <c r="V139" i="1"/>
  <c r="U139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2" i="1"/>
  <c r="U132" i="1"/>
  <c r="V131" i="1"/>
  <c r="U131" i="1"/>
  <c r="V130" i="1"/>
  <c r="U130" i="1"/>
  <c r="V129" i="1"/>
  <c r="U129" i="1"/>
  <c r="V128" i="1"/>
  <c r="U128" i="1"/>
  <c r="V127" i="1"/>
  <c r="U127" i="1"/>
  <c r="V126" i="1"/>
  <c r="U126" i="1"/>
  <c r="V125" i="1"/>
  <c r="U125" i="1"/>
  <c r="V124" i="1"/>
  <c r="U124" i="1"/>
  <c r="V123" i="1"/>
  <c r="U123" i="1"/>
  <c r="V122" i="1"/>
  <c r="U122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3" i="1"/>
  <c r="U113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5" i="1"/>
  <c r="U105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6" i="1"/>
  <c r="U96" i="1"/>
  <c r="V95" i="1"/>
  <c r="U95" i="1"/>
  <c r="V94" i="1"/>
  <c r="U94" i="1"/>
  <c r="V93" i="1"/>
  <c r="U93" i="1"/>
  <c r="V92" i="1"/>
  <c r="U92" i="1"/>
  <c r="V91" i="1"/>
  <c r="U91" i="1"/>
  <c r="V90" i="1"/>
  <c r="U90" i="1"/>
  <c r="V89" i="1"/>
  <c r="U89" i="1"/>
  <c r="V88" i="1"/>
  <c r="U88" i="1"/>
  <c r="V87" i="1"/>
  <c r="U87" i="1"/>
  <c r="V86" i="1"/>
  <c r="U86" i="1"/>
  <c r="V85" i="1"/>
  <c r="U85" i="1"/>
  <c r="V84" i="1"/>
  <c r="U84" i="1"/>
  <c r="V83" i="1"/>
  <c r="U83" i="1"/>
  <c r="V82" i="1"/>
  <c r="U82" i="1"/>
  <c r="V81" i="1"/>
  <c r="U81" i="1"/>
  <c r="V80" i="1"/>
  <c r="U80" i="1"/>
  <c r="V79" i="1"/>
  <c r="U79" i="1"/>
  <c r="V78" i="1"/>
  <c r="U78" i="1"/>
  <c r="V77" i="1"/>
  <c r="U77" i="1"/>
  <c r="V76" i="1"/>
  <c r="U76" i="1"/>
  <c r="V75" i="1"/>
  <c r="U75" i="1"/>
  <c r="V74" i="1"/>
  <c r="U74" i="1"/>
  <c r="V73" i="1"/>
  <c r="U73" i="1"/>
  <c r="V72" i="1"/>
  <c r="U72" i="1"/>
  <c r="V71" i="1"/>
  <c r="U71" i="1"/>
  <c r="V70" i="1"/>
  <c r="U70" i="1"/>
  <c r="V69" i="1"/>
  <c r="U69" i="1"/>
  <c r="V68" i="1"/>
  <c r="U68" i="1"/>
  <c r="V67" i="1"/>
  <c r="U67" i="1"/>
  <c r="V66" i="1"/>
  <c r="U66" i="1"/>
  <c r="V65" i="1"/>
  <c r="U65" i="1"/>
  <c r="V64" i="1"/>
  <c r="U64" i="1"/>
  <c r="V63" i="1"/>
  <c r="U63" i="1"/>
  <c r="V62" i="1"/>
  <c r="U62" i="1"/>
  <c r="V61" i="1"/>
  <c r="U61" i="1"/>
  <c r="V60" i="1"/>
  <c r="U60" i="1"/>
  <c r="V59" i="1"/>
  <c r="U59" i="1"/>
  <c r="V58" i="1"/>
  <c r="U58" i="1"/>
  <c r="V57" i="1"/>
  <c r="U57" i="1"/>
  <c r="V56" i="1"/>
  <c r="U56" i="1"/>
  <c r="V55" i="1"/>
  <c r="U55" i="1"/>
  <c r="V54" i="1"/>
  <c r="U54" i="1"/>
  <c r="V53" i="1"/>
  <c r="U53" i="1"/>
  <c r="V52" i="1"/>
  <c r="U52" i="1"/>
  <c r="V51" i="1"/>
  <c r="U51" i="1"/>
  <c r="V50" i="1"/>
  <c r="U50" i="1"/>
  <c r="V49" i="1"/>
  <c r="U49" i="1"/>
  <c r="V48" i="1"/>
  <c r="U48" i="1"/>
  <c r="V47" i="1"/>
  <c r="U47" i="1"/>
  <c r="V46" i="1"/>
  <c r="U46" i="1"/>
  <c r="V45" i="1"/>
  <c r="U45" i="1"/>
  <c r="V44" i="1"/>
  <c r="U44" i="1"/>
  <c r="V43" i="1"/>
  <c r="U43" i="1"/>
  <c r="V42" i="1"/>
  <c r="U42" i="1"/>
  <c r="V41" i="1"/>
  <c r="U41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1" i="1"/>
  <c r="U31" i="1"/>
  <c r="V30" i="1"/>
  <c r="U30" i="1"/>
  <c r="V29" i="1"/>
  <c r="U29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9" i="1"/>
  <c r="U19" i="1"/>
  <c r="V18" i="1"/>
  <c r="U18" i="1"/>
  <c r="V17" i="1"/>
  <c r="U17" i="1"/>
  <c r="V16" i="1"/>
  <c r="U16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  <c r="V5" i="1"/>
  <c r="U5" i="1"/>
  <c r="V4" i="1"/>
  <c r="U4" i="1"/>
  <c r="V3" i="1"/>
  <c r="U3" i="1"/>
  <c r="V2" i="1"/>
  <c r="U2" i="1"/>
  <c r="S2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<sst xmlns="http://schemas.openxmlformats.org/spreadsheetml/2006/main" count="33051" uniqueCount="8401">
  <si>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</si>
  <si>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</si>
  <si>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</si>
  <si>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</si>
  <si>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</si>
  <si>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</si>
  <si>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</si>
  <si>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</si>
  <si>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</si>
  <si>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</si>
  <si>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</si>
  <si>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</si>
  <si>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</si>
  <si>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</si>
  <si>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</si>
  <si>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</si>
  <si>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</si>
  <si>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</si>
  <si>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</si>
  <si>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</si>
  <si>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</si>
  <si>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</si>
  <si>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</si>
  <si>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</si>
  <si>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</si>
  <si>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</si>
  <si>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</si>
  <si>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</si>
  <si>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</si>
  <si>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</si>
  <si>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</si>
  <si>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</si>
  <si>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</si>
  <si>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</si>
  <si>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</si>
  <si>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</si>
  <si>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</si>
  <si>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</si>
  <si>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</si>
  <si>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</si>
  <si>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</si>
  <si>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</si>
  <si>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</si>
  <si>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</si>
  <si>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</si>
  <si>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</si>
  <si>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</si>
  <si>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</si>
  <si>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</si>
  <si>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</si>
  <si>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</si>
  <si>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</si>
  <si>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</si>
  <si>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</si>
  <si>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</si>
  <si>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</si>
  <si>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</si>
  <si>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</si>
  <si>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</si>
  <si>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</si>
  <si>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</si>
  <si>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</si>
  <si>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</si>
  <si>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</si>
  <si>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</si>
  <si>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</si>
  <si>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</si>
  <si>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</si>
  <si>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</si>
  <si>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</si>
  <si>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</si>
  <si>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</si>
  <si>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</si>
  <si>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</si>
  <si>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</si>
  <si>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</si>
  <si>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</si>
  <si>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</si>
  <si>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</si>
  <si>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</si>
  <si>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</si>
  <si>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</si>
  <si>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</si>
  <si>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</si>
  <si>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</si>
  <si>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</si>
  <si>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</si>
  <si>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</si>
  <si>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</si>
  <si>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</si>
  <si>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</si>
  <si>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</si>
  <si>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</si>
  <si>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</si>
  <si>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</si>
  <si>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</si>
  <si>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</si>
  <si>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</si>
  <si>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</si>
  <si>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</si>
  <si>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</si>
  <si>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</si>
  <si>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</si>
  <si>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</si>
  <si>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</si>
  <si>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</si>
  <si>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</si>
  <si>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</si>
  <si>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</si>
  <si>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</si>
  <si>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</si>
  <si>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</si>
  <si>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</si>
  <si>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</si>
  <si>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</si>
  <si>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</si>
  <si>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</si>
  <si>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</si>
  <si>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</si>
  <si>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</si>
  <si>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</si>
  <si>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</si>
  <si>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</si>
  <si>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</si>
  <si>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</si>
  <si>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</si>
  <si>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</si>
  <si>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</si>
  <si>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</si>
  <si>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</si>
  <si>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</si>
  <si>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</si>
  <si>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</si>
  <si>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</si>
  <si>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</si>
  <si>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</si>
  <si>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</si>
  <si>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</si>
  <si>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</si>
  <si>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</si>
  <si>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</si>
  <si>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</si>
  <si>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</si>
  <si>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</si>
  <si>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</si>
  <si>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</si>
  <si>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</si>
  <si>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</si>
  <si>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</si>
  <si>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</si>
  <si>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</si>
  <si>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</si>
  <si>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</si>
  <si>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</si>
  <si>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</si>
  <si>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</si>
  <si>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</si>
  <si>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</si>
  <si>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</si>
  <si>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</si>
  <si>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</si>
  <si>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</si>
  <si>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</si>
  <si>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</si>
  <si>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</si>
  <si>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</si>
  <si>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</si>
  <si>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</si>
  <si>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</si>
  <si>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</si>
  <si>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</si>
  <si>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</si>
  <si>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</si>
  <si>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</si>
  <si>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</si>
  <si>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</si>
  <si>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</si>
  <si>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</si>
  <si>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</si>
  <si>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</si>
  <si>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</si>
  <si>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</si>
  <si>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</si>
  <si>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</si>
  <si>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</si>
  <si>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</si>
  <si>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</si>
  <si>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</si>
  <si>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</si>
  <si>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</si>
  <si>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</si>
  <si>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</si>
  <si>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</si>
  <si>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</si>
  <si>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</si>
  <si>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</si>
  <si>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</si>
  <si>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</si>
  <si>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</si>
  <si>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</si>
  <si>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</si>
  <si>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</si>
  <si>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</si>
  <si>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</si>
  <si>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</si>
  <si>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</si>
  <si>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</si>
  <si>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</si>
  <si>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</si>
  <si>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</si>
  <si>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</si>
  <si>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</si>
  <si>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</si>
  <si>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</si>
  <si>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</si>
  <si>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</si>
  <si>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</si>
  <si>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</si>
  <si>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</si>
  <si>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</si>
  <si>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</si>
  <si>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</si>
  <si>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</si>
  <si>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</si>
  <si>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</si>
  <si>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</si>
  <si>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</si>
  <si>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</si>
  <si>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</si>
  <si>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</si>
  <si>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</si>
  <si>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</si>
  <si>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</si>
  <si>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</si>
  <si>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</si>
  <si>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</si>
  <si>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</si>
  <si>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</si>
  <si>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</si>
  <si>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</si>
  <si>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</si>
  <si>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</si>
  <si>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</si>
  <si>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</si>
  <si>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</si>
  <si>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</si>
  <si>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</si>
  <si>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</si>
  <si>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</si>
  <si>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</si>
  <si>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</si>
  <si>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</si>
  <si>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</si>
  <si>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</si>
  <si>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</si>
  <si>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</si>
  <si>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</si>
  <si>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</si>
  <si>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</si>
  <si>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</si>
  <si>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</si>
  <si>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</si>
  <si>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</si>
  <si>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</si>
  <si>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</si>
  <si>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</si>
  <si>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</si>
  <si>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</si>
  <si>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</si>
  <si>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</si>
  <si>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</si>
  <si>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</si>
  <si>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</si>
  <si>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</si>
  <si>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</si>
  <si>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</si>
  <si>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</si>
  <si>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</si>
  <si>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</si>
  <si>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</si>
  <si>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</si>
  <si>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</si>
  <si>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</si>
  <si>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</si>
  <si>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</si>
  <si>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</si>
  <si>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</si>
  <si>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</si>
  <si>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</si>
  <si>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</si>
  <si>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</si>
  <si>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</si>
  <si>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</si>
  <si>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</si>
  <si>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</si>
  <si>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</si>
  <si>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</si>
  <si>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</si>
  <si>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</si>
  <si>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</si>
  <si>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</si>
  <si>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</si>
  <si>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</si>
  <si>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</si>
  <si>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</si>
  <si>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</si>
  <si>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</si>
  <si>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</si>
  <si>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</si>
  <si>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</si>
  <si>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</si>
  <si>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</si>
  <si>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</si>
  <si>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</si>
  <si>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</si>
  <si>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</si>
  <si>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</si>
  <si>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</si>
  <si>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</si>
  <si>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</si>
  <si>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</si>
  <si>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</si>
  <si>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</si>
  <si>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</si>
  <si>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</si>
  <si>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</si>
  <si>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</si>
  <si>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</si>
  <si>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</si>
  <si>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</si>
  <si>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</si>
  <si>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</si>
  <si>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</si>
  <si>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</si>
  <si>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</si>
  <si>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</si>
  <si>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</si>
  <si>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</si>
  <si>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</si>
  <si>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</si>
  <si>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</si>
  <si>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</si>
  <si>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</si>
  <si>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</si>
  <si>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</si>
  <si>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</si>
  <si>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</si>
  <si>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</si>
  <si>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</si>
  <si>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</si>
  <si>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</si>
  <si>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</si>
  <si>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</si>
  <si>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</si>
  <si>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</si>
  <si>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</si>
  <si>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</si>
  <si>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</si>
  <si>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</si>
  <si>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</si>
  <si>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</si>
  <si>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</si>
  <si>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</si>
  <si>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</si>
  <si>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</si>
  <si>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</si>
  <si>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</si>
  <si>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</si>
  <si>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</si>
  <si>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</si>
  <si>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</si>
  <si>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</si>
  <si>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</si>
  <si>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</si>
  <si>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</si>
  <si>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</si>
  <si>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</si>
  <si>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</si>
  <si>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</si>
  <si>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</si>
  <si>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</si>
  <si>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</si>
  <si>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</si>
  <si>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</si>
  <si>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</si>
  <si>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</si>
  <si>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</si>
  <si>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</si>
  <si>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</si>
  <si>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</si>
  <si>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</si>
  <si>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</si>
  <si>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</si>
  <si>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</si>
  <si>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</si>
  <si>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</si>
  <si>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</si>
  <si>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</si>
  <si>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</si>
  <si>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</si>
  <si>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</si>
  <si>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</si>
  <si>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</si>
  <si>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</si>
  <si>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</si>
  <si>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</si>
  <si>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</si>
  <si>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</si>
  <si>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</si>
  <si>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</si>
  <si>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</si>
  <si>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</si>
  <si>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</si>
  <si>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</si>
  <si>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</si>
  <si>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</si>
  <si>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</si>
  <si>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</si>
  <si>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</si>
  <si>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</si>
  <si>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</si>
  <si>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</si>
  <si>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</si>
  <si>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</si>
  <si>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</si>
  <si>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</si>
  <si>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</si>
  <si>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</si>
  <si>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</si>
  <si>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</si>
  <si>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</si>
  <si>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</si>
  <si>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</si>
  <si>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</si>
  <si>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</si>
  <si>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</si>
  <si>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</si>
  <si>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</si>
  <si>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</si>
  <si>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</si>
  <si>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</si>
  <si>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</si>
  <si>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</si>
  <si>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</si>
  <si>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</si>
  <si>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</si>
  <si>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</si>
  <si>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</si>
  <si>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</si>
  <si>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</si>
  <si>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</si>
  <si>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</si>
  <si>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</si>
  <si>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</si>
  <si>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</si>
  <si>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</si>
  <si>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</si>
  <si>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</si>
  <si>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</si>
  <si>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</si>
  <si>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</si>
  <si>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</si>
  <si>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</si>
  <si>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</si>
  <si>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</si>
  <si>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</si>
  <si>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</si>
  <si>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</si>
  <si>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</si>
  <si>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</si>
  <si>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</si>
  <si>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</si>
  <si>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</si>
  <si>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</si>
  <si>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</si>
  <si>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</si>
  <si>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</si>
  <si>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</si>
  <si>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</si>
  <si>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</si>
  <si>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</si>
  <si>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</si>
  <si>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</si>
  <si>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</si>
  <si>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</si>
  <si>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</si>
  <si>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</si>
  <si>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</si>
  <si>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</si>
  <si>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</si>
  <si>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</si>
  <si>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</si>
  <si>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</si>
  <si>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</si>
  <si>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</si>
  <si>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</si>
  <si>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</si>
  <si>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</si>
  <si>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</si>
  <si>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</si>
  <si>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</si>
  <si>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</si>
  <si>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</si>
  <si>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</si>
  <si>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</si>
  <si>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</si>
  <si>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</si>
  <si>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</si>
  <si>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</si>
  <si>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</si>
  <si>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</si>
  <si>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</si>
  <si>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</si>
  <si>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</si>
  <si>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</si>
  <si>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</si>
  <si>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</si>
  <si>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</si>
  <si>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</si>
  <si>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</si>
  <si>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</si>
  <si>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</si>
  <si>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</si>
  <si>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</si>
  <si>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</si>
  <si>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</si>
  <si>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</si>
  <si>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</si>
  <si>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</si>
  <si>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</si>
  <si>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</si>
  <si>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</si>
  <si>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</si>
  <si>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</si>
  <si>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</si>
  <si>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</si>
  <si>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</si>
  <si>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</si>
  <si>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</si>
  <si>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</si>
  <si>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</si>
  <si>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</si>
  <si>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</si>
  <si>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</si>
  <si>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</si>
  <si>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</si>
  <si>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</si>
  <si>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</si>
  <si>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</si>
  <si>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</si>
  <si>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</si>
  <si>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</si>
  <si>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</si>
  <si>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</si>
  <si>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</si>
  <si>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</si>
  <si>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</si>
  <si>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</si>
  <si>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</si>
  <si>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</si>
  <si>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</si>
  <si>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</si>
  <si>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</si>
  <si>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</si>
  <si>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</si>
  <si>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</si>
  <si>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</si>
  <si>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</si>
  <si>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</si>
  <si>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</si>
  <si>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</si>
  <si>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</si>
  <si>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</si>
  <si>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</si>
  <si>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</si>
  <si>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</si>
  <si>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</si>
  <si>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</si>
  <si>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</si>
  <si>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</si>
  <si>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</si>
  <si>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</si>
  <si>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</si>
  <si>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</si>
  <si>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</si>
  <si>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</si>
  <si>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</si>
  <si>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</si>
  <si>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</si>
  <si>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</si>
  <si>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</si>
  <si>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</si>
  <si>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</si>
  <si>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</si>
  <si>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</si>
  <si>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</si>
  <si>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</si>
  <si>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</si>
  <si>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</si>
  <si>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</si>
  <si>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</si>
  <si>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</si>
  <si>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</si>
  <si>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</si>
  <si>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</si>
  <si>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</si>
  <si>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</si>
  <si>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</si>
  <si>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</si>
  <si>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</si>
  <si>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</si>
  <si>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</si>
  <si>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</si>
  <si>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</si>
  <si>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</si>
  <si>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</si>
  <si>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</si>
  <si>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</si>
  <si>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</si>
  <si>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</si>
  <si>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</si>
  <si>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</si>
  <si>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</si>
  <si>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</si>
  <si>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</si>
  <si>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</si>
  <si>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</si>
  <si>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</si>
  <si>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</si>
  <si>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</si>
  <si>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</si>
  <si>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</si>
  <si>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</si>
  <si>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</si>
  <si>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</si>
  <si>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</si>
  <si>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</si>
  <si>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</si>
  <si>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</si>
  <si>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</si>
  <si>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</si>
  <si>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</si>
  <si>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</si>
  <si>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</si>
  <si>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</si>
  <si>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</si>
  <si>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</si>
  <si>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</si>
  <si>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</si>
  <si>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</si>
  <si>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</si>
  <si>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</si>
  <si>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</si>
  <si>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</si>
  <si>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</si>
  <si>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</si>
  <si>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</si>
  <si>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</si>
  <si>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</si>
  <si>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</si>
  <si>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</si>
  <si>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</si>
  <si>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</si>
  <si>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</si>
  <si>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</si>
  <si>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</si>
  <si>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</si>
  <si>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</si>
  <si>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</si>
  <si>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</si>
  <si>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</si>
  <si>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</si>
  <si>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</si>
  <si>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</si>
  <si>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</si>
  <si>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</si>
  <si>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</si>
  <si>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</si>
  <si>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</si>
  <si>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</si>
  <si>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</si>
  <si>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</si>
  <si>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</si>
  <si>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</si>
  <si>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</si>
  <si>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</si>
  <si>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</si>
  <si>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</si>
  <si>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</si>
  <si>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</si>
  <si>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</si>
  <si>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</si>
  <si>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</si>
  <si>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</si>
  <si>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</si>
  <si>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</si>
  <si>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</si>
  <si>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</si>
  <si>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</si>
  <si>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</si>
  <si>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</si>
  <si>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</si>
  <si>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</si>
  <si>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</si>
  <si>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</si>
  <si>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</si>
  <si>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</si>
  <si>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</si>
  <si>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</si>
  <si>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</si>
  <si>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</si>
  <si>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</si>
  <si>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</si>
  <si>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</si>
  <si>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</si>
  <si>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</si>
  <si>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</si>
  <si>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</si>
  <si>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</si>
  <si>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</si>
  <si>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</si>
  <si>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</si>
  <si>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</si>
  <si>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</si>
  <si>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</si>
  <si>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</si>
  <si>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</si>
  <si>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</si>
  <si>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</si>
  <si>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</si>
  <si>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</si>
  <si>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</si>
  <si>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</si>
  <si>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</si>
  <si>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</si>
  <si>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</si>
  <si>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</si>
  <si>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</si>
  <si>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</si>
  <si>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</si>
  <si>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</si>
  <si>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</si>
  <si>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</si>
  <si>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</si>
  <si>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</si>
  <si>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</si>
  <si>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</si>
  <si>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</si>
  <si>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</si>
  <si>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</si>
  <si>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</si>
  <si>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</si>
  <si>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</si>
  <si>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</si>
  <si>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</si>
  <si>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</si>
  <si>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</si>
  <si>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</si>
  <si>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</si>
  <si>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</si>
  <si>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</si>
  <si>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</si>
  <si>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</si>
  <si>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</si>
  <si>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</si>
  <si>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</si>
  <si>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</si>
  <si>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</si>
  <si>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</si>
  <si>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</si>
  <si>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</si>
  <si>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</si>
  <si>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</si>
  <si>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</si>
  <si>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</si>
  <si>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</si>
  <si>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</si>
  <si>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</si>
  <si>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</si>
  <si>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</si>
  <si>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</si>
  <si>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</si>
  <si>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</si>
  <si>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</si>
  <si>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</si>
  <si>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</si>
  <si>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</si>
  <si>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</si>
  <si>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</si>
  <si>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</si>
  <si>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</si>
  <si>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</si>
  <si>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</si>
  <si>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</si>
  <si>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</si>
  <si>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</si>
  <si>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</si>
  <si>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</si>
  <si>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</si>
  <si>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</si>
  <si>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</si>
  <si>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</si>
  <si>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</si>
  <si>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</si>
  <si>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</si>
  <si>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</si>
  <si>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</si>
  <si>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</si>
  <si>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</si>
  <si>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</si>
  <si>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</si>
  <si>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</si>
  <si>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</si>
  <si>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</si>
  <si>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</si>
  <si>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</si>
  <si>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</si>
  <si>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</si>
  <si>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</si>
  <si>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</si>
  <si>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</si>
  <si>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</si>
  <si>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</si>
  <si>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</si>
  <si>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</si>
  <si>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</si>
  <si>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</si>
  <si>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</si>
  <si>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</si>
  <si>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</si>
  <si>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</si>
  <si>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</si>
  <si>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</si>
  <si>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</si>
  <si>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</si>
  <si>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</si>
  <si>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</si>
  <si>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</si>
  <si>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</si>
  <si>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</si>
  <si>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</si>
  <si>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</si>
  <si>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</si>
  <si>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</si>
  <si>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</si>
  <si>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</si>
  <si>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</si>
  <si>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</si>
  <si>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</si>
  <si>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</si>
  <si>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</si>
  <si>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</si>
  <si>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</si>
  <si>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</si>
  <si>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</si>
  <si>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</si>
  <si>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</si>
  <si>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</si>
  <si>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</si>
  <si>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</si>
  <si>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</si>
  <si>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</si>
  <si>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</si>
  <si>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</si>
  <si>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</si>
  <si>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</si>
  <si>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</si>
  <si>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</si>
  <si>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</si>
  <si>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</si>
  <si>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</si>
  <si>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</si>
  <si>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</si>
  <si>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</si>
  <si>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</si>
  <si>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</si>
  <si>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</si>
  <si>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</si>
  <si>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</si>
  <si>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</si>
  <si>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</si>
  <si>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</si>
  <si>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</si>
  <si>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</si>
  <si>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</si>
  <si>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</si>
  <si>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</si>
  <si>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</si>
  <si>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</si>
  <si>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</si>
  <si>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</si>
  <si>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</si>
  <si>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</si>
  <si>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</si>
  <si>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</si>
  <si>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</si>
  <si>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</si>
  <si>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</si>
  <si>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</si>
  <si>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</si>
  <si>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</si>
  <si>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</si>
  <si>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</si>
  <si>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</si>
  <si>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</si>
  <si>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</si>
  <si>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</si>
  <si>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</si>
  <si>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</si>
  <si>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</si>
  <si>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</si>
  <si>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</si>
  <si>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</si>
  <si>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</si>
  <si>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</si>
  <si>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</si>
  <si>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</si>
  <si>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</si>
  <si>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</si>
  <si>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</si>
  <si>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</si>
  <si>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</si>
  <si>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</si>
  <si>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</si>
  <si>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</si>
  <si>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</si>
  <si>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</si>
  <si>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</si>
  <si>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</si>
  <si>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</si>
  <si>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</si>
  <si>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</si>
  <si>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</si>
  <si>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</si>
  <si>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</si>
  <si>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</si>
  <si>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</si>
  <si>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</si>
  <si>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</si>
  <si>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</si>
  <si>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</si>
  <si>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</si>
  <si>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</si>
  <si>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</si>
  <si>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</si>
  <si>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</si>
  <si>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</si>
  <si>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</si>
  <si>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</si>
  <si>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</si>
  <si>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</si>
  <si>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</si>
  <si>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</si>
  <si>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</si>
  <si>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</si>
  <si>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</si>
  <si>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</si>
  <si>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</si>
  <si>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</si>
  <si>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</si>
  <si>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</si>
  <si>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</si>
  <si>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</si>
  <si>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</si>
  <si>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</si>
  <si>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</si>
  <si>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</si>
  <si>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</si>
  <si>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</si>
  <si>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</si>
  <si>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</si>
  <si>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</si>
  <si>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</si>
  <si>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</si>
  <si>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</si>
  <si>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</si>
  <si>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</si>
  <si>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</si>
  <si>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</si>
  <si>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</si>
  <si>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</si>
  <si>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</si>
  <si>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</si>
  <si>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</si>
  <si>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</si>
  <si>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</si>
  <si>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</si>
  <si>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</si>
  <si>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</si>
  <si>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</si>
  <si>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</si>
  <si>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</si>
  <si>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</si>
  <si>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</si>
  <si>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</si>
  <si>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</si>
  <si>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</si>
  <si>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</si>
  <si>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</si>
  <si>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</si>
  <si>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</si>
  <si>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</si>
  <si>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</si>
  <si>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</si>
  <si>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</si>
  <si>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</si>
  <si>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</si>
  <si>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</si>
  <si>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</si>
  <si>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</si>
  <si>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</si>
  <si>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</si>
  <si>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</si>
  <si>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</si>
  <si>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</si>
  <si>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</si>
  <si>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</si>
  <si>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</si>
  <si>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</si>
  <si>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</si>
  <si>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</si>
  <si>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</si>
  <si>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</si>
  <si>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</si>
  <si>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</si>
  <si>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</si>
  <si>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</si>
  <si>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</si>
  <si>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</si>
  <si>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</si>
  <si>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</si>
  <si>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</si>
  <si>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</si>
  <si>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</si>
  <si>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</si>
  <si>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</si>
  <si>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</si>
  <si>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</si>
  <si>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</si>
  <si>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</si>
  <si>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</si>
  <si>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</si>
  <si>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</si>
  <si>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</si>
  <si>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</si>
  <si>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</si>
  <si>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</si>
  <si>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</si>
  <si>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</si>
  <si>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</si>
  <si>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</si>
  <si>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</si>
  <si>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</si>
  <si>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</si>
  <si>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</si>
  <si>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</si>
  <si>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</si>
  <si>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</si>
  <si>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</si>
  <si>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</si>
  <si>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</si>
  <si>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</si>
  <si>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</si>
  <si>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</si>
  <si>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</si>
  <si>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</si>
  <si>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</si>
  <si>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</si>
  <si>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</si>
  <si>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</si>
  <si>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</si>
  <si>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</si>
  <si>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</si>
  <si>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</si>
  <si>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</si>
  <si>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</si>
  <si>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</si>
  <si>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</si>
  <si>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</si>
  <si>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</si>
  <si>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</si>
  <si>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</si>
  <si>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</si>
  <si>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</si>
  <si>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</si>
  <si>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</si>
  <si>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</si>
  <si>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</si>
  <si>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</si>
  <si>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</si>
  <si>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</si>
  <si>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</si>
  <si>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</si>
  <si>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</si>
  <si>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</si>
  <si>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</si>
  <si>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</si>
  <si>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</si>
  <si>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</si>
  <si>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</si>
  <si>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</si>
  <si>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</si>
  <si>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</si>
  <si>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</si>
  <si>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</si>
  <si>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</si>
  <si>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</si>
  <si>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</si>
  <si>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</si>
  <si>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</si>
  <si>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</si>
  <si>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</si>
  <si>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</si>
  <si>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</si>
  <si>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</si>
  <si>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</si>
  <si>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</si>
  <si>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</si>
  <si>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</si>
  <si>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</si>
  <si>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</si>
  <si>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</si>
  <si>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</si>
  <si>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</si>
  <si>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</si>
  <si>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</si>
  <si>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</si>
  <si>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</si>
  <si>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</si>
  <si>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</si>
  <si>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</si>
  <si>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</si>
  <si>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</si>
  <si>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</si>
  <si>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</si>
  <si>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</si>
  <si>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</si>
  <si>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</si>
  <si>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</si>
  <si>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</si>
  <si>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</si>
  <si>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</si>
  <si>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</si>
  <si>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</si>
  <si>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</si>
  <si>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</si>
  <si>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</si>
  <si>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</si>
  <si>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</si>
  <si>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</si>
  <si>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</si>
  <si>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</si>
  <si>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</si>
  <si>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</si>
  <si>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</si>
  <si>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</si>
  <si>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</si>
  <si>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</si>
  <si>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</si>
  <si>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</si>
  <si>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</si>
  <si>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</si>
  <si>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</si>
  <si>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</si>
  <si>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</si>
  <si>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</si>
  <si>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</si>
  <si>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</si>
  <si>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</si>
  <si>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</si>
  <si>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</si>
  <si>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</si>
  <si>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</si>
  <si>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</si>
  <si>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</si>
  <si>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</si>
  <si>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</si>
  <si>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</si>
  <si>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</si>
  <si>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</si>
  <si>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</si>
  <si>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</si>
  <si>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</si>
  <si>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</si>
  <si>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</si>
  <si>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</si>
  <si>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</si>
  <si>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</si>
  <si>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</si>
  <si>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</si>
  <si>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</si>
  <si>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</si>
  <si>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</si>
  <si>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</si>
  <si>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</si>
  <si>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</si>
  <si>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</si>
  <si>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</si>
  <si>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</si>
  <si>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</si>
  <si>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</si>
  <si>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</si>
  <si>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</si>
  <si>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</si>
  <si>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</si>
  <si>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</si>
  <si>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</si>
  <si>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</si>
  <si>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</si>
  <si>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</si>
  <si>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</si>
  <si>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</si>
  <si>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</si>
  <si>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</si>
  <si>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</si>
  <si>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</si>
  <si>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</si>
  <si>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</si>
  <si>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</si>
  <si>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</si>
  <si>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</si>
  <si>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</si>
  <si>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</si>
  <si>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</si>
  <si>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</si>
  <si>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</si>
  <si>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</si>
  <si>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</si>
  <si>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</si>
  <si>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</si>
  <si>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</si>
  <si>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</si>
  <si>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</si>
  <si>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</si>
  <si>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</si>
  <si>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</si>
  <si>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</si>
  <si>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</si>
  <si>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</si>
  <si>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</si>
  <si>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</si>
  <si>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</si>
  <si>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</si>
  <si>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</si>
  <si>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</si>
  <si>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</si>
  <si>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</si>
  <si>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</si>
  <si>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</si>
  <si>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</si>
  <si>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</si>
  <si>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</si>
  <si>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</si>
  <si>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</si>
  <si>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</si>
  <si>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</si>
  <si>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</si>
  <si>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</si>
  <si>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</si>
  <si>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</si>
  <si>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</si>
  <si>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</si>
  <si>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</si>
  <si>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</si>
  <si>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</si>
  <si>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</si>
  <si>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</si>
  <si>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</si>
  <si>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</si>
  <si>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</si>
  <si>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</si>
  <si>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</si>
  <si>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</si>
  <si>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</si>
  <si>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</si>
  <si>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</si>
  <si>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</si>
  <si>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</si>
  <si>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</si>
  <si>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</si>
  <si>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</si>
  <si>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</si>
  <si>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</si>
  <si>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</si>
  <si>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</si>
  <si>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</si>
  <si>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</si>
  <si>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</si>
  <si>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</si>
  <si>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</si>
  <si>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</si>
  <si>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</si>
  <si>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</si>
  <si>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</si>
  <si>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</si>
  <si>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</si>
  <si>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</si>
  <si>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</si>
  <si>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</si>
  <si>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</si>
  <si>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</si>
  <si>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</si>
  <si>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</si>
  <si>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</si>
  <si>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</si>
  <si>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</si>
  <si>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</si>
  <si>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</si>
  <si>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</si>
  <si>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</si>
  <si>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</si>
  <si>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</si>
  <si>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</si>
  <si>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</si>
  <si>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</si>
  <si>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</si>
  <si>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</si>
  <si>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</si>
  <si>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</si>
  <si>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</si>
  <si>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</si>
  <si>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</si>
  <si>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</si>
  <si>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</si>
  <si>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</si>
  <si>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</si>
  <si>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</si>
  <si>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</si>
  <si>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</si>
  <si>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</si>
  <si>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</si>
  <si>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</si>
  <si>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</si>
  <si>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</si>
  <si>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</si>
  <si>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</si>
  <si>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</si>
  <si>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</si>
  <si>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</si>
  <si>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</si>
  <si>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</si>
  <si>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</si>
  <si>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</si>
  <si>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</si>
  <si>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</si>
  <si>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</si>
  <si>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</si>
  <si>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</si>
  <si>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</si>
  <si>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</si>
  <si>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</si>
  <si>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</si>
  <si>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</si>
  <si>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</si>
  <si>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</si>
  <si>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</si>
  <si>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</si>
  <si>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</si>
  <si>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</si>
  <si>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</si>
  <si>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</si>
  <si>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</si>
  <si>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</si>
  <si>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</si>
  <si>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</si>
  <si>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</si>
  <si>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</si>
  <si>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</si>
  <si>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</si>
  <si>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</si>
  <si>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</si>
  <si>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</si>
  <si>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</si>
  <si>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</si>
  <si>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</si>
  <si>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</si>
  <si>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</si>
  <si>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</si>
  <si>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</si>
  <si>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</si>
  <si>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</si>
  <si>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</si>
  <si>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</si>
  <si>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</si>
  <si>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</si>
  <si>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</si>
  <si>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</si>
  <si>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</si>
  <si>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</si>
  <si>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</si>
  <si>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</si>
  <si>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</si>
  <si>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</si>
  <si>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</si>
  <si>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</si>
  <si>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</si>
  <si>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</si>
  <si>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</si>
  <si>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</si>
  <si>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</si>
  <si>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</si>
  <si>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</si>
  <si>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</si>
  <si>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</si>
  <si>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</si>
  <si>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</si>
  <si>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</si>
  <si>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</si>
  <si>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</si>
  <si>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</si>
  <si>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</si>
  <si>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</si>
  <si>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</si>
  <si>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</si>
  <si>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</si>
  <si>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</si>
  <si>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</si>
  <si>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</si>
  <si>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</si>
  <si>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</si>
  <si>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</si>
  <si>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</si>
  <si>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</si>
  <si>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</si>
  <si>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</si>
  <si>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</si>
  <si>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</si>
  <si>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</si>
  <si>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</si>
  <si>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</si>
  <si>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</si>
  <si>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</si>
  <si>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</si>
  <si>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</si>
  <si>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</si>
  <si>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</si>
  <si>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</si>
  <si>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</si>
  <si>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</si>
  <si>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</si>
  <si>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</si>
  <si>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</si>
  <si>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</si>
  <si>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</si>
  <si>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</si>
  <si>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</si>
  <si>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</si>
  <si>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</si>
  <si>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</si>
  <si>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</si>
  <si>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</si>
  <si>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</si>
  <si>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</si>
  <si>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</si>
  <si>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</si>
  <si>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</si>
  <si>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</si>
  <si>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</si>
  <si>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</si>
  <si>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</si>
  <si>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</si>
  <si>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</si>
  <si>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</si>
  <si>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</si>
  <si>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</si>
  <si>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</si>
  <si>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</si>
  <si>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</si>
  <si>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</si>
  <si>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</si>
  <si>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</si>
  <si>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</si>
  <si>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</si>
  <si>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</si>
  <si>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</si>
  <si>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</si>
  <si>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</si>
  <si>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</si>
  <si>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</si>
  <si>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</si>
  <si>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</si>
  <si>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</si>
  <si>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</si>
  <si>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</si>
  <si>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</si>
  <si>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</si>
  <si>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</si>
  <si>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</si>
  <si>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</si>
  <si>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</si>
  <si>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</si>
  <si>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</si>
  <si>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</si>
  <si>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</si>
  <si>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</si>
  <si>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</si>
  <si>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</si>
  <si>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</si>
  <si>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</si>
  <si>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</si>
  <si>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</si>
  <si>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</si>
  <si>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</si>
  <si>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</si>
  <si>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</si>
  <si>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</si>
  <si>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</si>
  <si>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</si>
  <si>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</si>
  <si>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</si>
  <si>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</si>
  <si>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</si>
  <si>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</si>
  <si>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</si>
  <si>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</si>
  <si>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</si>
  <si>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</si>
  <si>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</si>
  <si>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</si>
  <si>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</si>
  <si>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</si>
  <si>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</si>
  <si>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</si>
  <si>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</si>
  <si>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</si>
  <si>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</si>
  <si>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</si>
  <si>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</si>
  <si>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</si>
  <si>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</si>
  <si>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</si>
  <si>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</si>
  <si>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</si>
  <si>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</si>
  <si>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</si>
  <si>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</si>
  <si>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</si>
  <si>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</si>
  <si>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</si>
  <si>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</si>
  <si>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</si>
  <si>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</si>
  <si>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</si>
  <si>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</si>
  <si>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</si>
  <si>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</si>
  <si>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</si>
  <si>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</si>
  <si>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</si>
  <si>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</si>
  <si>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</si>
  <si>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</si>
  <si>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</si>
  <si>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</si>
  <si>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</si>
  <si>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</si>
  <si>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</si>
  <si>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</si>
  <si>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</si>
  <si>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</si>
  <si>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</si>
  <si>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</si>
  <si>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</si>
  <si>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</si>
  <si>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</si>
  <si>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</si>
  <si>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</si>
  <si>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</si>
  <si>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</si>
  <si>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</si>
  <si>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</si>
  <si>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</si>
  <si>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</si>
  <si>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</si>
  <si>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</si>
  <si>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</si>
  <si>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</si>
  <si>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</si>
  <si>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</si>
  <si>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</si>
  <si>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</si>
  <si>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</si>
  <si>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</si>
  <si>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</si>
  <si>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</si>
  <si>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</si>
  <si>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</si>
  <si>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</si>
  <si>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</si>
  <si>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</si>
  <si>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</si>
  <si>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</si>
  <si>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</si>
  <si>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</si>
  <si>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</si>
  <si>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</si>
  <si>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</si>
  <si>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</si>
  <si>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</si>
  <si>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</si>
  <si>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</si>
  <si>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</si>
  <si>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</si>
  <si>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</si>
  <si>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</si>
  <si>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</si>
  <si>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</si>
  <si>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</si>
  <si>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</si>
  <si>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</si>
  <si>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</si>
  <si>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</si>
  <si>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</si>
  <si>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</si>
  <si>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</si>
  <si>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</si>
  <si>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</si>
  <si>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</si>
  <si>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</si>
  <si>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</si>
  <si>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</si>
  <si>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</si>
  <si>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</si>
  <si>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</si>
  <si>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</si>
  <si>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</si>
  <si>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</si>
  <si>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</si>
  <si>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</si>
  <si>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</si>
  <si>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</si>
  <si>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</si>
  <si>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</si>
  <si>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</si>
  <si>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</si>
  <si>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</si>
  <si>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</si>
  <si>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</si>
  <si>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</si>
  <si>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</si>
  <si>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</si>
  <si>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</si>
  <si>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</si>
  <si>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</si>
  <si>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</si>
  <si>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</si>
  <si>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</si>
  <si>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</si>
  <si>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</si>
  <si>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</si>
  <si>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</si>
  <si>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</si>
  <si>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</si>
  <si>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</si>
  <si>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</si>
  <si>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</si>
  <si>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</si>
  <si>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</si>
  <si>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</si>
  <si>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</si>
  <si>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</si>
  <si>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</si>
  <si>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</si>
  <si>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</si>
  <si>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</si>
  <si>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</si>
  <si>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</si>
  <si>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</si>
  <si>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</si>
  <si>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</si>
  <si>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</si>
  <si>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</si>
  <si>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</si>
  <si>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</si>
  <si>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</si>
  <si>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</si>
  <si>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</si>
  <si>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</si>
  <si>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</si>
  <si>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</si>
  <si>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</si>
  <si>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</si>
  <si>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</si>
  <si>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</si>
  <si>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</si>
  <si>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</si>
  <si>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</si>
  <si>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</si>
  <si>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</si>
  <si>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</si>
  <si>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</si>
  <si>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</si>
  <si>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</si>
  <si>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</si>
  <si>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</si>
  <si>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</si>
  <si>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</si>
  <si>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</si>
  <si>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</si>
  <si>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</si>
  <si>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</si>
  <si>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</si>
  <si>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</si>
  <si>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</si>
  <si>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</si>
  <si>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</si>
  <si>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</si>
  <si>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</si>
  <si>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</si>
  <si>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</si>
  <si>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</si>
  <si>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</si>
  <si>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</si>
  <si>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</si>
  <si>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</si>
  <si>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</si>
  <si>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</si>
  <si>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</si>
  <si>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</si>
  <si>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</si>
  <si>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</si>
  <si>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</si>
  <si>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</si>
  <si>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</si>
  <si>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</si>
  <si>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</si>
  <si>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</si>
  <si>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</si>
  <si>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</si>
  <si>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</si>
  <si>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</si>
  <si>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</si>
  <si>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</si>
  <si>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</si>
  <si>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</si>
  <si>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</si>
  <si>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</si>
  <si>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</si>
  <si>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</si>
  <si>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</si>
  <si>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</si>
  <si>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</si>
  <si>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</si>
  <si>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</si>
  <si>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</si>
  <si>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</si>
  <si>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</si>
  <si>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</si>
  <si>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</si>
  <si>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</si>
  <si>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</si>
  <si>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</si>
  <si>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</si>
  <si>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</si>
  <si>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</si>
  <si>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</si>
  <si>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</si>
  <si>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</si>
  <si>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</si>
  <si>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</si>
  <si>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</si>
  <si>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</si>
  <si>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</si>
  <si>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</si>
  <si>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</si>
  <si>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</si>
  <si>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</si>
  <si>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</si>
  <si>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</si>
  <si>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</si>
  <si>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</si>
  <si>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</si>
  <si>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</si>
  <si>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</si>
  <si>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</si>
  <si>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</si>
  <si>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</si>
  <si>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</si>
  <si>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</si>
  <si>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</si>
  <si>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</si>
  <si>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</si>
  <si>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</si>
  <si>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</si>
  <si>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</si>
  <si>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</si>
  <si>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</si>
  <si>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</si>
  <si>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</si>
  <si>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</si>
  <si>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</si>
  <si>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</si>
  <si>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</si>
  <si>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</si>
  <si>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</si>
  <si>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</si>
  <si>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</si>
  <si>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</si>
  <si>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</si>
  <si>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</si>
  <si>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</si>
  <si>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</si>
  <si>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</si>
  <si>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</si>
  <si>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</si>
  <si>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</si>
  <si>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</si>
  <si>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</si>
  <si>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</si>
  <si>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</si>
  <si>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</si>
  <si>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</si>
  <si>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</si>
  <si>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</si>
  <si>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</si>
  <si>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</si>
  <si>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</si>
  <si>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</si>
  <si>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</si>
  <si>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</si>
  <si>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</si>
  <si>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</si>
  <si>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</si>
  <si>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</si>
  <si>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</si>
  <si>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</si>
  <si>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</si>
  <si>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</si>
  <si>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</si>
  <si>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</si>
  <si>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</si>
  <si>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</si>
  <si>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</si>
  <si>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</si>
  <si>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</si>
  <si>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</si>
  <si>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</si>
  <si>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</si>
  <si>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</si>
  <si>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</si>
  <si>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</si>
  <si>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</si>
  <si>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</si>
  <si>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</si>
  <si>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</si>
  <si>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</si>
  <si>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</si>
  <si>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</si>
  <si>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</si>
  <si>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</si>
  <si>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</si>
  <si>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</si>
  <si>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</si>
  <si>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</si>
  <si>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</si>
  <si>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</si>
  <si>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</si>
  <si>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</si>
  <si>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</si>
  <si>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</si>
  <si>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</si>
  <si>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</si>
  <si>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</si>
  <si>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</si>
  <si>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</si>
  <si>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</si>
  <si>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</si>
  <si>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</si>
  <si>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</si>
  <si>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</si>
  <si>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</si>
  <si>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</si>
  <si>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</si>
  <si>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</si>
  <si>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</si>
  <si>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</si>
  <si>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</si>
  <si>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</si>
  <si>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</si>
  <si>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</si>
  <si>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</si>
  <si>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</si>
  <si>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</si>
  <si>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</si>
  <si>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</si>
  <si>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</si>
  <si>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</si>
  <si>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</si>
  <si>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</si>
  <si>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</si>
  <si>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</si>
  <si>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</si>
  <si>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</si>
  <si>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</si>
  <si>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</si>
  <si>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</si>
  <si>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</si>
  <si>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</si>
  <si>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</si>
  <si>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</si>
  <si>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</si>
  <si>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</si>
  <si>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</si>
  <si>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</si>
  <si>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</si>
  <si>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</si>
  <si>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</si>
  <si>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</si>
  <si>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</si>
  <si>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</si>
  <si>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</si>
  <si>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</si>
  <si>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</si>
  <si>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</si>
  <si>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</si>
  <si>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</si>
  <si>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</si>
  <si>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</si>
  <si>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</si>
  <si>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</si>
  <si>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</si>
  <si>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</si>
  <si>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</si>
  <si>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</si>
  <si>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</si>
  <si>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</si>
  <si>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</si>
  <si>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</si>
  <si>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</si>
  <si>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</si>
  <si>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</si>
  <si>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</si>
  <si>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</si>
  <si>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</si>
  <si>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</si>
  <si>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</si>
  <si>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</si>
  <si>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</si>
  <si>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</si>
  <si>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</si>
  <si>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</si>
  <si>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</si>
  <si>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</si>
  <si>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</si>
  <si>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</si>
  <si>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</si>
  <si>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</si>
  <si>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</si>
  <si>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</si>
  <si>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</si>
  <si>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</si>
  <si>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</si>
  <si>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</si>
  <si>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</si>
  <si>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</si>
  <si>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</si>
  <si>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</si>
  <si>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</si>
  <si>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</si>
  <si>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</si>
  <si>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</si>
  <si>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</si>
  <si>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</si>
  <si>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</si>
  <si>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</si>
  <si>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</si>
  <si>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</si>
  <si>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</si>
  <si>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</si>
  <si>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</si>
  <si>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</si>
  <si>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</si>
  <si>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</si>
  <si>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</si>
  <si>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</si>
  <si>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</si>
  <si>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</si>
  <si>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</si>
  <si>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</si>
  <si>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</si>
  <si>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</si>
  <si>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</si>
  <si>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</si>
  <si>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</si>
  <si>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</si>
  <si>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</si>
  <si>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</si>
  <si>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</si>
  <si>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</si>
  <si>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</si>
  <si>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</si>
  <si>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</si>
  <si>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</si>
  <si>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</si>
  <si>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</si>
  <si>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</si>
  <si>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</si>
  <si>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</si>
  <si>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</si>
  <si>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</si>
  <si>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</si>
  <si>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</si>
  <si>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</si>
  <si>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</si>
  <si>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</si>
  <si>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</si>
  <si>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</si>
  <si>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</si>
  <si>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</si>
  <si>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</si>
  <si>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</si>
  <si>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</si>
  <si>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</si>
  <si>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</si>
  <si>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</si>
  <si>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</si>
  <si>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</si>
  <si>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</si>
  <si>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</si>
  <si>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</si>
  <si>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</si>
  <si>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</si>
  <si>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</si>
  <si>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</si>
  <si>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</si>
  <si>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</si>
  <si>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</si>
  <si>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</si>
  <si>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</si>
  <si>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</si>
  <si>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</si>
  <si>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</si>
  <si>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</si>
  <si>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</si>
  <si>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</si>
  <si>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</si>
  <si>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</si>
  <si>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</si>
  <si>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</si>
  <si>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</si>
  <si>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</si>
  <si>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</si>
  <si>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</si>
  <si>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</si>
  <si>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</si>
  <si>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</si>
  <si>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</si>
  <si>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</si>
  <si>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</si>
  <si>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</si>
  <si>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</si>
  <si>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</si>
  <si>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</si>
  <si>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</si>
  <si>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</si>
  <si>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</si>
  <si>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</si>
  <si>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</si>
  <si>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</si>
  <si>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</si>
  <si>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</si>
  <si>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</si>
  <si>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</si>
  <si>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</si>
  <si>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</si>
  <si>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</si>
  <si>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</si>
  <si>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</si>
  <si>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</si>
  <si>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</si>
  <si>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</si>
  <si>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</si>
  <si>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</si>
  <si>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</si>
  <si>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</si>
  <si>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</si>
  <si>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</si>
  <si>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</si>
  <si>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</si>
  <si>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</si>
  <si>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</si>
  <si>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</si>
  <si>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</si>
  <si>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</si>
  <si>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</si>
  <si>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</si>
  <si>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</si>
  <si>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</si>
  <si>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</si>
  <si>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</si>
  <si>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</si>
  <si>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</si>
  <si>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</si>
  <si>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</si>
  <si>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</si>
  <si>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</si>
  <si>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</si>
  <si>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</si>
  <si>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</si>
  <si>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</si>
  <si>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</si>
  <si>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</si>
  <si>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</si>
  <si>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</si>
  <si>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</si>
  <si>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</si>
  <si>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</si>
  <si>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</si>
  <si>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</si>
  <si>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</si>
  <si>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</si>
  <si>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</si>
  <si>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</si>
  <si>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</si>
  <si>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</si>
  <si>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</si>
  <si>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</si>
  <si>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</si>
  <si>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</si>
  <si>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</si>
  <si>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</si>
  <si>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</si>
  <si>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</si>
  <si>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</si>
  <si>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</si>
  <si>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</si>
  <si>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</si>
  <si>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</si>
  <si>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</si>
  <si>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</si>
  <si>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</si>
  <si>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</si>
  <si>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</si>
  <si>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</si>
  <si>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</si>
  <si>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</si>
  <si>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</si>
  <si>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</si>
  <si>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</si>
  <si>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</si>
  <si>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</si>
  <si>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</si>
  <si>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</si>
  <si>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</si>
  <si>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</si>
  <si>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</si>
  <si>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</si>
  <si>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</si>
  <si>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</si>
  <si>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</si>
  <si>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</si>
  <si>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</si>
  <si>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</si>
  <si>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</si>
  <si>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</si>
  <si>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</si>
  <si>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</si>
  <si>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</si>
  <si>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</si>
  <si>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</si>
  <si>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</si>
  <si>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</si>
  <si>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</si>
  <si>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</si>
  <si>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</si>
  <si>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</si>
  <si>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</si>
  <si>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</si>
  <si>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</si>
  <si>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</si>
  <si>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</si>
  <si>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</si>
  <si>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</si>
  <si>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</si>
  <si>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</si>
  <si>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</si>
  <si>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</si>
  <si>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</si>
  <si>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</si>
  <si>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</si>
  <si>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</si>
  <si>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</si>
  <si>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</si>
  <si>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</si>
  <si>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</si>
  <si>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</si>
  <si>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</si>
  <si>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</si>
  <si>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</si>
  <si>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</si>
  <si>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</si>
  <si>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</si>
  <si>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</si>
  <si>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</si>
  <si>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</si>
  <si>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</si>
  <si>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</si>
  <si>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</si>
  <si>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</si>
  <si>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</si>
  <si>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</si>
  <si>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</si>
  <si>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</si>
  <si>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</si>
  <si>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</si>
  <si>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</si>
  <si>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</si>
  <si>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</si>
  <si>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</si>
  <si>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</si>
  <si>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</si>
  <si>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</si>
  <si>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</si>
  <si>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</si>
  <si>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</si>
  <si>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</si>
  <si>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</si>
  <si>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</si>
  <si>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</si>
  <si>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</si>
  <si>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</si>
  <si>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</si>
  <si>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</si>
  <si>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</si>
  <si>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</si>
  <si>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</si>
  <si>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</si>
  <si>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</si>
  <si>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</si>
  <si>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</si>
  <si>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</si>
  <si>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</si>
  <si>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</si>
  <si>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</si>
  <si>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</si>
  <si>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</si>
  <si>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</si>
  <si>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</si>
  <si>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</si>
  <si>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</si>
  <si>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</si>
  <si>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</si>
  <si>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</si>
  <si>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</si>
  <si>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</si>
  <si>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</si>
  <si>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</si>
  <si>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</si>
  <si>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</si>
  <si>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</si>
  <si>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</si>
  <si>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</si>
  <si>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</si>
  <si>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</si>
  <si>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</si>
  <si>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</si>
  <si>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</si>
  <si>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</si>
  <si>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</si>
  <si>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</si>
  <si>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</si>
  <si>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</si>
  <si>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</si>
  <si>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</si>
  <si>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</si>
  <si>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</si>
  <si>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</si>
  <si>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</si>
  <si>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</si>
  <si>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</si>
  <si>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</si>
  <si>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</si>
  <si>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</si>
  <si>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</si>
  <si>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</si>
  <si>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</si>
  <si>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</si>
  <si>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</si>
  <si>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</si>
  <si>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</si>
  <si>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</si>
  <si>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</si>
  <si>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</si>
  <si>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</si>
  <si>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</si>
  <si>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</si>
  <si>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</si>
  <si>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</si>
  <si>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</si>
  <si>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</si>
  <si>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</si>
  <si>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</si>
  <si>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</si>
  <si>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</si>
  <si>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</si>
  <si>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</si>
  <si>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</si>
  <si>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</si>
  <si>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</si>
  <si>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</si>
  <si>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</si>
  <si>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</si>
  <si>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</si>
  <si>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</si>
  <si>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</si>
  <si>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</si>
  <si>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</si>
  <si>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</si>
  <si>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</si>
  <si>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</si>
  <si>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</si>
  <si>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</si>
  <si>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</si>
  <si>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</si>
  <si>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</si>
  <si>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</si>
  <si>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</si>
  <si>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</si>
  <si>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</si>
  <si>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</si>
  <si>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</si>
  <si>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</si>
  <si>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</si>
  <si>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</si>
  <si>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</si>
  <si>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</si>
  <si>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</si>
  <si>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</si>
  <si>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</si>
  <si>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</si>
  <si>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</si>
  <si>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</si>
  <si>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</si>
  <si>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</si>
  <si>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</si>
  <si>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</si>
  <si>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</si>
  <si>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</si>
  <si>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</si>
  <si>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</si>
  <si>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</si>
  <si>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</si>
  <si>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</si>
  <si>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</si>
  <si>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</si>
  <si>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</si>
  <si>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</si>
  <si>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</si>
  <si>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</si>
  <si>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</si>
  <si>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</si>
  <si>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</si>
  <si>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</si>
  <si>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</si>
  <si>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</si>
  <si>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</si>
  <si>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</si>
  <si>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</si>
  <si>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</si>
  <si>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</si>
  <si>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</si>
  <si>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</si>
  <si>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</si>
  <si>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</si>
  <si>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</si>
  <si>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</si>
  <si>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</si>
  <si>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</si>
  <si>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</si>
  <si>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</si>
  <si>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</si>
  <si>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</si>
  <si>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</si>
  <si>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</si>
  <si>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</si>
  <si>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</si>
  <si>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</si>
  <si>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</si>
  <si>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</si>
  <si>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</si>
  <si>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</si>
  <si>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</si>
  <si>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</si>
  <si>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</si>
  <si>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</si>
  <si>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</si>
  <si>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</si>
  <si>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</si>
  <si>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</si>
  <si>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</si>
  <si>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</si>
  <si>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</si>
  <si>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</si>
  <si>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</si>
  <si>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</si>
  <si>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</si>
  <si>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</si>
  <si>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</si>
  <si>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</si>
  <si>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</si>
  <si>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</si>
  <si>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</si>
  <si>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</si>
  <si>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</si>
  <si>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</si>
  <si>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</si>
  <si>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</si>
  <si>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</si>
  <si>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</si>
  <si>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</si>
  <si>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</si>
  <si>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</si>
  <si>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</si>
  <si>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</si>
  <si>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</si>
  <si>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</si>
  <si>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</si>
  <si>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</si>
  <si>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</si>
  <si>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</si>
  <si>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</si>
  <si>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</si>
  <si>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</si>
  <si>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</si>
  <si>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</si>
  <si>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</si>
  <si>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</si>
  <si>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</si>
  <si>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</si>
  <si>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</si>
  <si>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</si>
  <si>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</si>
  <si>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</si>
  <si>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</si>
  <si>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</si>
  <si>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</si>
  <si>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</si>
  <si>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</si>
  <si>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</si>
  <si>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</si>
  <si>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</si>
  <si>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</si>
  <si>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</si>
  <si>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</si>
  <si>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</si>
  <si>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</si>
  <si>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</si>
  <si>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</si>
  <si>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</si>
  <si>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</si>
  <si>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</si>
  <si>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</si>
  <si>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</si>
  <si>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</si>
  <si>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</si>
  <si>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</si>
  <si>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</si>
  <si>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</si>
  <si>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</si>
  <si>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</si>
  <si>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</si>
  <si>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</si>
  <si>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</si>
  <si>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</si>
  <si>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</si>
  <si>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</si>
  <si>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</si>
  <si>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</si>
  <si>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</si>
  <si>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</si>
  <si>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</si>
  <si>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</si>
  <si>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</si>
  <si>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</si>
  <si>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</si>
  <si>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</si>
  <si>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</si>
  <si>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</si>
  <si>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</si>
  <si>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</si>
  <si>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</si>
  <si>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</si>
  <si>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</si>
  <si>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</si>
  <si>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</si>
  <si>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</si>
  <si>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</si>
  <si>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</si>
  <si>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</si>
  <si>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</si>
  <si>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</si>
  <si>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</si>
  <si>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</si>
  <si>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</si>
  <si>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</si>
  <si>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</si>
  <si>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</si>
  <si>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</si>
  <si>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</si>
  <si>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</si>
  <si>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</si>
  <si>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</si>
  <si>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</si>
  <si>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</si>
  <si>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</si>
  <si>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</si>
  <si>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</si>
  <si>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</si>
  <si>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</si>
  <si>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</si>
  <si>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</si>
  <si>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</si>
  <si>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</si>
  <si>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</si>
  <si>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</si>
  <si>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</si>
  <si>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</si>
  <si>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</si>
  <si>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</si>
  <si>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</si>
  <si>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</si>
  <si>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</si>
  <si>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</si>
  <si>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</si>
  <si>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</si>
  <si>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</si>
  <si>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</si>
  <si>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</si>
  <si>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</si>
  <si>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</si>
  <si>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</si>
  <si>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</si>
  <si>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</si>
  <si>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</si>
  <si>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</si>
  <si>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</si>
  <si>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</si>
  <si>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</si>
  <si>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</si>
  <si>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</si>
  <si>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</si>
  <si>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</si>
  <si>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</si>
  <si>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</si>
  <si>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</si>
  <si>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</si>
  <si>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</si>
  <si>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</si>
  <si>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</si>
  <si>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</si>
  <si>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</si>
  <si>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</si>
  <si>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</si>
  <si>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</si>
  <si>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</si>
  <si>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</si>
  <si>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</si>
  <si>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</si>
  <si>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</si>
  <si>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</si>
  <si>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</si>
  <si>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</si>
  <si>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</si>
  <si>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</si>
  <si>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</si>
  <si>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</si>
  <si>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</si>
  <si>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</si>
  <si>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</si>
  <si>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</si>
  <si>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</si>
  <si>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</si>
  <si>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</si>
  <si>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</si>
  <si>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</si>
  <si>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</si>
  <si>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</si>
  <si>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</si>
  <si>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</si>
  <si>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</si>
  <si>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</si>
  <si>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</si>
  <si>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</si>
  <si>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</si>
  <si>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</si>
  <si>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</si>
  <si>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</si>
  <si>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</si>
  <si>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</si>
  <si>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</si>
  <si>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</si>
  <si>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</si>
  <si>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</si>
  <si>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</si>
  <si>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</si>
  <si>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</si>
  <si>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</si>
  <si>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</si>
  <si>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</si>
  <si>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</si>
  <si>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</si>
  <si>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</si>
  <si>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</si>
  <si>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</si>
  <si>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</si>
  <si>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</si>
  <si>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</si>
  <si>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</si>
  <si>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</si>
  <si>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</si>
  <si>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</si>
  <si>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</si>
  <si>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</si>
  <si>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</si>
  <si>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</si>
  <si>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</si>
  <si>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</si>
  <si>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</si>
  <si>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</si>
  <si>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</si>
  <si>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</si>
  <si>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</si>
  <si>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</si>
  <si>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</si>
  <si>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</si>
  <si>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</si>
  <si>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</si>
  <si>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</si>
  <si>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</si>
  <si>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</si>
  <si>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</si>
  <si>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</si>
  <si>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</si>
  <si>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</si>
  <si>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</si>
  <si>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</si>
  <si>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</si>
  <si>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</si>
  <si>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</si>
  <si>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</si>
  <si>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</si>
  <si>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</si>
  <si>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</si>
  <si>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</si>
  <si>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</si>
  <si>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</si>
  <si>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</si>
  <si>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</si>
  <si>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</si>
  <si>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</si>
  <si>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</si>
  <si>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</si>
  <si>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</si>
  <si>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</si>
  <si>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</si>
  <si>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</si>
  <si>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</si>
  <si>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</si>
  <si>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</si>
  <si>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</si>
  <si>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</si>
  <si>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</si>
  <si>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</si>
  <si>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</si>
  <si>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</si>
  <si>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</si>
  <si>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</si>
  <si>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</si>
  <si>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</si>
  <si>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</si>
  <si>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</si>
  <si>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</si>
  <si>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</si>
  <si>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</si>
  <si>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</si>
  <si>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</si>
  <si>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</si>
  <si>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</si>
  <si>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</si>
  <si>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</si>
  <si>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</si>
  <si>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</si>
  <si>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</si>
  <si>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</si>
  <si>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</si>
  <si>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</si>
  <si>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</si>
  <si>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</si>
  <si>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</si>
  <si>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</si>
  <si>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</si>
  <si>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</si>
  <si>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</si>
  <si>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</si>
  <si>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</si>
  <si>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</si>
  <si>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</si>
  <si>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</si>
  <si>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</si>
  <si>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</si>
  <si>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</si>
  <si>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</si>
  <si>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</si>
  <si>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</si>
  <si>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</si>
  <si>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</si>
  <si>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</si>
  <si>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</si>
  <si>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</si>
  <si>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</si>
  <si>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</si>
  <si>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</si>
  <si>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</si>
  <si>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</si>
  <si>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</si>
  <si>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</si>
  <si>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</si>
  <si>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</si>
  <si>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</si>
  <si>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</si>
  <si>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</si>
  <si>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</si>
  <si>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</si>
  <si>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</si>
  <si>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</si>
  <si>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</si>
  <si>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</si>
  <si>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</si>
  <si>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</si>
  <si>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</si>
  <si>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</si>
  <si>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</si>
  <si>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</si>
  <si>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</si>
  <si>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</si>
  <si>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</si>
  <si>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</si>
  <si>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</si>
  <si>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</si>
  <si>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</si>
  <si>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</si>
  <si>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</si>
  <si>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</si>
  <si>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</si>
  <si>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</si>
  <si>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</si>
  <si>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</si>
  <si>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</si>
  <si>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</si>
  <si>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</si>
  <si>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</si>
  <si>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</si>
  <si>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</si>
  <si>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</si>
  <si>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</si>
  <si>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</si>
  <si>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</si>
  <si>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</si>
  <si>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</si>
  <si>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</si>
  <si>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</si>
  <si>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</si>
  <si>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</si>
  <si>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</si>
  <si>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</si>
  <si>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</si>
  <si>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</si>
  <si>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</si>
  <si>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</si>
  <si>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</si>
  <si>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</si>
  <si>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</si>
  <si>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</si>
  <si>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</si>
  <si>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</si>
  <si>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</si>
  <si>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</si>
  <si>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</si>
  <si>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</si>
  <si>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</si>
  <si>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</si>
  <si>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</si>
  <si>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</si>
  <si>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</si>
  <si>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</si>
  <si>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</si>
  <si>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</si>
  <si>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</si>
  <si>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</si>
  <si>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</si>
  <si>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</si>
  <si>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</si>
  <si>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</si>
  <si>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</si>
  <si>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</si>
  <si>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</si>
  <si>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</si>
  <si>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</si>
  <si>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</si>
  <si>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</si>
  <si>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</si>
  <si>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</si>
  <si>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</si>
  <si>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</si>
  <si>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</si>
  <si>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</si>
  <si>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</si>
  <si>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</si>
  <si>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</si>
  <si>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</si>
  <si>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</si>
  <si>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</si>
  <si>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</si>
  <si>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</si>
  <si>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</si>
  <si>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</si>
  <si>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</si>
  <si>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</si>
  <si>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</si>
  <si>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</si>
  <si>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</si>
  <si>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</si>
  <si>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</si>
  <si>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</si>
  <si>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</si>
  <si>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</si>
  <si>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</si>
  <si>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</si>
  <si>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</si>
  <si>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</si>
  <si>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</si>
  <si>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</si>
  <si>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</si>
  <si>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</si>
  <si>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</si>
  <si>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</si>
  <si>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</si>
  <si>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</si>
  <si>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</si>
  <si>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</si>
  <si>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</si>
  <si>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</si>
  <si>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</si>
  <si>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</si>
  <si>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</si>
  <si>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</si>
  <si>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</si>
  <si>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</si>
  <si>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</si>
  <si>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</si>
  <si>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</si>
  <si>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</si>
  <si>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</si>
  <si>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</si>
  <si>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</si>
  <si>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</si>
  <si>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</si>
  <si>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</si>
  <si>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</si>
  <si>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</si>
  <si>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</si>
  <si>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</si>
  <si>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</si>
  <si>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</si>
  <si>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</si>
  <si>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</si>
  <si>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</si>
  <si>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</si>
  <si>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</si>
  <si>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</si>
  <si>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</si>
  <si>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</si>
  <si>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</si>
  <si>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</si>
  <si>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</si>
  <si>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</si>
  <si>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</si>
  <si>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</si>
  <si>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</si>
  <si>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</si>
  <si>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</si>
  <si>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</si>
  <si>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</si>
  <si>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</si>
  <si>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</si>
  <si>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</si>
  <si>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</si>
  <si>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</si>
  <si>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</si>
  <si>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</si>
  <si>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</si>
  <si>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</si>
  <si>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</si>
  <si>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</si>
  <si>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</si>
  <si>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</si>
  <si>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</si>
  <si>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</si>
  <si>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</si>
  <si>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</si>
  <si>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</si>
  <si>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</si>
  <si>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</si>
  <si>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</si>
  <si>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</si>
  <si>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</si>
  <si>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</si>
  <si>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</si>
  <si>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</si>
  <si>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</si>
  <si>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</si>
  <si>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</si>
  <si>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</si>
  <si>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</si>
  <si>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</si>
  <si>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</si>
  <si>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</si>
  <si>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</si>
  <si>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</si>
  <si>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</si>
  <si>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</si>
  <si>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</si>
  <si>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</si>
  <si>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</si>
  <si>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</si>
  <si>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</si>
  <si>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</si>
  <si>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</si>
  <si>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</si>
  <si>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</si>
  <si>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</si>
  <si>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</si>
  <si>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</si>
  <si>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</si>
  <si>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</si>
  <si>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</si>
  <si>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</si>
  <si>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</si>
  <si>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</si>
  <si>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</si>
  <si>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</si>
  <si>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</si>
  <si>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</si>
  <si>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</si>
  <si>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</si>
  <si>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</si>
  <si>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</si>
  <si>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</si>
  <si>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</si>
  <si>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</si>
  <si>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</si>
  <si>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</si>
  <si>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</si>
  <si>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</si>
  <si>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</si>
  <si>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</si>
  <si>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</si>
  <si>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</si>
  <si>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</si>
  <si>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</si>
  <si>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</si>
  <si>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</si>
  <si>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</si>
  <si>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</si>
  <si>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</si>
  <si>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</si>
  <si>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</si>
  <si>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</si>
  <si>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</si>
  <si>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</si>
  <si>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</si>
  <si>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</si>
  <si>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</si>
  <si>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</si>
  <si>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</si>
  <si>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</si>
  <si>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</si>
  <si>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</si>
  <si>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</si>
  <si>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</si>
  <si>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</si>
  <si>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</si>
  <si>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</si>
  <si>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</si>
  <si>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</si>
  <si>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</si>
  <si>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</si>
  <si>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</si>
  <si>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</si>
  <si>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</si>
  <si>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</si>
  <si>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</si>
  <si>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</si>
  <si>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</si>
  <si>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</si>
  <si>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</si>
  <si>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</si>
  <si>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</si>
  <si>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</si>
  <si>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</si>
  <si>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</si>
  <si>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</si>
  <si>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</si>
  <si>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</si>
  <si>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</si>
  <si>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</si>
  <si>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</si>
  <si>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</si>
  <si>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</si>
  <si>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</si>
  <si>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</si>
  <si>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</si>
  <si>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</si>
  <si>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</si>
  <si>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</si>
  <si>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</si>
  <si>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</si>
  <si>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</si>
  <si>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</si>
  <si>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</si>
  <si>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</si>
  <si>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</si>
  <si>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</si>
  <si>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</si>
  <si>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</si>
  <si>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</si>
  <si>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</si>
  <si>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</si>
  <si>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</si>
  <si>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</si>
  <si>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</si>
  <si>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</si>
  <si>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</si>
  <si>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</si>
  <si>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</si>
  <si>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</si>
  <si>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</si>
  <si>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</si>
  <si>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</si>
  <si>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</si>
  <si>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</si>
  <si>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</si>
  <si>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</si>
  <si>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</si>
  <si>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</si>
  <si>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</si>
  <si>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</si>
  <si>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</si>
  <si>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</si>
  <si>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</si>
  <si>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</si>
  <si>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</si>
  <si>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</si>
  <si>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</si>
  <si>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</si>
  <si>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</si>
  <si>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</si>
  <si>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</si>
  <si>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</si>
  <si>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</si>
  <si>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</si>
  <si>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</si>
  <si>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</si>
  <si>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</si>
  <si>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</si>
  <si>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</si>
  <si>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</si>
  <si>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</si>
  <si>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</si>
  <si>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</si>
  <si>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</si>
  <si>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</si>
  <si>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</si>
  <si>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</si>
  <si>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</si>
  <si>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</si>
  <si>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</si>
  <si>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</si>
  <si>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</si>
  <si>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</si>
  <si>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</si>
  <si>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</si>
  <si>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</si>
  <si>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</si>
  <si>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</si>
  <si>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</si>
  <si>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</si>
  <si>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</si>
  <si>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</si>
  <si>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</si>
  <si>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</si>
  <si>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</si>
  <si>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</si>
  <si>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</si>
  <si>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</si>
  <si>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</si>
  <si>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</si>
  <si>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</si>
  <si>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</si>
  <si>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</si>
  <si>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</si>
  <si>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</si>
  <si>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</si>
  <si>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</si>
  <si>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</si>
  <si>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</si>
  <si>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</si>
  <si>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</si>
  <si>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</si>
  <si>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</si>
  <si>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</si>
  <si>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</si>
  <si>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</si>
  <si>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</si>
  <si>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</si>
  <si>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</si>
  <si>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</si>
  <si>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</si>
  <si>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</si>
  <si>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</si>
  <si>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</si>
  <si>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</si>
  <si>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</si>
  <si>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</si>
  <si>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</si>
  <si>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</si>
  <si>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</si>
  <si>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</si>
  <si>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</si>
  <si>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</si>
  <si>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</si>
  <si>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</si>
  <si>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</si>
  <si>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</si>
  <si>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</si>
  <si>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</si>
  <si>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</si>
  <si>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</si>
  <si>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</si>
  <si>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</si>
  <si>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</si>
  <si>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</si>
  <si>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</si>
  <si>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</si>
  <si>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</si>
  <si>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</si>
  <si>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</si>
  <si>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</si>
  <si>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</si>
  <si>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</si>
  <si>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</si>
  <si>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</si>
  <si>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</si>
  <si>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</si>
  <si>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</si>
  <si>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</si>
  <si>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</si>
  <si>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</si>
  <si>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</si>
  <si>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</si>
  <si>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</si>
  <si>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</si>
  <si>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</si>
  <si>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</si>
  <si>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</si>
  <si>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</si>
  <si>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</si>
  <si>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</si>
  <si>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</si>
  <si>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</si>
  <si>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</si>
  <si>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</si>
  <si>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</si>
  <si>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</si>
  <si>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</si>
  <si>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</si>
  <si>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</si>
  <si>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</si>
  <si>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</si>
  <si>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</si>
  <si>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</si>
  <si>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</si>
  <si>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</si>
  <si>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</si>
  <si>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</si>
  <si>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</si>
  <si>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</si>
  <si>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</si>
  <si>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</si>
  <si>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</si>
  <si>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</si>
  <si>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</si>
  <si>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</si>
  <si>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</si>
  <si>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</si>
  <si>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</si>
  <si>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</si>
  <si>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</si>
  <si>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</si>
  <si>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</si>
  <si>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</si>
  <si>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</si>
  <si>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</si>
  <si>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</si>
  <si>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</si>
  <si>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</si>
  <si>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</si>
  <si>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</si>
  <si>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</si>
  <si>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</si>
  <si>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</si>
  <si>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</si>
  <si>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</si>
  <si>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</si>
  <si>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</si>
  <si>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</si>
  <si>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</si>
  <si>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</si>
  <si>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</si>
  <si>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</si>
  <si>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</si>
  <si>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</si>
  <si>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</si>
  <si>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</si>
  <si>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</si>
  <si>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</si>
  <si>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</si>
  <si>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</si>
  <si>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</si>
  <si>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</si>
  <si>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</si>
  <si>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</si>
  <si>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</si>
  <si>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</si>
  <si>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</si>
  <si>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</si>
  <si>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</si>
  <si>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</si>
  <si>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</si>
  <si>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</si>
  <si>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</si>
  <si>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</si>
  <si>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</si>
  <si>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</si>
  <si>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</si>
  <si>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</si>
  <si>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</si>
  <si>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</si>
  <si>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</si>
  <si>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</si>
  <si>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</si>
  <si>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</si>
  <si>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</si>
  <si>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</si>
  <si>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</si>
  <si>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</si>
  <si>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</si>
  <si>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</si>
  <si>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</si>
  <si>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</si>
  <si>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</si>
  <si>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</si>
  <si>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</si>
  <si>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</si>
  <si>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</si>
  <si>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</si>
  <si>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</si>
  <si>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</si>
  <si>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</si>
  <si>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</si>
  <si>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</si>
  <si>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</si>
  <si>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</si>
  <si>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</si>
  <si>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</si>
  <si>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</si>
  <si>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</si>
  <si>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</si>
  <si>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</si>
  <si>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</si>
  <si>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</si>
  <si>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</si>
  <si>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</si>
  <si>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</si>
  <si>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</si>
  <si>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</si>
  <si>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</si>
  <si>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</si>
  <si>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</si>
  <si>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</si>
  <si>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</si>
  <si>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</si>
  <si>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</si>
  <si>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</si>
  <si>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</si>
  <si>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</si>
  <si>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</si>
  <si>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</si>
  <si>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</si>
  <si>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</si>
  <si>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</si>
  <si>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</si>
  <si>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</si>
  <si>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</si>
  <si>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</si>
  <si>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</si>
  <si>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</si>
  <si>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</si>
  <si>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</si>
  <si>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</si>
  <si>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</si>
  <si>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</si>
  <si>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</si>
  <si>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</si>
  <si>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</si>
  <si>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</si>
  <si>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</si>
  <si>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</si>
  <si>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</si>
  <si>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</si>
  <si>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</si>
  <si>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</si>
  <si>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</si>
  <si>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</si>
  <si>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</si>
  <si>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</si>
  <si>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</si>
  <si>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</si>
  <si>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</si>
  <si>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</si>
  <si>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</si>
  <si>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</si>
  <si>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</si>
  <si>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</si>
  <si>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</si>
  <si>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</si>
  <si>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</si>
  <si>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</si>
  <si>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</si>
  <si>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</si>
  <si>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</si>
  <si>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</si>
  <si>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</si>
  <si>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</si>
  <si>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</si>
  <si>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</si>
  <si>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</si>
  <si>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</si>
  <si>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</si>
  <si>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</si>
  <si>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</si>
  <si>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</si>
  <si>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</si>
  <si>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</si>
  <si>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</si>
  <si>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</si>
  <si>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</si>
  <si>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</si>
  <si>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</si>
  <si>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</si>
  <si>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</si>
  <si>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</si>
  <si>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</si>
  <si>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</si>
  <si>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</si>
  <si>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</si>
  <si>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</si>
  <si>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</si>
  <si>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</si>
  <si>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</si>
  <si>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</si>
  <si>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</si>
  <si>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</si>
  <si>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</si>
  <si>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</si>
  <si>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</si>
  <si>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</si>
  <si>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</si>
  <si>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</si>
  <si>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</si>
  <si>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</si>
  <si>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</si>
  <si>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</si>
  <si>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</si>
  <si>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</si>
  <si>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</si>
  <si>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</si>
  <si>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</si>
  <si>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</si>
  <si>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</si>
  <si>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</si>
  <si>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</si>
  <si>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</si>
  <si>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</si>
  <si>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</si>
  <si>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</si>
  <si>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</si>
  <si>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</si>
  <si>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</si>
  <si>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</si>
  <si>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</si>
  <si>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</si>
  <si>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</si>
  <si>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</si>
  <si>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</si>
  <si>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</si>
  <si>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</si>
  <si>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</si>
  <si>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</si>
  <si>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</si>
  <si>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</si>
  <si>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</si>
  <si>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</si>
  <si>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</si>
  <si>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</si>
  <si>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</si>
  <si>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</si>
  <si>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</si>
  <si>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</si>
  <si>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</si>
  <si>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</si>
  <si>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</si>
  <si>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</si>
  <si>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</si>
  <si>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</si>
  <si>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</si>
  <si>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</si>
  <si>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</si>
  <si>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</si>
  <si>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</si>
  <si>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</si>
  <si>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</si>
  <si>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</si>
  <si>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</si>
  <si>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</si>
  <si>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</si>
  <si>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</si>
  <si>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</si>
  <si>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</si>
  <si>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</si>
  <si>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</si>
  <si>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</si>
  <si>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</si>
  <si>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</si>
  <si>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</si>
  <si>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</si>
  <si>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</si>
  <si>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</si>
  <si>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</si>
  <si>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</si>
  <si>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</si>
  <si>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</si>
  <si>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</si>
  <si>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</si>
  <si>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</si>
  <si>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</si>
  <si>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</si>
  <si>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</si>
  <si>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</si>
  <si>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</si>
  <si>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</si>
  <si>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</si>
  <si>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</si>
  <si>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</si>
  <si>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</si>
  <si>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</si>
  <si>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</si>
  <si>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</si>
  <si>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</si>
  <si>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</si>
  <si>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</si>
  <si>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</si>
  <si>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</si>
  <si>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</si>
  <si>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</si>
  <si>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</si>
  <si>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</si>
  <si>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</si>
  <si>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</si>
  <si>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</si>
  <si>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</si>
  <si>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</si>
  <si>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</si>
  <si>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</si>
  <si>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</si>
  <si>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</si>
  <si>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</si>
  <si>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</si>
  <si>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</si>
  <si>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</si>
  <si>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</si>
  <si>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</si>
  <si>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</si>
  <si>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</si>
  <si>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</si>
  <si>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</si>
  <si>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</si>
  <si>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</si>
  <si>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</si>
  <si>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</si>
  <si>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</si>
  <si>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</si>
  <si>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</si>
  <si>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</si>
  <si>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</si>
  <si>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</si>
  <si>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</si>
  <si>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</si>
  <si>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</si>
  <si>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</si>
  <si>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</si>
  <si>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</si>
  <si>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</si>
  <si>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</si>
  <si>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</si>
  <si>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</si>
  <si>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</si>
  <si>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</si>
  <si>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</si>
  <si>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</si>
  <si>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</si>
  <si>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</si>
  <si>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</si>
  <si>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</si>
  <si>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</si>
  <si>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</si>
  <si>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</si>
  <si>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</si>
  <si>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</si>
  <si>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</si>
  <si>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</si>
  <si>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</si>
  <si>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</si>
  <si>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</si>
  <si>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</si>
  <si>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</si>
  <si>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</si>
  <si>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</si>
  <si>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</si>
  <si>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</si>
  <si>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</si>
  <si>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</si>
  <si>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</si>
  <si>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</si>
  <si>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</si>
  <si>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</si>
  <si>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</si>
  <si>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</si>
  <si>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</si>
  <si>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</si>
  <si>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</si>
  <si>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</si>
  <si>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</si>
  <si>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</si>
  <si>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</si>
  <si>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</si>
  <si>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</si>
  <si>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</si>
  <si>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</si>
  <si>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</si>
  <si>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</si>
  <si>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</si>
  <si>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</si>
  <si>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</si>
  <si>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</si>
  <si>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</si>
  <si>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</si>
  <si>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</si>
  <si>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</si>
  <si>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</si>
  <si>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</si>
  <si>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</si>
  <si>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</si>
  <si>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</si>
  <si>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</si>
  <si>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</si>
  <si>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</si>
  <si>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</si>
  <si>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</si>
  <si>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</si>
  <si>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</si>
  <si>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</si>
  <si>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</si>
  <si>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</si>
  <si>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</si>
  <si>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</si>
  <si>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</si>
  <si>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</si>
  <si>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</si>
  <si>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</si>
  <si>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</si>
  <si>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</si>
  <si>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</si>
  <si>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</si>
  <si>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</si>
  <si>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</si>
  <si>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</si>
  <si>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</si>
  <si>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</si>
  <si>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</si>
  <si>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</si>
  <si>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</si>
  <si>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</si>
  <si>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</si>
  <si>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</si>
  <si>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</si>
  <si>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</si>
  <si>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</si>
  <si>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</si>
  <si>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</si>
  <si>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</si>
  <si>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</si>
  <si>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</si>
  <si>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</si>
  <si>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</si>
  <si>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</si>
  <si>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</si>
  <si>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</si>
  <si>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</si>
  <si>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</si>
  <si>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</si>
  <si>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</si>
  <si>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</si>
  <si>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</si>
  <si>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</si>
  <si>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</si>
  <si>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</si>
  <si>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</si>
  <si>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</si>
  <si>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</si>
  <si>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</si>
  <si>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</si>
  <si>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</si>
  <si>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</si>
  <si>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</si>
  <si>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</si>
  <si>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</si>
  <si>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</si>
  <si>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</si>
  <si>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</si>
  <si>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</si>
  <si>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</si>
  <si>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</si>
  <si>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</si>
  <si>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</si>
  <si>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</si>
  <si>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</si>
  <si>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</si>
  <si>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</si>
  <si>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</si>
  <si>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</si>
  <si>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</si>
  <si>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</si>
  <si>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</si>
  <si>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</si>
  <si>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</si>
  <si>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</si>
  <si>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</si>
  <si>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</si>
  <si>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</si>
  <si>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</si>
  <si>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</si>
  <si>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</si>
  <si>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</si>
  <si>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</si>
  <si>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</si>
  <si>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</si>
  <si>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</si>
  <si>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</si>
  <si>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</si>
  <si>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</si>
  <si>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</si>
  <si>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</si>
  <si>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</si>
  <si>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</si>
  <si>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</si>
  <si>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</si>
  <si>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</si>
  <si>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</si>
  <si>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</si>
  <si>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</si>
  <si>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</si>
  <si>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</si>
  <si>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</si>
  <si>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</si>
  <si>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</si>
  <si>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</si>
  <si>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</si>
  <si>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</si>
  <si>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</si>
  <si>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</si>
  <si>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</si>
  <si>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</si>
  <si>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</si>
  <si>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</si>
  <si>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</si>
  <si>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</si>
  <si>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</si>
  <si>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</si>
  <si>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</si>
  <si>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</si>
  <si>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</si>
  <si>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</si>
  <si>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</si>
  <si>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</si>
  <si>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</si>
  <si>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</si>
  <si>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</si>
  <si>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</si>
  <si>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</si>
  <si>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</si>
  <si>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</si>
  <si>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</si>
  <si>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</si>
  <si>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</si>
  <si>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</si>
  <si>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</si>
  <si>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</si>
  <si>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</si>
  <si>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</si>
  <si>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</si>
  <si>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</si>
  <si>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</si>
  <si>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</si>
  <si>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</si>
  <si>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</si>
  <si>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</si>
  <si>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</si>
  <si>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</si>
  <si>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</si>
  <si>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</si>
  <si>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</si>
  <si>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</si>
  <si>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</si>
  <si>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</si>
  <si>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</si>
  <si>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</si>
  <si>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</si>
  <si>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</si>
  <si>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</si>
  <si>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</si>
  <si>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</si>
  <si>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</si>
  <si>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</si>
  <si>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</si>
  <si>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</si>
  <si>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</si>
  <si>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</si>
  <si>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</si>
  <si>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</si>
  <si>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</si>
  <si>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</si>
  <si>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</si>
  <si>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</si>
  <si>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</si>
  <si>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</si>
  <si>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</si>
  <si>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</si>
  <si>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</si>
  <si>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</si>
  <si>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</si>
  <si>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</si>
  <si>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</si>
  <si>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</si>
  <si>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</si>
  <si>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</si>
  <si>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</si>
  <si>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</si>
  <si>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</si>
  <si>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</si>
  <si>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</si>
  <si>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</si>
  <si>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</si>
  <si>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</si>
  <si>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</si>
  <si>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</si>
  <si>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</si>
  <si>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</si>
  <si>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</si>
  <si>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</si>
  <si>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</si>
  <si>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</si>
  <si>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</si>
  <si>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</si>
  <si>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</si>
  <si>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</si>
  <si>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</si>
  <si>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</si>
  <si>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</si>
  <si>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</si>
  <si>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</si>
  <si>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</si>
  <si>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</si>
  <si>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</si>
  <si>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</si>
  <si>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</si>
  <si>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</si>
  <si>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</si>
  <si>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</si>
  <si>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</si>
  <si>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</si>
  <si>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</si>
  <si>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</si>
  <si>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</si>
  <si>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</si>
  <si>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</si>
  <si>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</si>
  <si>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</si>
  <si>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</si>
  <si>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</si>
  <si>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</si>
  <si>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</si>
  <si>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</si>
  <si>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</si>
  <si>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</si>
  <si>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</si>
  <si>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</si>
  <si>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</si>
  <si>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</si>
  <si>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</si>
  <si>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</si>
  <si>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</si>
  <si>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</si>
  <si>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</si>
  <si>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</si>
  <si>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</si>
  <si>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</si>
  <si>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</si>
  <si>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</si>
  <si>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</si>
  <si>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</si>
  <si>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</si>
  <si>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</si>
  <si>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</si>
  <si>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</si>
  <si>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</si>
  <si>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</si>
  <si>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</si>
  <si>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</si>
  <si>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</si>
  <si>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</si>
  <si>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</si>
  <si>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</si>
  <si>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</si>
  <si>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</si>
  <si>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</si>
  <si>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</si>
  <si>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</si>
  <si>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</si>
  <si>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</si>
  <si>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</si>
  <si>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</si>
  <si>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</si>
  <si>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</si>
  <si>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</si>
  <si>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</si>
  <si>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</si>
  <si>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</si>
  <si>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</si>
  <si>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</si>
  <si>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</si>
  <si>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</si>
  <si>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</si>
  <si>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</si>
  <si>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</si>
  <si>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</si>
  <si>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</si>
  <si>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</si>
  <si>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</si>
  <si>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</si>
  <si>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</si>
  <si>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</si>
  <si>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</si>
  <si>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</si>
  <si>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</si>
  <si>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</si>
  <si>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</si>
  <si>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</si>
  <si>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</si>
  <si>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</si>
  <si>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</si>
  <si>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</si>
  <si>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</si>
  <si>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</si>
  <si>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</si>
  <si>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</si>
  <si>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</si>
  <si>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</si>
  <si>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</si>
  <si>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</si>
  <si>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</si>
  <si>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</si>
  <si>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</si>
  <si>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</si>
  <si>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</si>
  <si>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</si>
  <si>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</si>
  <si>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</si>
  <si>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</si>
  <si>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</si>
  <si>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</si>
  <si>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</si>
  <si>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</si>
  <si>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</si>
  <si>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</si>
  <si>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</si>
  <si>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</si>
  <si>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</si>
  <si>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</si>
  <si>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</si>
  <si>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</si>
  <si>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</si>
  <si>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</si>
  <si>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</si>
  <si>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</si>
  <si>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</si>
  <si>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</si>
  <si>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</si>
  <si>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</si>
  <si>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</si>
  <si>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</si>
  <si>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</si>
  <si>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</si>
  <si>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</si>
  <si>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</si>
  <si>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</si>
  <si>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</si>
  <si>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</si>
  <si>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</si>
  <si>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</si>
  <si>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</si>
  <si>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</si>
  <si>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</si>
  <si>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</si>
  <si>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</si>
  <si>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</si>
  <si>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</si>
  <si>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</si>
  <si>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</si>
  <si>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</si>
  <si>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</si>
  <si>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</si>
  <si>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</si>
  <si>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</si>
  <si>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</si>
  <si>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</si>
  <si>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</si>
  <si>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</si>
  <si>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</si>
  <si>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</si>
  <si>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</si>
  <si>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</si>
  <si>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</si>
  <si>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</si>
  <si>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</si>
  <si>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</si>
  <si>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</si>
  <si>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</si>
  <si>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</si>
  <si>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</si>
  <si>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</si>
  <si>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</si>
  <si>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</si>
  <si>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</si>
  <si>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</si>
  <si>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</si>
  <si>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</si>
  <si>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</si>
  <si>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</si>
  <si>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</si>
  <si>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</si>
  <si>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</si>
  <si>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</si>
  <si>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</si>
  <si>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</si>
  <si>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</si>
  <si>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</si>
  <si>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</si>
  <si>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</si>
  <si>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</si>
  <si>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</si>
  <si>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</si>
  <si>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</si>
  <si>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</si>
  <si>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</si>
  <si>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</si>
  <si>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</si>
  <si>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</si>
  <si>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</si>
  <si>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</si>
  <si>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</si>
  <si>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</si>
  <si>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</si>
  <si>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</si>
  <si>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</si>
  <si>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</si>
  <si>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</si>
  <si>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</si>
  <si>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</si>
  <si>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</si>
  <si>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</si>
  <si>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</si>
  <si>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</si>
  <si>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</si>
  <si>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</si>
  <si>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</si>
  <si>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</si>
  <si>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</si>
  <si>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</si>
  <si>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</si>
  <si>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</si>
  <si>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</si>
  <si>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</si>
  <si>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</si>
  <si>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</si>
  <si>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</si>
  <si>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</si>
  <si>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</si>
  <si>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</si>
  <si>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</si>
  <si>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</si>
  <si>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</si>
  <si>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</si>
  <si>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</si>
  <si>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</si>
  <si>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</si>
  <si>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</si>
  <si>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</si>
  <si>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</si>
  <si>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</si>
  <si>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</si>
  <si>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</si>
  <si>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</si>
  <si>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</si>
  <si>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</si>
  <si>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</si>
  <si>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</si>
  <si>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</si>
  <si>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</si>
  <si>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</si>
  <si>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</si>
  <si>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</si>
  <si>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</si>
  <si>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</si>
  <si>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</si>
  <si>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</si>
  <si>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</si>
  <si>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</si>
  <si>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</si>
  <si>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</si>
  <si>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</si>
  <si>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</si>
  <si>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</si>
  <si>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</si>
  <si>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</si>
  <si>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</si>
  <si>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</si>
  <si>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</si>
  <si>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</si>
  <si>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</si>
  <si>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</si>
  <si>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</si>
  <si>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</si>
  <si>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</si>
  <si>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</si>
  <si>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</si>
  <si>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</si>
  <si>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</si>
  <si>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</si>
  <si>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</si>
  <si>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</si>
  <si>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</si>
  <si>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</si>
  <si>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</si>
  <si>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</si>
  <si>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</si>
  <si>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</si>
  <si>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</si>
  <si>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</si>
  <si>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</si>
  <si>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</si>
  <si>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</si>
  <si>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</si>
  <si>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</si>
  <si>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</si>
  <si>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</si>
  <si>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</si>
  <si>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</si>
  <si>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</si>
  <si>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</si>
  <si>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</si>
  <si>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</si>
  <si>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</si>
  <si>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</si>
  <si>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</si>
  <si>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</si>
  <si>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</si>
  <si>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</si>
  <si>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</si>
  <si>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</si>
  <si>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</si>
  <si>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</si>
  <si>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</si>
  <si>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</si>
  <si>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</si>
  <si>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</si>
  <si>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</si>
  <si>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</si>
  <si>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</si>
  <si>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</si>
  <si>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</si>
  <si>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</si>
  <si>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</si>
  <si>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</si>
  <si>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</si>
  <si>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</si>
  <si>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</si>
  <si>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</si>
  <si>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</si>
  <si>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</si>
  <si>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</si>
  <si>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</si>
  <si>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</si>
  <si>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</si>
  <si>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</si>
  <si>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</si>
  <si>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</si>
  <si>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</si>
  <si>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</si>
  <si>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</si>
  <si>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</si>
  <si>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</si>
  <si>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</si>
  <si>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</si>
  <si>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</si>
  <si>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</si>
  <si>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</si>
  <si>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</si>
  <si>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</si>
  <si>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</si>
  <si>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</si>
  <si>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</si>
  <si>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</si>
  <si>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</si>
  <si>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</si>
  <si>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</si>
  <si>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</si>
  <si>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</si>
  <si>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</si>
  <si>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</si>
  <si>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</si>
  <si>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</si>
  <si>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</si>
  <si>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</si>
  <si>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</si>
  <si>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</si>
  <si>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</si>
  <si>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</si>
  <si>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</si>
  <si>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</si>
  <si>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</si>
  <si>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</si>
  <si>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</si>
  <si>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</si>
  <si>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</si>
  <si>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</si>
  <si>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</si>
  <si>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</si>
  <si>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</si>
  <si>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</si>
  <si>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</si>
  <si>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</si>
  <si>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</si>
  <si>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</si>
  <si>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</si>
  <si>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</si>
  <si>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</si>
  <si>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</si>
  <si>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</si>
  <si>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</si>
  <si>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</si>
  <si>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</si>
  <si>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</si>
  <si>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</si>
  <si>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</si>
  <si>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</si>
  <si>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</si>
  <si>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</si>
  <si>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</si>
  <si>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</si>
  <si>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</si>
  <si>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</si>
  <si>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</si>
  <si>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</si>
  <si>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</si>
  <si>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</si>
  <si>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</si>
  <si>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</si>
  <si>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</si>
  <si>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</si>
  <si>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</si>
  <si>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</si>
  <si>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</si>
  <si>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</si>
  <si>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</si>
  <si>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</si>
  <si>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</si>
  <si>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</si>
  <si>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</si>
  <si>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</si>
  <si>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</si>
  <si>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</si>
  <si>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</si>
  <si>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</si>
  <si>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</si>
  <si>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</si>
  <si>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</si>
  <si>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</si>
  <si>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</si>
  <si>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</si>
  <si>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</si>
  <si>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</si>
  <si>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</si>
  <si>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</si>
  <si>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</si>
  <si>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</si>
  <si>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</si>
  <si>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</si>
  <si>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</si>
  <si>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</si>
  <si>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</si>
  <si>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</si>
  <si>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</si>
  <si>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</si>
  <si>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</si>
  <si>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</si>
  <si>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</si>
  <si>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</si>
  <si>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</si>
  <si>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</si>
  <si>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</si>
  <si>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</si>
  <si>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</si>
  <si>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</si>
  <si>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</si>
  <si>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</si>
  <si>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</si>
  <si>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</si>
  <si>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</si>
  <si>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</si>
  <si>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</si>
  <si>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</si>
  <si>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</si>
  <si>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</si>
  <si>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</si>
  <si>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</si>
  <si>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</si>
  <si>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</si>
  <si>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</si>
  <si>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</si>
  <si>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</si>
  <si>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</si>
  <si>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</si>
  <si>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</si>
  <si>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</si>
  <si>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</si>
  <si>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</si>
  <si>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</si>
  <si>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</si>
  <si>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</si>
  <si>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</si>
  <si>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</si>
  <si>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</si>
  <si>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</si>
  <si>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</si>
  <si>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</si>
  <si>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</si>
  <si>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</si>
  <si>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</si>
  <si>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</si>
  <si>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</si>
  <si>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</si>
  <si>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</si>
  <si>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</si>
  <si>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</si>
  <si>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</si>
  <si>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</si>
  <si>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</si>
  <si>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</si>
  <si>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</si>
  <si>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</si>
  <si>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</si>
  <si>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</si>
  <si>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</si>
  <si>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</si>
  <si>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</si>
  <si>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</si>
  <si>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</si>
  <si>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</si>
  <si>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</si>
  <si>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</si>
  <si>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</si>
  <si>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</si>
  <si>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</si>
  <si>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</si>
  <si>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</si>
  <si>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</si>
  <si>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</si>
  <si>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</si>
  <si>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</si>
  <si>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</si>
  <si>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</si>
  <si>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</si>
  <si>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</si>
  <si>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</si>
  <si>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</si>
  <si>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</si>
  <si>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</si>
  <si>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</si>
  <si>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</si>
  <si>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</si>
  <si>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</si>
  <si>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</si>
  <si>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</si>
  <si>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</si>
  <si>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</si>
  <si>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</si>
  <si>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</si>
  <si>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</si>
  <si>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</si>
  <si>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</si>
  <si>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</si>
  <si>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</si>
  <si>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</si>
  <si>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</si>
  <si>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</si>
  <si>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</si>
  <si>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</si>
  <si>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</si>
  <si>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</si>
  <si>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</si>
  <si>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</si>
  <si>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</si>
  <si>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</si>
  <si>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</si>
  <si>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</si>
  <si>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</si>
  <si>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</si>
  <si>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</si>
  <si>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</si>
  <si>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</si>
  <si>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</si>
  <si>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</si>
  <si>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</si>
  <si>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</si>
  <si>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</si>
  <si>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</si>
  <si>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</si>
  <si>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</si>
  <si>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</si>
  <si>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</si>
  <si>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</si>
  <si>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</si>
  <si>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</si>
  <si>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</si>
  <si>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</si>
  <si>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</si>
  <si>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</si>
  <si>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</si>
  <si>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</si>
  <si>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</si>
  <si>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</si>
  <si>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</si>
  <si>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</si>
  <si>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</si>
  <si>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</si>
  <si>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</si>
  <si>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</si>
  <si>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</si>
  <si>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</si>
  <si>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</si>
  <si>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</si>
  <si>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</si>
  <si>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</si>
  <si>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</si>
  <si>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</si>
  <si>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</si>
  <si>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</si>
  <si>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</si>
  <si>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</si>
  <si>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</si>
  <si>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</si>
  <si>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</si>
  <si>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</si>
  <si>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</si>
  <si>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</si>
  <si>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</si>
  <si>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</si>
  <si>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</si>
  <si>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</si>
  <si>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</si>
  <si>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</si>
  <si>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</si>
  <si>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</si>
  <si>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</si>
  <si>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</si>
  <si>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</si>
  <si>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</si>
  <si>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</si>
  <si>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</si>
  <si>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</si>
  <si>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</si>
  <si>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</si>
  <si>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</si>
  <si>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</si>
  <si>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</si>
  <si>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</si>
  <si>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</si>
  <si>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</si>
  <si>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</si>
  <si>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</si>
  <si>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</si>
  <si>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</si>
  <si>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</si>
  <si>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</si>
  <si>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</si>
  <si>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</si>
  <si>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</si>
  <si>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</si>
  <si>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</si>
  <si>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</si>
  <si>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</si>
  <si>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</si>
  <si>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</si>
  <si>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</si>
  <si>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</si>
  <si>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</si>
  <si>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</si>
  <si>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</si>
  <si>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</si>
  <si>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</si>
  <si>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</si>
  <si>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</si>
  <si>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</si>
  <si>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</si>
  <si>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</si>
  <si>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</si>
  <si>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</si>
  <si>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</si>
  <si>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</si>
  <si>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</si>
  <si>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</si>
  <si>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</si>
  <si>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</si>
  <si>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</si>
  <si>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</si>
  <si>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</si>
  <si>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</si>
  <si>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</si>
  <si>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</si>
  <si>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</si>
  <si>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</si>
  <si>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</si>
  <si>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</si>
  <si>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</si>
  <si>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</si>
  <si>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</si>
  <si>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</si>
  <si>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</si>
  <si>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</si>
  <si>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</si>
  <si>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</si>
  <si>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</si>
  <si>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</si>
  <si>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</si>
  <si>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</si>
  <si>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</si>
  <si>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</si>
  <si>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</si>
  <si>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</si>
  <si>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</si>
  <si>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</si>
  <si>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</si>
  <si>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</si>
  <si>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</si>
  <si>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</si>
  <si>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</si>
  <si>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</si>
  <si>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</si>
  <si>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</si>
  <si>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</si>
  <si>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</si>
  <si>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</si>
  <si>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</si>
  <si>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</si>
  <si>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</si>
  <si>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</si>
  <si>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</si>
  <si>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</si>
  <si>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</si>
  <si>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</si>
  <si>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</si>
  <si>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</si>
  <si>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</si>
  <si>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</si>
  <si>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</si>
  <si>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</si>
  <si>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</si>
  <si>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</si>
  <si>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</si>
  <si>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</si>
  <si>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</si>
  <si>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</si>
  <si>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</si>
  <si>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</si>
  <si>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</si>
  <si>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</si>
  <si>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</si>
  <si>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</si>
  <si>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</si>
  <si>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</si>
  <si>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</si>
  <si>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</si>
  <si>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</si>
  <si>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</si>
  <si>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</si>
  <si>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</si>
  <si>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</si>
  <si>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</si>
  <si>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</si>
  <si>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</si>
  <si>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</si>
  <si>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</si>
  <si>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</si>
  <si>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</si>
  <si>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</si>
  <si>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</si>
  <si>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</si>
  <si>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</si>
  <si>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</si>
  <si>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</si>
  <si>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</si>
  <si>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</si>
  <si>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</si>
  <si>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</si>
  <si>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</si>
  <si>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</si>
  <si>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</si>
  <si>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</si>
  <si>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</si>
  <si>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</si>
  <si>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</si>
  <si>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</si>
  <si>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</si>
  <si>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</si>
  <si>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</si>
  <si>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</si>
  <si>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</si>
  <si>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</si>
  <si>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</si>
  <si>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</si>
  <si>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</si>
  <si>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</si>
  <si>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</si>
  <si>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</si>
  <si>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</si>
  <si>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</si>
  <si>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</si>
  <si>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</si>
  <si>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</si>
  <si>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</si>
  <si>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</si>
  <si>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</si>
  <si>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</si>
  <si>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</si>
  <si>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</si>
  <si>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</si>
  <si>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</si>
  <si>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</si>
  <si>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</si>
  <si>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</si>
  <si>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</si>
  <si>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</si>
  <si>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</si>
  <si>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</si>
  <si>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</si>
  <si>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</si>
  <si>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</si>
  <si>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</si>
  <si>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</si>
  <si>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</si>
  <si>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</si>
  <si>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</si>
  <si>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</si>
  <si>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</si>
  <si>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</si>
  <si>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</si>
  <si>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</si>
  <si>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</si>
  <si>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</si>
  <si>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</si>
  <si>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</si>
  <si>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</si>
  <si>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</si>
  <si>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</si>
  <si>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</si>
  <si>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</si>
  <si>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</si>
  <si>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</si>
  <si>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</si>
  <si>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</si>
  <si>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</si>
  <si>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</si>
  <si>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</si>
  <si>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</si>
  <si>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</si>
  <si>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</si>
  <si>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</si>
  <si>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</si>
  <si>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</si>
  <si>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</si>
  <si>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</si>
  <si>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</si>
  <si>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</si>
  <si>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</si>
  <si>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</si>
  <si>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</si>
  <si>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</si>
  <si>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</si>
  <si>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</si>
  <si>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</si>
  <si>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</si>
  <si>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</si>
  <si>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</si>
  <si>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</si>
  <si>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</si>
  <si>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</si>
  <si>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</si>
  <si>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</si>
  <si>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</si>
  <si>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</si>
  <si>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</si>
  <si>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</si>
  <si>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</si>
  <si>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</si>
  <si>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</si>
  <si>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</si>
  <si>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</si>
  <si>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</si>
  <si>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</si>
  <si>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</si>
  <si>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</si>
  <si>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</si>
  <si>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</si>
  <si>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</si>
  <si>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</si>
  <si>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</si>
  <si>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</si>
  <si>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</si>
  <si>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</si>
  <si>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</si>
  <si>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</si>
  <si>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</si>
  <si>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</si>
  <si>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</si>
  <si>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</si>
  <si>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</si>
  <si>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</si>
  <si>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</si>
  <si>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</si>
  <si>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</si>
  <si>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</si>
  <si>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</si>
  <si>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</si>
  <si>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</si>
  <si>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</si>
  <si>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</si>
  <si>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</si>
  <si>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</si>
  <si>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</si>
  <si>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</si>
  <si>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</si>
  <si>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</si>
  <si>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</si>
  <si>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</si>
  <si>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</si>
  <si>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</si>
  <si>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</si>
  <si>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</si>
  <si>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</si>
  <si>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</si>
  <si>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</si>
  <si>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</si>
  <si>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</si>
  <si>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</si>
  <si>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</si>
  <si>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</si>
  <si>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</si>
  <si>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</si>
  <si>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</si>
  <si>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</si>
  <si>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</si>
  <si>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</si>
  <si>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</si>
  <si>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</si>
  <si>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</si>
  <si>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</si>
  <si>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</si>
  <si>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</si>
  <si>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</si>
  <si>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</si>
  <si>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</si>
  <si>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</si>
  <si>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</si>
  <si>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</si>
  <si>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</si>
  <si>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</si>
  <si>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</si>
  <si>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</si>
  <si>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</si>
  <si>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</si>
  <si>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</si>
  <si>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</si>
  <si>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</si>
  <si>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</si>
  <si>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</si>
  <si>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</si>
  <si>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</si>
  <si>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</si>
  <si>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</si>
  <si>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</si>
  <si>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</si>
  <si>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</si>
  <si>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</si>
  <si>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</si>
  <si>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</si>
  <si>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</si>
  <si>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</si>
  <si>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</si>
  <si>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</si>
  <si>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</si>
  <si>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</si>
  <si>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</si>
  <si>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</si>
  <si>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</si>
  <si>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</si>
  <si>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</si>
  <si>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</si>
  <si>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</si>
  <si>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</si>
  <si>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</si>
  <si>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</si>
  <si>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</si>
  <si>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</si>
  <si>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</si>
  <si>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</si>
  <si>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</si>
  <si>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</si>
  <si>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</si>
  <si>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</si>
  <si>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</si>
  <si>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</si>
  <si>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</si>
  <si>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</si>
  <si>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</si>
  <si>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</si>
  <si>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</si>
  <si>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</si>
  <si>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</si>
  <si>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</si>
  <si>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</si>
  <si>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</si>
  <si>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</si>
  <si>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</si>
  <si>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</si>
  <si>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</si>
  <si>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</si>
  <si>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</si>
  <si>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</si>
  <si>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</si>
  <si>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</si>
  <si>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</si>
  <si>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</si>
  <si>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</si>
  <si>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</si>
  <si>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</si>
  <si>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</si>
  <si>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</si>
  <si>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</si>
  <si>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</si>
  <si>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</si>
  <si>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</si>
  <si>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</si>
  <si>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</si>
  <si>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</si>
  <si>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</si>
  <si>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</si>
  <si>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</si>
  <si>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</si>
  <si>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</si>
  <si>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</si>
  <si>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</si>
  <si>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</si>
  <si>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</si>
  <si>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</si>
  <si>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</si>
  <si>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</si>
  <si>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</si>
  <si>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</si>
  <si>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</si>
  <si>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</si>
  <si>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</si>
  <si>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</si>
  <si>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</si>
  <si>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</si>
  <si>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</si>
  <si>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</si>
  <si>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</si>
  <si>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</si>
  <si>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</si>
  <si>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</si>
  <si>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</si>
  <si>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</si>
  <si>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</si>
  <si>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</si>
  <si>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</si>
  <si>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</si>
  <si>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</si>
  <si>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</si>
  <si>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</si>
  <si>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</si>
  <si>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</si>
  <si>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</si>
  <si>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</si>
  <si>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</si>
  <si>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</si>
  <si>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</si>
  <si>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</si>
  <si>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</si>
  <si>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</si>
  <si>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</si>
  <si>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</si>
  <si>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</si>
  <si>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</si>
  <si>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</si>
  <si>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</si>
  <si>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</si>
  <si>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</si>
  <si>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</si>
  <si>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</si>
  <si>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</si>
  <si>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</si>
  <si>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</si>
  <si>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</si>
  <si>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</si>
  <si>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</si>
  <si>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</si>
  <si>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</si>
  <si>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</si>
  <si>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</si>
  <si>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</si>
  <si>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</si>
  <si>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</si>
  <si>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</si>
  <si>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</si>
  <si>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</si>
  <si>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</si>
  <si>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</si>
  <si>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</si>
  <si>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</si>
  <si>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</si>
  <si>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</si>
  <si>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</si>
  <si>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</si>
  <si>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</si>
  <si>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</si>
  <si>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</si>
  <si>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</si>
  <si>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</si>
  <si>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</si>
  <si>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</si>
  <si>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</si>
  <si>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</si>
  <si>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</si>
  <si>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</si>
  <si>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</si>
  <si>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</si>
  <si>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</si>
  <si>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</si>
  <si>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</si>
  <si>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</si>
  <si>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</si>
  <si>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</si>
  <si>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</si>
  <si>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</si>
  <si>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</si>
  <si>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</si>
  <si>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</si>
  <si>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</si>
  <si>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</si>
  <si>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</si>
  <si>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</si>
  <si>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</si>
  <si>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</si>
  <si>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</si>
  <si>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</si>
  <si>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</si>
  <si>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</si>
  <si>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</si>
  <si>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</si>
  <si>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</si>
  <si>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</si>
  <si>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</si>
  <si>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</si>
  <si>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</si>
  <si>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</si>
  <si>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</si>
  <si>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</si>
  <si>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</si>
  <si>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</si>
  <si>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</si>
  <si>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</si>
  <si>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</si>
  <si>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</si>
  <si>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</si>
  <si>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</si>
  <si>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</si>
  <si>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</si>
  <si>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</si>
  <si>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</si>
  <si>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</si>
  <si>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</si>
  <si>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</si>
  <si>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</si>
  <si>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</si>
  <si>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</si>
  <si>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</si>
  <si>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</si>
  <si>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</si>
  <si>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</si>
  <si>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</si>
  <si>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</si>
  <si>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</si>
  <si>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</si>
  <si>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</si>
  <si>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</si>
  <si>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</si>
  <si>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</si>
  <si>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</si>
  <si>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</si>
  <si>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</si>
  <si>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</si>
  <si>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</si>
  <si>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</si>
  <si>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</si>
  <si>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</si>
  <si>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</si>
  <si>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</si>
  <si>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</si>
  <si>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</si>
  <si>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</si>
  <si>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</si>
  <si>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</si>
  <si>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</si>
  <si>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</si>
  <si>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</si>
  <si>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</si>
  <si>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</si>
  <si>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</si>
  <si>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</si>
  <si>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</si>
  <si>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</si>
  <si>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</si>
  <si>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</si>
  <si>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</si>
  <si>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</si>
  <si>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</si>
  <si>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</si>
  <si>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</si>
  <si>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</si>
  <si>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</si>
  <si>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</si>
  <si>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</si>
  <si>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</si>
  <si>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</si>
  <si>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</si>
  <si>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</si>
  <si>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</si>
  <si>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</si>
  <si>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</si>
  <si>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</si>
  <si>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</si>
  <si>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</si>
  <si>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</si>
  <si>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</si>
  <si>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</si>
  <si>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</si>
  <si>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</si>
  <si>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</si>
  <si>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</si>
  <si>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</si>
  <si>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</si>
  <si>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</si>
  <si>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</si>
  <si>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</si>
  <si>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</si>
  <si>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</si>
  <si>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</si>
  <si>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</si>
  <si>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</si>
  <si>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</si>
  <si>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</si>
  <si>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</si>
  <si>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</si>
  <si>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</si>
  <si>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</si>
  <si>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</si>
  <si>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</si>
  <si>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</si>
  <si>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</si>
  <si>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</si>
  <si>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</si>
  <si>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</si>
  <si>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</si>
  <si>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</si>
  <si>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</si>
  <si>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</si>
  <si>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</si>
  <si>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</si>
  <si>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</si>
  <si>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</si>
  <si>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</si>
  <si>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</si>
  <si>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</si>
  <si>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</si>
  <si>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</si>
  <si>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</si>
  <si>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</si>
  <si>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</si>
  <si>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</si>
  <si>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</si>
  <si>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</si>
  <si>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</si>
  <si>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</si>
  <si>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</si>
  <si>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</si>
  <si>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</si>
  <si>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</si>
  <si>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</si>
  <si>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</si>
  <si>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</si>
  <si>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</si>
  <si>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</si>
  <si>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</si>
  <si>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</si>
  <si>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</si>
  <si>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</si>
  <si>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</si>
  <si>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</si>
  <si>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</si>
  <si>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</si>
  <si>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</si>
  <si>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</si>
  <si>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</si>
  <si>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</si>
  <si>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</si>
  <si>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</si>
  <si>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</si>
  <si>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</si>
  <si>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</si>
  <si>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</si>
  <si>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</si>
  <si>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</si>
  <si>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</si>
  <si>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</si>
  <si>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</si>
  <si>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</si>
  <si>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</si>
  <si>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</si>
  <si>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</si>
  <si>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</si>
  <si>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</si>
  <si>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</si>
  <si>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</si>
  <si>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</si>
  <si>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</si>
  <si>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</si>
  <si>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</si>
  <si>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</si>
  <si>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</si>
  <si>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</si>
  <si>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</si>
  <si>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</si>
  <si>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</si>
  <si>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</si>
  <si>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</si>
  <si>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</si>
  <si>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</si>
  <si>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</si>
  <si>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</si>
  <si>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</si>
  <si>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</si>
  <si>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</si>
  <si>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</si>
  <si>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</si>
  <si>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</si>
  <si>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</si>
  <si>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</si>
  <si>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</si>
  <si>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</si>
  <si>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</si>
  <si>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</si>
  <si>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</si>
  <si>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</si>
  <si>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</si>
  <si>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</si>
  <si>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</si>
  <si>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</si>
  <si>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</si>
  <si>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</si>
  <si>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</si>
  <si>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</si>
  <si>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</si>
  <si>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</si>
  <si>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</si>
  <si>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</si>
  <si>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</si>
  <si>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</si>
  <si>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</si>
  <si>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</si>
  <si>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</si>
  <si>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</si>
  <si>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</si>
  <si>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</si>
  <si>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</si>
  <si>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</si>
  <si>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</si>
  <si>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</si>
  <si>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</si>
  <si>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</si>
  <si>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</si>
  <si>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</si>
  <si>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</si>
  <si>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</si>
  <si>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</si>
  <si>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</si>
  <si>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</si>
  <si>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</si>
  <si>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</si>
  <si>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</si>
  <si>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</si>
  <si>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</si>
  <si>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</si>
  <si>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</si>
  <si>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</si>
  <si>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</si>
  <si>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</si>
  <si>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</si>
  <si>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</si>
  <si>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</si>
  <si>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</si>
  <si>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</si>
  <si>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</si>
  <si>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</si>
  <si>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</si>
  <si>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</si>
  <si>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</si>
  <si>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</si>
  <si>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</si>
  <si>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</si>
  <si>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</si>
  <si>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</si>
  <si>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</si>
  <si>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</si>
  <si>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</si>
  <si>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</si>
  <si>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</si>
  <si>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</si>
  <si>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</si>
  <si>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</si>
  <si>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</si>
  <si>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</si>
  <si>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</si>
  <si>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</si>
  <si>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</si>
  <si>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</si>
  <si>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</si>
  <si>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</si>
  <si>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</si>
  <si>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</si>
  <si>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</si>
  <si>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</si>
  <si>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</si>
  <si>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</si>
  <si>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</si>
  <si>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</si>
  <si>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</si>
  <si>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</si>
  <si>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</si>
  <si>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</si>
  <si>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</si>
  <si>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</si>
  <si>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</si>
  <si>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</si>
  <si>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</si>
  <si>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</si>
  <si>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</si>
  <si>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</si>
  <si>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</si>
  <si>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</si>
  <si>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</si>
  <si>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</si>
  <si>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</si>
  <si>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</si>
  <si>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</si>
  <si>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</si>
  <si>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</si>
  <si>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</si>
  <si>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</si>
  <si>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</si>
  <si>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</si>
  <si>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</si>
  <si>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</si>
  <si>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</si>
  <si>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</si>
  <si>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</si>
  <si>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</si>
  <si>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</si>
  <si>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</si>
  <si>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</si>
  <si>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</si>
  <si>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</si>
  <si>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</si>
  <si>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</si>
  <si>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</si>
  <si>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</si>
  <si>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</si>
  <si>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</si>
  <si>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</si>
  <si>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</si>
  <si>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</si>
  <si>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</si>
  <si>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</si>
  <si>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</si>
  <si>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</si>
  <si>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</si>
  <si>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</si>
  <si>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</si>
  <si>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</si>
  <si>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</si>
  <si>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</si>
  <si>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</si>
  <si>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</si>
  <si>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</si>
  <si>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</si>
  <si>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</si>
  <si>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</si>
  <si>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</si>
  <si>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</si>
  <si>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</si>
  <si>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</si>
  <si>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</si>
  <si>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</si>
  <si>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</si>
  <si>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</si>
  <si>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</si>
  <si>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</si>
  <si>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</si>
  <si>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</si>
  <si>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</si>
  <si>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</si>
  <si>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</si>
  <si>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</si>
  <si>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</si>
  <si>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</si>
  <si>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</si>
  <si>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</si>
  <si>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</si>
  <si>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</si>
  <si>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</si>
  <si>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</si>
  <si>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</si>
  <si>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</si>
  <si>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</si>
  <si>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</si>
  <si>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</si>
  <si>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</si>
  <si>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</si>
  <si>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</si>
  <si>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</si>
  <si>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</si>
  <si>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</si>
  <si>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</si>
  <si>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</si>
  <si>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</si>
  <si>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</si>
  <si>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</si>
  <si>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</si>
  <si>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</si>
  <si>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</si>
  <si>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</si>
  <si>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</si>
  <si>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</si>
  <si>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</si>
  <si>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</si>
  <si>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</si>
  <si>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</si>
  <si>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</si>
  <si>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</si>
  <si>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</si>
  <si>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</si>
  <si>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</si>
  <si>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</si>
  <si>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</si>
  <si>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</si>
  <si>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</si>
  <si>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</si>
  <si>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</si>
  <si>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</si>
  <si>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</si>
  <si>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</si>
  <si>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</si>
  <si>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</si>
  <si>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</si>
  <si>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</si>
  <si>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</si>
  <si>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</si>
  <si>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</si>
  <si>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</si>
  <si>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</si>
  <si>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</si>
  <si>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</si>
  <si>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</si>
  <si>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</si>
  <si>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</si>
  <si>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</si>
  <si>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</si>
  <si>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</si>
  <si>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</si>
  <si>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</si>
  <si>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</si>
  <si>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</si>
  <si>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</si>
  <si>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</si>
  <si>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</si>
  <si>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</si>
  <si>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</si>
  <si>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</si>
  <si>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</si>
  <si>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</si>
  <si>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</si>
  <si>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</si>
  <si>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</si>
  <si>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</si>
  <si>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</si>
  <si>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</si>
  <si>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</si>
  <si>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</si>
  <si>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</si>
  <si>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</si>
  <si>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</si>
  <si>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</si>
  <si>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</si>
  <si>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</si>
  <si>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</si>
  <si>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</si>
  <si>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</si>
  <si>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</si>
  <si>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</si>
  <si>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</si>
  <si>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</si>
  <si>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</si>
  <si>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</si>
  <si>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</si>
  <si>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</si>
  <si>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</si>
  <si>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</si>
  <si>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</si>
  <si>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</si>
  <si>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</si>
  <si>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</si>
  <si>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</si>
  <si>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</si>
  <si>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</si>
  <si>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</si>
  <si>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</si>
  <si>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</si>
  <si>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</si>
  <si>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</si>
  <si>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</si>
  <si>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</si>
  <si>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</si>
  <si>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</si>
  <si>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</si>
  <si>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</si>
  <si>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</si>
  <si>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</si>
  <si>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</si>
  <si>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</si>
  <si>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</si>
  <si>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</si>
  <si>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</si>
  <si>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</si>
  <si>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</si>
  <si>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</si>
  <si>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</si>
  <si>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</si>
  <si>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</si>
  <si>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</si>
  <si>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</si>
  <si>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</si>
  <si>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</si>
  <si>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</si>
  <si>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</si>
  <si>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</si>
  <si>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</si>
  <si>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</si>
  <si>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</si>
  <si>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</si>
  <si>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</si>
  <si>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</si>
  <si>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</si>
  <si>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</si>
  <si>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</si>
  <si>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</si>
  <si>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</si>
  <si>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</si>
  <si>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</si>
  <si>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</si>
  <si>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</si>
  <si>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</si>
  <si>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</si>
  <si>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</si>
  <si>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</si>
  <si>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</si>
  <si>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</si>
  <si>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</si>
  <si>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</si>
  <si>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</si>
  <si>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</si>
  <si>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</si>
  <si>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</si>
  <si>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</si>
  <si>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</si>
  <si>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</si>
  <si>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</si>
  <si>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</si>
  <si>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</si>
  <si>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</si>
  <si>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</si>
  <si>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</si>
  <si>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</si>
  <si>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</si>
  <si>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</si>
  <si>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</si>
  <si>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</si>
  <si>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</si>
  <si>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</si>
  <si>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</si>
  <si>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</si>
  <si>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</si>
  <si>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</si>
  <si>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</si>
  <si>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</si>
  <si>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</si>
  <si>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</si>
  <si>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</si>
  <si>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</si>
  <si>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</si>
  <si>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</si>
  <si>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</si>
  <si>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</si>
  <si>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</si>
  <si>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</si>
  <si>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</si>
  <si>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</si>
  <si>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</si>
  <si>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</si>
  <si>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</si>
  <si>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</si>
  <si>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</si>
  <si>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</si>
  <si>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</si>
  <si>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</si>
  <si>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</si>
  <si>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</si>
  <si>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</si>
  <si>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</si>
  <si>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</si>
  <si>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</si>
  <si>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</si>
  <si>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</si>
  <si>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</si>
  <si>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</si>
  <si>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</si>
  <si>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</si>
  <si>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</si>
  <si>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</si>
  <si>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</si>
  <si>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</si>
  <si>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</si>
  <si>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</si>
  <si>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</si>
  <si>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</si>
  <si>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</si>
  <si>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</si>
  <si>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</si>
  <si>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</si>
  <si>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</si>
  <si>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</si>
  <si>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</si>
  <si>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</si>
  <si>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</si>
  <si>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</si>
  <si>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</si>
  <si>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</si>
  <si>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</si>
  <si>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</si>
  <si>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</si>
  <si>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</si>
  <si>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</si>
  <si>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</si>
  <si>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</si>
  <si>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</si>
  <si>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</si>
  <si>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</si>
  <si>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</si>
  <si>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</si>
  <si>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</si>
  <si>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</si>
  <si>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</si>
  <si>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</si>
  <si>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</si>
  <si>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</si>
  <si>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</si>
  <si>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</si>
  <si>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</si>
  <si>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</si>
  <si>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</si>
  <si>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</si>
  <si>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</si>
  <si>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</si>
  <si>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</si>
  <si>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</si>
  <si>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</si>
  <si>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</si>
  <si>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</si>
  <si>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</si>
  <si>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</si>
  <si>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</si>
  <si>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</si>
  <si>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</si>
  <si>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</si>
  <si>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</si>
  <si>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</si>
  <si>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</si>
  <si>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</si>
  <si>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</si>
  <si>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</si>
  <si>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</si>
  <si>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</si>
  <si>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</si>
  <si>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</si>
  <si>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</si>
  <si>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</si>
  <si>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</si>
  <si>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</si>
  <si>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</si>
  <si>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</si>
  <si>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</si>
  <si>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</si>
  <si>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</si>
  <si>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</si>
  <si>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</si>
  <si>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</si>
  <si>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</si>
  <si>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</si>
  <si>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</si>
  <si>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</si>
  <si>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</si>
  <si>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</si>
  <si>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</si>
  <si>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</si>
  <si>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</si>
  <si>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</si>
  <si>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</si>
  <si>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</si>
  <si>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</si>
  <si>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</si>
  <si>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</si>
  <si>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</si>
  <si>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</si>
  <si>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</si>
  <si>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</si>
  <si>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</si>
  <si>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</si>
  <si>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</si>
  <si>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</si>
  <si>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</si>
  <si>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</si>
  <si>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</si>
  <si>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</si>
  <si>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</si>
  <si>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</si>
  <si>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</si>
  <si>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</si>
  <si>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</si>
  <si>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</si>
  <si>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</si>
  <si>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</si>
  <si>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</si>
  <si>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</si>
  <si>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</si>
  <si>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</si>
  <si>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</si>
  <si>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</si>
  <si>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</si>
  <si>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</si>
  <si>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</si>
  <si>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</si>
  <si>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</si>
  <si>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</si>
  <si>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</si>
  <si>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</si>
  <si>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</si>
  <si>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</si>
  <si>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</si>
  <si>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</si>
  <si>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</si>
  <si>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</si>
  <si>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</si>
  <si>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</si>
  <si>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</si>
  <si>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</si>
  <si>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</si>
  <si>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</si>
  <si>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</si>
  <si>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</si>
  <si>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</si>
  <si>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</si>
  <si>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</si>
  <si>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</si>
  <si>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</si>
  <si>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</si>
  <si>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</si>
  <si>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</si>
  <si>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</si>
  <si>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</si>
  <si>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</si>
  <si>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</si>
  <si>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</si>
  <si>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</si>
  <si>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</si>
  <si>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</si>
  <si>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</si>
  <si>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</si>
  <si>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</si>
  <si>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</si>
  <si>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</si>
  <si>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</si>
  <si>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</si>
  <si>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</si>
  <si>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</si>
  <si>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</si>
  <si>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</si>
  <si>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</si>
  <si>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</si>
  <si>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</si>
  <si>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</si>
  <si>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</si>
  <si>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</si>
  <si>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</si>
  <si>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</si>
  <si>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</si>
  <si>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</si>
  <si>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</si>
  <si>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</si>
  <si>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</si>
  <si>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</si>
  <si>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</si>
  <si>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</si>
  <si>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</si>
  <si>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</si>
  <si>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</si>
  <si>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</si>
  <si>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</si>
  <si>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</si>
  <si>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</si>
  <si>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</si>
  <si>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</si>
  <si>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</si>
  <si>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</si>
  <si>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</si>
  <si>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</si>
  <si>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</si>
  <si>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</si>
  <si>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</si>
  <si>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</si>
  <si>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</si>
  <si>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</si>
  <si>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</si>
  <si>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</si>
  <si>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</si>
  <si>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</si>
  <si>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</si>
  <si>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</si>
  <si>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</si>
  <si>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</si>
  <si>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</si>
  <si>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</si>
  <si>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</si>
  <si>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</si>
  <si>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</si>
  <si>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</si>
  <si>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</si>
  <si>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</si>
  <si>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</si>
  <si>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</si>
  <si>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</si>
  <si>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</si>
  <si>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</si>
  <si>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</si>
  <si>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</si>
  <si>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</si>
  <si>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</si>
  <si>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</si>
  <si>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</si>
  <si>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</si>
  <si>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</si>
  <si>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</si>
  <si>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</si>
  <si>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</si>
  <si>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</si>
  <si>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</si>
  <si>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</si>
  <si>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</si>
  <si>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</si>
  <si>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</si>
  <si>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</si>
  <si>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</si>
  <si>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</si>
  <si>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</si>
  <si>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</si>
  <si>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</si>
  <si>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</si>
  <si>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</si>
  <si>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</si>
  <si>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</si>
  <si>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</si>
  <si>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</si>
  <si>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</si>
  <si>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</si>
  <si>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</si>
  <si>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</si>
  <si>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</si>
  <si>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</si>
  <si>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</si>
  <si>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</si>
  <si>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</si>
  <si>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</si>
  <si>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</si>
  <si>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</si>
  <si>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</si>
  <si>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</si>
  <si>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</si>
  <si>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</si>
  <si>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</si>
  <si>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</si>
  <si>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</si>
  <si>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</si>
  <si>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</si>
  <si>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</si>
  <si>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</si>
  <si>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</si>
  <si>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</si>
  <si>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</si>
  <si>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</si>
  <si>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</si>
  <si>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</si>
  <si>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</si>
  <si>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</si>
  <si>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</si>
  <si>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</si>
  <si>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</si>
  <si>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</si>
  <si>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</si>
  <si>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</si>
  <si>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</si>
  <si>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</si>
  <si>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</si>
  <si>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</si>
  <si>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</si>
  <si>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</si>
  <si>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</si>
  <si>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</si>
  <si>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</si>
  <si>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</si>
  <si>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</si>
  <si>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</si>
  <si>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</si>
  <si>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</si>
  <si>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</si>
  <si>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</si>
  <si>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</si>
  <si>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</si>
  <si>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</si>
  <si>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</si>
  <si>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</si>
  <si>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</si>
  <si>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</si>
  <si>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</si>
  <si>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</si>
  <si>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</si>
  <si>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</si>
  <si>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</si>
  <si>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</si>
  <si>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</si>
  <si>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</si>
  <si>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</si>
  <si>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</si>
  <si>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</si>
  <si>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</si>
  <si>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</si>
  <si>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</si>
  <si>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</si>
  <si>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</si>
  <si>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</si>
  <si>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</si>
  <si>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</si>
  <si>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</si>
  <si>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</si>
  <si>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</si>
  <si>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</si>
  <si>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</si>
  <si>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</si>
  <si>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</si>
  <si>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</si>
  <si>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</si>
  <si>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</si>
  <si>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</si>
  <si>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</si>
  <si>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</si>
  <si>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</si>
  <si>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</si>
  <si>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</si>
  <si>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</si>
  <si>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</si>
  <si>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</si>
  <si>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</si>
  <si>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</si>
  <si>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</si>
  <si>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</si>
  <si>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</si>
  <si>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</si>
  <si>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</si>
  <si>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</si>
  <si>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</si>
  <si>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</si>
  <si>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</si>
  <si>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</si>
  <si>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</si>
  <si>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</si>
  <si>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</si>
  <si>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</si>
  <si>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</si>
  <si>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</si>
  <si>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</si>
  <si>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</si>
  <si>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</si>
  <si>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</si>
  <si>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</si>
  <si>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</si>
  <si>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</si>
  <si>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</si>
  <si>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</si>
  <si>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</si>
  <si>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</si>
  <si>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</si>
  <si>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</si>
  <si>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</si>
  <si>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</si>
  <si>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</si>
  <si>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</si>
  <si>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</si>
  <si>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</si>
  <si>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</si>
  <si>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</si>
  <si>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</si>
  <si>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</si>
  <si>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</si>
  <si>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</si>
  <si>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</si>
  <si>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</si>
  <si>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</si>
  <si>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</si>
  <si>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</si>
  <si>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</si>
  <si>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</si>
  <si>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</si>
  <si>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</si>
  <si>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</si>
  <si>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</si>
  <si>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</si>
  <si>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</si>
  <si>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</si>
  <si>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</si>
  <si>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</si>
  <si>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</si>
  <si>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</si>
  <si>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</si>
  <si>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</si>
  <si>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</si>
  <si>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</si>
  <si>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</si>
  <si>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</si>
  <si>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</si>
  <si>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</si>
  <si>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</si>
  <si>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</si>
  <si>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</si>
  <si>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</si>
  <si>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</si>
  <si>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</si>
  <si>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</si>
  <si>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</si>
  <si>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</si>
  <si>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</si>
  <si>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</si>
  <si>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</si>
  <si>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</si>
  <si>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</si>
  <si>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</si>
  <si>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</si>
  <si>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</si>
  <si>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</si>
  <si>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</si>
  <si>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</si>
  <si>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</si>
  <si>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</si>
  <si>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</si>
  <si>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</si>
  <si>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</si>
  <si>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</si>
  <si>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</si>
  <si>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</si>
  <si>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</si>
  <si>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</si>
  <si>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</si>
  <si>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</si>
  <si>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</si>
  <si>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</si>
  <si>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</si>
  <si>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</si>
  <si>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</si>
  <si>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</si>
  <si>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</si>
  <si>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</si>
  <si>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</si>
  <si>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</si>
  <si>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</si>
  <si>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</si>
  <si>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</si>
  <si>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</si>
  <si>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</si>
  <si>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</si>
  <si>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</si>
  <si>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</si>
  <si>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</si>
  <si>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</si>
  <si>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</si>
  <si>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</si>
  <si>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</si>
  <si>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</si>
  <si>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</si>
  <si>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</si>
  <si>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</si>
  <si>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</si>
  <si>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</si>
  <si>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</si>
  <si>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</si>
  <si>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</si>
  <si>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</si>
  <si>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</si>
  <si>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</si>
  <si>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</si>
  <si>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</si>
  <si>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</si>
  <si>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</si>
  <si>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</si>
  <si>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</si>
  <si>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</si>
  <si>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</si>
  <si>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</si>
  <si>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</si>
  <si>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</si>
  <si>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</si>
  <si>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</si>
  <si>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</si>
  <si>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</si>
  <si>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</si>
  <si>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</si>
  <si>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</si>
  <si>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</si>
  <si>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</si>
  <si>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</si>
  <si>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</si>
  <si>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</si>
  <si>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</si>
  <si>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</si>
  <si>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</si>
  <si>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</si>
  <si>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</si>
  <si>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</si>
  <si>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</si>
  <si>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</si>
  <si>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</si>
  <si>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</si>
  <si>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</si>
  <si>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</si>
  <si>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</si>
  <si>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</si>
  <si>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</si>
  <si>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</si>
  <si>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</si>
  <si>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</si>
  <si>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</si>
  <si>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</si>
  <si>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</si>
  <si>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</si>
  <si>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</si>
  <si>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</si>
  <si>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</si>
  <si>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</si>
  <si>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</si>
  <si>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</si>
  <si>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</si>
  <si>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</si>
  <si>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</si>
  <si>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</si>
  <si>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</si>
  <si>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</si>
  <si>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</si>
  <si>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</si>
  <si>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</si>
  <si>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</si>
  <si>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</si>
  <si>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</si>
  <si>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</si>
  <si>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</si>
  <si>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</si>
  <si>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</si>
  <si>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</si>
  <si>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</si>
  <si>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</si>
  <si>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</si>
  <si>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</si>
  <si>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</si>
  <si>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</si>
  <si>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</si>
  <si>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</si>
  <si>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</si>
  <si>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</si>
  <si>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</si>
  <si>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</si>
  <si>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</si>
  <si>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</si>
  <si>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</si>
  <si>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</si>
  <si>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</si>
  <si>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</si>
  <si>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</si>
  <si>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</si>
  <si>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</si>
  <si>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</si>
  <si>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</si>
  <si>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</si>
  <si>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</si>
  <si>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</si>
  <si>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</si>
  <si>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</si>
  <si>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</si>
  <si>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</si>
  <si>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</si>
  <si>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</si>
  <si>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</si>
  <si>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</si>
  <si>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</si>
  <si>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</si>
  <si>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</si>
  <si>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</si>
  <si>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</si>
  <si>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</si>
  <si>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</si>
  <si>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</si>
  <si>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</si>
  <si>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</si>
  <si>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</si>
  <si>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</si>
  <si>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</si>
  <si>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</si>
  <si>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</si>
  <si>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</si>
  <si>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</si>
  <si>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</si>
  <si>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</si>
  <si>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</si>
  <si>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</si>
  <si>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</si>
  <si>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</si>
  <si>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</si>
  <si>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</si>
  <si>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</si>
  <si>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</si>
  <si>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</si>
  <si>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</si>
  <si>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</si>
  <si>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</si>
  <si>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</si>
  <si>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</si>
  <si>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</si>
  <si>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</si>
  <si>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</si>
  <si>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</si>
  <si>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</si>
  <si>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</si>
  <si>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</si>
  <si>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</si>
  <si>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</si>
  <si>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</si>
  <si>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</si>
  <si>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</si>
  <si>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</si>
  <si>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</si>
  <si>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</si>
  <si>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</si>
  <si>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</si>
  <si>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</si>
  <si>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</si>
  <si>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</si>
  <si>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</si>
  <si>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</si>
  <si>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</si>
  <si>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</si>
  <si>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</si>
  <si>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</si>
  <si>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</si>
  <si>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</si>
  <si>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</si>
  <si>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</si>
  <si>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</si>
  <si>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</si>
  <si>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</si>
  <si>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</si>
  <si>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</si>
  <si>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</si>
  <si>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</si>
  <si>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</si>
  <si>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</si>
  <si>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</si>
  <si>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</si>
  <si>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</si>
  <si>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</si>
  <si>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</si>
  <si>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</si>
  <si>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</si>
  <si>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</si>
  <si>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</si>
  <si>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</si>
  <si>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</si>
  <si>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</si>
  <si>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</si>
  <si>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</si>
  <si>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</si>
  <si>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</si>
  <si>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</si>
  <si>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</si>
  <si>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</si>
  <si>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</si>
  <si>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</si>
  <si>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</si>
  <si>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</si>
  <si>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</si>
  <si>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</si>
  <si>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</si>
  <si>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</si>
  <si>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</si>
  <si>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</si>
  <si>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</si>
  <si>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</si>
  <si>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</si>
  <si>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</si>
  <si>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</si>
  <si>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</si>
  <si>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</si>
  <si>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</si>
  <si>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</si>
  <si>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</si>
  <si>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</si>
  <si>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</si>
  <si>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</si>
  <si>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</si>
  <si>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</si>
  <si>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</si>
  <si>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</si>
  <si>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</si>
  <si>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</si>
  <si>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</si>
  <si>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</si>
  <si>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</si>
  <si>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</si>
  <si>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</si>
  <si>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</si>
  <si>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</si>
  <si>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</si>
  <si>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</si>
  <si>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</si>
  <si>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</si>
  <si>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</si>
  <si>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</si>
  <si>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</si>
  <si>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</si>
  <si>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</si>
  <si>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</si>
  <si>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</si>
  <si>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</si>
  <si>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</si>
  <si>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</si>
  <si>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</si>
  <si>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</si>
  <si>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</si>
  <si>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</si>
  <si>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</si>
  <si>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</si>
  <si>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</si>
  <si>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</si>
  <si>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</si>
  <si>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</si>
  <si>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</si>
  <si>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</si>
  <si>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</si>
  <si>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</si>
  <si>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</si>
  <si>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</si>
  <si>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</si>
  <si>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</si>
  <si>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</si>
  <si>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</si>
  <si>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</si>
  <si>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</si>
  <si>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</si>
  <si>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</si>
  <si>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</si>
  <si>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</si>
  <si>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</si>
  <si>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</si>
  <si>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</si>
  <si>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</si>
  <si>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</si>
  <si>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</si>
  <si>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</si>
  <si>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</si>
  <si>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</si>
  <si>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</si>
  <si>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</si>
  <si>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</si>
  <si>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</si>
  <si>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</si>
  <si>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</si>
  <si>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</si>
  <si>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</si>
  <si>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</si>
  <si>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</si>
  <si>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</si>
  <si>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</si>
  <si>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</si>
  <si>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</si>
  <si>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</si>
  <si>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</si>
  <si>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</si>
  <si>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</si>
  <si>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</si>
  <si>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</si>
  <si>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</si>
  <si>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</si>
  <si>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</si>
  <si>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</si>
  <si>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</si>
  <si>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</si>
  <si>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</si>
  <si>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</si>
  <si>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</si>
  <si>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</si>
  <si>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</si>
  <si>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</si>
  <si>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</si>
  <si>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</si>
  <si>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</si>
  <si>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</si>
  <si>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</si>
  <si>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</si>
  <si>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</si>
  <si>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</si>
  <si>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</si>
  <si>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</si>
  <si>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</si>
  <si>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</si>
  <si>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</si>
  <si>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</si>
  <si>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</si>
  <si>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</si>
  <si>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</si>
  <si>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</si>
  <si>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</si>
  <si>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</si>
  <si>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</si>
  <si>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</si>
  <si>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</si>
  <si>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</si>
  <si>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</si>
  <si>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</si>
  <si>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</si>
  <si>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</si>
  <si>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</si>
  <si>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</si>
  <si>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</si>
  <si>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</si>
  <si>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</si>
  <si>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</si>
  <si>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</si>
  <si>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</si>
  <si>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</si>
  <si>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</si>
  <si>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</si>
  <si>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</si>
  <si>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</si>
  <si>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</si>
  <si>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</si>
  <si>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</si>
  <si>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</si>
  <si>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</si>
  <si>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</si>
  <si>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</si>
  <si>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</si>
  <si>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</si>
  <si>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</si>
  <si>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</si>
  <si>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</si>
  <si>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</si>
  <si>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</si>
  <si>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</si>
  <si>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</si>
  <si>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</si>
  <si>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</si>
  <si>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</si>
  <si>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</si>
  <si>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</si>
  <si>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</si>
  <si>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</si>
  <si>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</si>
  <si>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</si>
  <si>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</si>
  <si>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</si>
  <si>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</si>
  <si>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</si>
  <si>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</si>
  <si>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</si>
  <si>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</si>
  <si>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</si>
  <si>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</si>
  <si>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</si>
  <si>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</si>
  <si>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</si>
  <si>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</si>
  <si>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</si>
  <si>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</si>
  <si>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</si>
  <si>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</si>
  <si>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</si>
  <si>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</si>
  <si>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</si>
  <si>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</si>
  <si>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</si>
  <si>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</si>
  <si>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</si>
  <si>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</si>
  <si>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</si>
  <si>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</si>
  <si>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</si>
  <si>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</si>
  <si>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</si>
  <si>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</si>
  <si>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</si>
  <si>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</si>
  <si>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</si>
  <si>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</si>
  <si>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</si>
  <si>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</si>
  <si>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</si>
  <si>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</si>
  <si>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</si>
  <si>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</si>
  <si>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</si>
  <si>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</si>
  <si>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</si>
  <si>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</si>
  <si>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</si>
  <si>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</si>
  <si>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</si>
  <si>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</si>
  <si>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</si>
  <si>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</si>
  <si>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</si>
  <si>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</si>
  <si>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</si>
  <si>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</si>
  <si>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</si>
  <si>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</si>
  <si>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</si>
  <si>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</si>
  <si>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</si>
  <si>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</si>
  <si>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</si>
  <si>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</si>
  <si>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</si>
  <si>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</si>
  <si>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</si>
  <si>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</si>
  <si>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</si>
  <si>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</si>
  <si>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</si>
  <si>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</si>
  <si>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</si>
  <si>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</si>
  <si>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</si>
  <si>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</si>
  <si>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</si>
  <si>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</si>
  <si>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</si>
  <si>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</si>
  <si>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</si>
  <si>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</si>
  <si>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</si>
  <si>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</si>
  <si>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</si>
  <si>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</si>
  <si>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</si>
  <si>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</si>
  <si>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</si>
  <si>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</si>
  <si>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</si>
  <si>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</si>
  <si>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</si>
  <si>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</si>
  <si>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</si>
  <si>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</si>
  <si>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</si>
  <si>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</si>
  <si>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</si>
  <si>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</si>
  <si>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</si>
  <si>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</si>
  <si>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</si>
  <si>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</si>
  <si>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</si>
  <si>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</si>
  <si>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</si>
  <si>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</si>
  <si>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</si>
  <si>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</si>
  <si>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</si>
  <si>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</si>
  <si>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</si>
  <si>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</si>
  <si>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</si>
  <si>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</si>
  <si>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</si>
  <si>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</si>
  <si>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</si>
  <si>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</si>
  <si>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</si>
  <si>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</si>
  <si>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</si>
  <si>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</si>
  <si>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</si>
  <si>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</si>
  <si>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</si>
  <si>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</si>
  <si>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</si>
  <si>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</si>
  <si>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</si>
  <si>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</si>
  <si>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</si>
  <si>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</si>
  <si>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</si>
  <si>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</si>
  <si>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</si>
  <si>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</si>
  <si>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</si>
  <si>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</si>
  <si>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</si>
  <si>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</si>
  <si>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</si>
  <si>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</si>
  <si>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</si>
  <si>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</si>
  <si>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</si>
  <si>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</si>
  <si>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</si>
  <si>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</si>
  <si>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</si>
  <si>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</si>
  <si>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</si>
  <si>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</si>
  <si>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</si>
  <si>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</si>
  <si>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</si>
  <si>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</si>
  <si>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</si>
  <si>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</si>
  <si>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</si>
  <si>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</si>
  <si>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</si>
  <si>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</si>
  <si>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</si>
  <si>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</si>
  <si>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</si>
  <si>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</si>
  <si>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</si>
  <si>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</si>
  <si>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</si>
  <si>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</si>
  <si>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</si>
  <si>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</si>
  <si>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</si>
  <si>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</si>
  <si>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</si>
  <si>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</si>
  <si>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</si>
  <si>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</si>
  <si>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</si>
  <si>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</si>
  <si>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</si>
  <si>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</si>
  <si>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</si>
  <si>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</si>
  <si>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</si>
  <si>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</si>
  <si>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</si>
  <si>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</si>
  <si>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</si>
  <si>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</si>
  <si>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</si>
  <si>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</si>
  <si>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</si>
  <si>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</si>
  <si>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</si>
  <si>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</si>
  <si>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</si>
  <si>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</si>
  <si>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</si>
  <si>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</si>
  <si>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</si>
  <si>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</si>
  <si>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</si>
  <si>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</si>
  <si>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</si>
  <si>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</si>
  <si>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</si>
  <si>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</si>
  <si>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</si>
  <si>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</si>
  <si>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</si>
  <si>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</si>
  <si>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</si>
  <si>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</si>
  <si>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</si>
  <si>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</si>
  <si>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</si>
  <si>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</si>
  <si>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</si>
  <si>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</si>
  <si>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</si>
  <si>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</si>
  <si>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</si>
  <si>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</si>
  <si>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</si>
  <si>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</si>
  <si>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</si>
  <si>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</si>
  <si>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</si>
  <si>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</si>
  <si>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</si>
  <si>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</si>
  <si>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</si>
  <si>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</si>
  <si>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</si>
  <si>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</si>
  <si>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</si>
  <si>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</si>
  <si>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</si>
  <si>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</si>
  <si>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</si>
  <si>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</si>
  <si>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</si>
  <si>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</si>
  <si>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</si>
  <si>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</si>
  <si>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</si>
  <si>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</si>
  <si>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</si>
  <si>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</si>
  <si>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</si>
  <si>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</si>
  <si>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</si>
  <si>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</si>
  <si>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</si>
  <si>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</si>
  <si>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</si>
  <si>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</si>
  <si>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</si>
  <si>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</si>
  <si>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</si>
  <si>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</si>
  <si>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</si>
  <si>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</si>
  <si>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</si>
  <si>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</si>
  <si>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</si>
  <si>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</si>
  <si>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</si>
  <si>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</si>
  <si>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</si>
  <si>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</si>
  <si>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</si>
  <si>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</si>
  <si>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</si>
  <si>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</si>
  <si>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</si>
  <si>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</si>
  <si>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</si>
  <si>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</si>
  <si>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</si>
  <si>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</si>
  <si>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</si>
  <si>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</si>
  <si>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</si>
  <si>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</si>
  <si>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</si>
  <si>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</si>
  <si>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</si>
  <si>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</si>
  <si>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</si>
  <si>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</si>
  <si>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</si>
  <si>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</si>
  <si>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</si>
  <si>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</si>
  <si>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</si>
  <si>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</si>
  <si>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</si>
  <si>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</si>
  <si>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</si>
  <si>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</si>
  <si>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</si>
  <si>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</si>
  <si>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</si>
  <si>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</si>
  <si>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</si>
  <si>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</si>
  <si>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</si>
  <si>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</si>
  <si>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</si>
  <si>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</si>
  <si>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</si>
  <si>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</si>
  <si>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</si>
  <si>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</si>
  <si>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</si>
  <si>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</si>
  <si>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</si>
  <si>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</si>
  <si>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</si>
  <si>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</si>
  <si>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</si>
  <si>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</si>
  <si>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</si>
  <si>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</si>
  <si>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</si>
  <si>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</si>
  <si>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</si>
  <si>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</si>
  <si>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</si>
  <si>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</si>
  <si>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</si>
  <si>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</si>
  <si>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</si>
  <si>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</si>
  <si>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</si>
  <si>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</si>
  <si>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</si>
  <si>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</si>
  <si>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</si>
  <si>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</si>
  <si>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</si>
  <si>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</si>
  <si>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</si>
  <si>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</si>
  <si>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</si>
  <si>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</si>
  <si>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</si>
  <si>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</si>
  <si>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</si>
  <si>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</si>
  <si>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</si>
  <si>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</si>
  <si>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</si>
  <si>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</si>
  <si>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</si>
  <si>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</si>
  <si>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</si>
  <si>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</si>
  <si>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</si>
  <si>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</si>
  <si>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</si>
  <si>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</si>
  <si>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</si>
  <si>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</si>
  <si>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</si>
  <si>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</si>
  <si>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</si>
  <si>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</si>
  <si>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</si>
  <si>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</si>
  <si>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</si>
  <si>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</si>
  <si>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</si>
  <si>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</si>
  <si>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</si>
  <si>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</si>
  <si>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</si>
  <si>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</si>
  <si>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</si>
  <si>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</si>
  <si>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</si>
  <si>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</si>
  <si>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</si>
  <si>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</si>
  <si>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</si>
  <si>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</si>
  <si>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</si>
  <si>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</si>
  <si>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</si>
  <si>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</si>
  <si>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</si>
  <si>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</si>
  <si>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</si>
  <si>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</si>
  <si>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</si>
  <si>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</si>
  <si>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</si>
  <si>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</si>
  <si>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</si>
  <si>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</si>
  <si>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</si>
  <si>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</si>
  <si>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</si>
  <si>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</si>
  <si>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</si>
  <si>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</si>
  <si>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</si>
  <si>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</si>
  <si>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</si>
  <si>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</si>
  <si>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</si>
  <si>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</si>
  <si>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</si>
  <si>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</si>
  <si>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</si>
  <si>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</si>
  <si>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</si>
  <si>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</si>
  <si>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</si>
  <si>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</si>
  <si>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</si>
  <si>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</si>
  <si>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</si>
  <si>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</si>
  <si>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</si>
  <si>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</si>
  <si>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</si>
  <si>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</si>
  <si>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</si>
  <si>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</si>
  <si>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</si>
  <si>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</si>
  <si>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</si>
  <si>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</si>
  <si>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</si>
  <si>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</si>
  <si>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</si>
  <si>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</si>
  <si>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</si>
  <si>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</si>
  <si>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</si>
  <si>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</si>
  <si>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</si>
  <si>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</si>
  <si>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</si>
  <si>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</si>
  <si>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</si>
  <si>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</si>
  <si>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</si>
  <si>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</si>
  <si>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</si>
  <si>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</si>
  <si>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</si>
  <si>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</si>
  <si>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</si>
  <si>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</si>
  <si>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</si>
  <si>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</si>
  <si>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</si>
  <si>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</si>
  <si>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</si>
  <si>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</si>
  <si>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</si>
  <si>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</si>
  <si>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</si>
  <si>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</si>
  <si>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</si>
  <si>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</si>
  <si>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</si>
  <si>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</si>
  <si>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</si>
  <si>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</si>
  <si>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</si>
  <si>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</si>
  <si>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</si>
  <si>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</si>
  <si>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</si>
  <si>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</si>
  <si>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</si>
  <si>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</si>
  <si>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</si>
  <si>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</si>
  <si>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</si>
  <si>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</si>
  <si>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</si>
  <si>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</si>
  <si>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</si>
  <si>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</si>
  <si>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</si>
  <si>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</si>
  <si>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</si>
  <si>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</si>
  <si>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</si>
  <si>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</si>
  <si>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</si>
  <si>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</si>
  <si>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</si>
  <si>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</si>
  <si>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</si>
  <si>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</si>
  <si>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</si>
  <si>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</si>
  <si>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</si>
  <si>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</si>
  <si>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</si>
  <si>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</si>
  <si>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</si>
  <si>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</si>
  <si>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</si>
  <si>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</si>
  <si>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</si>
  <si>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</si>
  <si>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</si>
  <si>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</si>
  <si>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</si>
  <si>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</si>
  <si>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</si>
  <si>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</si>
  <si>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</si>
  <si>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</si>
  <si>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</si>
  <si>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</si>
  <si>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</si>
  <si>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</si>
  <si>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</si>
  <si>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</si>
  <si>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</si>
  <si>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</si>
  <si>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</si>
  <si>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</si>
  <si>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</si>
  <si>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</si>
  <si>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</si>
  <si>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</si>
  <si>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</si>
  <si>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</si>
  <si>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</si>
  <si>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</si>
  <si>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</si>
  <si>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</si>
  <si>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</si>
  <si>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</si>
  <si>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</si>
  <si>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</si>
  <si>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</si>
  <si>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</si>
  <si>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</si>
  <si>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</si>
  <si>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</si>
  <si>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</si>
  <si>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</si>
  <si>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</si>
  <si>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</si>
  <si>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</si>
  <si>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</si>
  <si>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</si>
  <si>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</si>
  <si>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</si>
  <si>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</si>
  <si>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</si>
  <si>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</si>
  <si>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</si>
  <si>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</si>
  <si>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</si>
  <si>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</si>
  <si>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</si>
  <si>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</si>
  <si>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</si>
  <si>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</si>
  <si>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</si>
  <si>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</si>
  <si>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</si>
  <si>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</si>
  <si>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</si>
  <si>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</si>
  <si>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</si>
  <si>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</si>
  <si>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</si>
  <si>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</si>
  <si>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</si>
  <si>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</si>
  <si>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</si>
  <si>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</si>
  <si>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</si>
  <si>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</si>
  <si>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</si>
  <si>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</si>
  <si>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</si>
  <si>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</si>
  <si>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</si>
  <si>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</si>
  <si>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</si>
  <si>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</si>
  <si>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</si>
  <si>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</si>
  <si>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</si>
  <si>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</si>
  <si>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</si>
  <si>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</si>
  <si>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</si>
  <si>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</si>
  <si>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</si>
  <si>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</si>
  <si>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</si>
  <si>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</si>
  <si>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</si>
  <si>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</si>
  <si>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</si>
  <si>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</si>
  <si>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</si>
  <si>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</si>
  <si>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</si>
  <si>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</si>
  <si>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</si>
  <si>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</si>
  <si>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</si>
  <si>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</si>
  <si>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</si>
  <si>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</si>
  <si>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</si>
  <si>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</si>
  <si>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</si>
  <si>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</si>
  <si>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</si>
  <si>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</si>
  <si>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</si>
  <si>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</si>
  <si>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</si>
  <si>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</si>
  <si>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</si>
  <si>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</si>
  <si>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</si>
  <si>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</si>
  <si>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</si>
  <si>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</si>
  <si>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</si>
  <si>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</si>
  <si>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</si>
  <si>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</si>
  <si>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</si>
  <si>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</si>
  <si>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</si>
  <si>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</si>
  <si>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</si>
  <si>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</si>
  <si>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</si>
  <si>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</si>
  <si>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</si>
  <si>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</si>
  <si>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</si>
  <si>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</si>
  <si>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</si>
  <si>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</si>
  <si>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</si>
  <si>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</si>
  <si>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</si>
  <si>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</si>
  <si>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</si>
  <si>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</si>
  <si>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</si>
  <si>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</si>
  <si>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</si>
  <si>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</si>
  <si>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</si>
  <si>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</si>
  <si>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</si>
  <si>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</si>
  <si>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</si>
  <si>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</si>
  <si>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</si>
  <si>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</si>
  <si>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</si>
  <si>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</si>
  <si>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</si>
  <si>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</si>
  <si>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</si>
  <si>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</si>
  <si>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</si>
  <si>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</si>
  <si>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</si>
  <si>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</si>
  <si>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</si>
  <si>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</si>
  <si>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</si>
  <si>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</si>
  <si>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</si>
  <si>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</si>
  <si>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</si>
  <si>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</si>
  <si>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</si>
  <si>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</si>
  <si>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</si>
  <si>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</si>
  <si>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</si>
  <si>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</si>
  <si>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</si>
  <si>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</si>
  <si>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</si>
  <si>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</si>
  <si>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</si>
  <si>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</si>
  <si>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</si>
  <si>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</si>
  <si>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</si>
  <si>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</si>
  <si>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</si>
  <si>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</si>
  <si>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</si>
  <si>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</si>
  <si>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</si>
  <si>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</si>
  <si>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</si>
  <si>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</si>
  <si>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</si>
  <si>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</si>
  <si>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</si>
  <si>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</si>
  <si>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</si>
  <si>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</si>
  <si>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</si>
  <si>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</si>
  <si>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</si>
  <si>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</si>
  <si>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</si>
  <si>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</si>
  <si>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</si>
  <si>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</si>
  <si>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</si>
  <si>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</si>
  <si>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</si>
  <si>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</si>
  <si>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</si>
  <si>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</si>
  <si>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</si>
  <si>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</si>
  <si>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</si>
  <si>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</si>
  <si>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</si>
  <si>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</si>
  <si>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</si>
  <si>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</si>
  <si>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</si>
  <si>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</si>
  <si>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</si>
  <si>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</si>
  <si>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</si>
  <si>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</si>
  <si>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</si>
  <si>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</si>
  <si>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</si>
  <si>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</si>
  <si>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</si>
  <si>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</si>
  <si>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</si>
  <si>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</si>
  <si>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</si>
  <si>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</si>
  <si>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</si>
  <si>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</si>
  <si>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</si>
  <si>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</si>
  <si>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</si>
  <si>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</si>
  <si>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</si>
  <si>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</si>
  <si>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</si>
  <si>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</si>
  <si>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</si>
  <si>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</si>
  <si>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</si>
  <si>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</si>
  <si>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</si>
  <si>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</si>
  <si>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</si>
  <si>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</si>
  <si>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</si>
  <si>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</si>
  <si>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</si>
  <si>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</si>
  <si>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</si>
  <si>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</si>
  <si>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</si>
  <si>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</si>
  <si>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</si>
  <si>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</si>
  <si>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</si>
  <si>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</si>
  <si>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</si>
  <si>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</si>
  <si>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</si>
  <si>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</si>
  <si>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</si>
  <si>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</si>
  <si>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</si>
  <si>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</si>
  <si>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</si>
  <si>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</si>
  <si>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</si>
  <si>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</si>
  <si>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</si>
  <si>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</si>
  <si>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</si>
  <si>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</si>
  <si>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</si>
  <si>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</si>
  <si>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</si>
  <si>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</si>
  <si>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</si>
  <si>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</si>
  <si>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</si>
  <si>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</si>
  <si>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</si>
  <si>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</si>
  <si>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</si>
  <si>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</si>
  <si>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</si>
  <si>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</si>
  <si>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</si>
  <si>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</si>
  <si>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</si>
  <si>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</si>
  <si>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</si>
  <si>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</si>
  <si>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</si>
  <si>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</si>
  <si>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</si>
  <si>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</si>
  <si>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</si>
  <si>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</si>
  <si>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</si>
  <si>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</si>
  <si>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</si>
  <si>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</si>
  <si>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</si>
  <si>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</si>
  <si>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</si>
  <si>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</si>
  <si>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</si>
  <si>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</si>
  <si>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</si>
  <si>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</si>
  <si>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</si>
  <si>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</si>
  <si>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</si>
  <si>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</si>
  <si>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</si>
  <si>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</si>
  <si>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</si>
  <si>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</si>
  <si>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</si>
  <si>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</si>
  <si>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</si>
  <si>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</si>
  <si>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</si>
  <si>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</si>
  <si>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</si>
  <si>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</si>
  <si>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</si>
  <si>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</si>
  <si>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</si>
  <si>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</si>
  <si>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</si>
  <si>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</si>
  <si>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</si>
  <si>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</si>
  <si>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</si>
  <si>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</si>
  <si>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</si>
  <si>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</si>
  <si>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</si>
  <si>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</si>
  <si>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</si>
  <si>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</si>
  <si>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</si>
  <si>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</si>
  <si>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</si>
  <si>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</si>
  <si>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</si>
  <si>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</si>
  <si>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</si>
  <si>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</si>
  <si>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</si>
  <si>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</si>
  <si>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</si>
  <si>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</si>
  <si>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</si>
  <si>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</si>
  <si>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</si>
  <si>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</si>
  <si>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</si>
  <si>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</si>
  <si>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</si>
  <si>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</si>
  <si>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</si>
  <si>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</si>
  <si>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</si>
  <si>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</si>
  <si>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</si>
  <si>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</si>
  <si>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</si>
  <si>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</si>
  <si>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</si>
  <si>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</si>
  <si>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</si>
  <si>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</si>
  <si>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</si>
  <si>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</si>
  <si>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</si>
  <si>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</si>
  <si>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</si>
  <si>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</si>
  <si>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</si>
  <si>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</si>
  <si>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</si>
  <si>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</si>
  <si>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</si>
  <si>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</si>
  <si>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</si>
  <si>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</si>
  <si>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</si>
  <si>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</si>
  <si>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</si>
  <si>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</si>
  <si>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</si>
  <si>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</si>
  <si>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</si>
  <si>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</si>
  <si>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</si>
  <si>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</si>
  <si>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</si>
  <si>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</si>
  <si>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</si>
  <si>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</si>
  <si>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</si>
  <si>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</si>
  <si>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</si>
  <si>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</si>
  <si>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</si>
  <si>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</si>
  <si>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</si>
  <si>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</si>
  <si>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</si>
  <si>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</si>
  <si>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</si>
  <si>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</si>
  <si>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</si>
  <si>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</si>
  <si>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</si>
  <si>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</si>
  <si>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</si>
  <si>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</si>
  <si>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</si>
  <si>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</si>
  <si>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</si>
  <si>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</si>
  <si>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</si>
  <si>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</si>
  <si>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</si>
  <si>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</si>
  <si>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</si>
  <si>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</si>
  <si>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</si>
  <si>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</si>
  <si>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</si>
  <si>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</si>
  <si>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</si>
  <si>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</si>
  <si>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</si>
  <si>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</si>
  <si>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</si>
  <si>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</si>
  <si>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</si>
  <si>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</si>
  <si>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</si>
  <si>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</si>
  <si>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</si>
  <si>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</si>
  <si>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</si>
  <si>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</si>
  <si>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</si>
  <si>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</si>
  <si>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</si>
  <si>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</si>
  <si>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</si>
  <si>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</si>
  <si>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</si>
  <si>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</si>
  <si>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</si>
  <si>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</si>
  <si>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</si>
  <si>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</si>
  <si>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</si>
  <si>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</si>
  <si>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</si>
  <si>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</si>
  <si>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</si>
  <si>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</si>
  <si>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</si>
  <si>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</si>
  <si>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</si>
  <si>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</si>
  <si>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</si>
  <si>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</si>
  <si>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</si>
  <si>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</si>
  <si>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</si>
  <si>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</si>
  <si>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</si>
  <si>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</si>
  <si>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</si>
  <si>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</si>
  <si>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</si>
  <si>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</si>
  <si>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</si>
  <si>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</si>
  <si>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</si>
  <si>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</si>
  <si>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</si>
  <si>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</si>
  <si>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</si>
  <si>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</si>
  <si>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</si>
  <si>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</si>
  <si>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</si>
  <si>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</si>
  <si>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</si>
  <si>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</si>
  <si>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</si>
  <si>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</si>
  <si>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</si>
  <si>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</si>
  <si>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</si>
  <si>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</si>
  <si>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</si>
  <si>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</si>
  <si>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</si>
  <si>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</si>
  <si>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</si>
  <si>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</si>
  <si>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</si>
  <si>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</si>
  <si>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</si>
  <si>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</si>
  <si>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</si>
  <si>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</si>
  <si>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</si>
  <si>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</si>
  <si>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</si>
  <si>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</si>
  <si>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</si>
  <si>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</si>
  <si>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</si>
  <si>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</si>
  <si>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</si>
  <si>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</si>
  <si>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</si>
  <si>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</si>
  <si>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</si>
  <si>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</si>
  <si>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</si>
  <si>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</si>
  <si>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</si>
  <si>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</si>
  <si>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</si>
  <si>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</si>
  <si>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</si>
  <si>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</si>
  <si>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</si>
  <si>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</si>
  <si>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</si>
  <si>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</si>
  <si>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</si>
  <si>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</si>
  <si>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</si>
  <si>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</si>
  <si>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</si>
  <si>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</si>
  <si>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</si>
  <si>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</si>
  <si>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</si>
  <si>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</si>
  <si>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</si>
  <si>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</si>
  <si>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</si>
  <si>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</si>
  <si>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</si>
  <si>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</si>
  <si>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</si>
  <si>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</si>
  <si>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</si>
  <si>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</si>
  <si>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</si>
  <si>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</si>
  <si>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</si>
  <si>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</si>
  <si>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</si>
  <si>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</si>
  <si>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</si>
  <si>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</si>
  <si>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</si>
  <si>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</si>
  <si>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</si>
  <si>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</si>
  <si>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</si>
  <si>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</si>
  <si>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</si>
  <si>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</si>
  <si>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</si>
  <si>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</si>
  <si>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</si>
  <si>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</si>
  <si>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</si>
  <si>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</si>
  <si>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</si>
  <si>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</si>
  <si>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</si>
  <si>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</si>
  <si>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</si>
  <si>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</si>
  <si>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</si>
  <si>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</si>
  <si>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</si>
  <si>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</si>
  <si>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</si>
  <si>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</si>
  <si>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</si>
  <si>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</si>
  <si>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</si>
  <si>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</si>
  <si>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</si>
  <si>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</si>
  <si>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</si>
  <si>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</si>
  <si>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</si>
  <si>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</si>
  <si>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</si>
  <si>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</si>
  <si>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</si>
  <si>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</si>
  <si>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</si>
  <si>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</si>
  <si>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</si>
  <si>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</si>
  <si>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</si>
  <si>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</si>
  <si>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</si>
  <si>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</si>
  <si>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</si>
  <si>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</si>
  <si>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</si>
  <si>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</si>
  <si>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</si>
  <si>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</si>
  <si>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</si>
  <si>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</si>
  <si>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</si>
  <si>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</si>
  <si>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</si>
  <si>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</si>
  <si>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</si>
  <si>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</si>
  <si>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</si>
  <si>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</si>
  <si>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</si>
  <si>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</si>
  <si>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</si>
  <si>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</si>
  <si>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</si>
  <si>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</si>
  <si>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</si>
  <si>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</si>
  <si>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</si>
  <si>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</si>
  <si>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</si>
  <si>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</si>
  <si>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</si>
  <si>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</si>
  <si>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</si>
  <si>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</si>
  <si>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</si>
  <si>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</si>
  <si>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</si>
  <si>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</si>
  <si>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</si>
  <si>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</si>
  <si>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</si>
  <si>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</si>
  <si>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</si>
  <si>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</si>
  <si>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</si>
  <si>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</si>
  <si>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</si>
  <si>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</si>
  <si>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</si>
  <si>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</si>
  <si>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</si>
  <si>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</si>
  <si>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</si>
  <si>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</si>
  <si>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</si>
  <si>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</si>
  <si>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</si>
  <si>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</si>
  <si>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</si>
  <si>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</si>
  <si>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</si>
  <si>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</si>
  <si>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</si>
  <si>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</si>
  <si>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</si>
  <si>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</si>
  <si>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</si>
  <si>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</si>
  <si>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</si>
  <si>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</si>
  <si>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</si>
  <si>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</si>
  <si>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</si>
  <si>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</si>
  <si>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</si>
  <si>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</si>
  <si>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</si>
  <si>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</si>
  <si>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</si>
  <si>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</si>
  <si>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</si>
  <si>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</si>
  <si>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</si>
  <si>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</si>
  <si>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</si>
  <si>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</si>
  <si>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</si>
  <si>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</si>
  <si>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</si>
  <si>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</si>
  <si>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</si>
  <si>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</si>
  <si>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</si>
  <si>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</si>
  <si>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</si>
  <si>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</si>
  <si>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</si>
  <si>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</si>
  <si>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</si>
  <si>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</si>
  <si>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</si>
  <si>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</si>
  <si>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</si>
  <si>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</si>
  <si>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</si>
  <si>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</si>
  <si>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</si>
  <si>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</si>
  <si>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</si>
  <si>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</si>
  <si>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</si>
  <si>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</si>
  <si>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</si>
  <si>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</si>
  <si>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</si>
  <si>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</si>
  <si>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</si>
  <si>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</si>
  <si>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</si>
  <si>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</si>
  <si>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</si>
  <si>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</si>
  <si>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</si>
  <si>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</si>
  <si>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</si>
  <si>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</si>
  <si>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</si>
  <si>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</si>
  <si>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</si>
  <si>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</si>
  <si>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</si>
  <si>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</si>
  <si>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</si>
  <si>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</si>
  <si>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</si>
  <si>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</si>
  <si>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</si>
  <si>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</si>
  <si>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</si>
  <si>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</si>
  <si>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</si>
  <si>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</si>
  <si>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</si>
  <si>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</si>
  <si>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</si>
  <si>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</si>
  <si>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</si>
  <si>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</si>
  <si>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</si>
  <si>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</si>
  <si>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</si>
  <si>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</si>
  <si>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</si>
  <si>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</si>
  <si>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</si>
  <si>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</si>
  <si>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</si>
  <si>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</si>
  <si>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</si>
  <si>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</si>
  <si>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</si>
  <si>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</si>
  <si>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</si>
  <si>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</si>
  <si>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</si>
  <si>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</si>
  <si>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</si>
  <si>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</si>
  <si>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</si>
  <si>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</si>
  <si>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</si>
  <si>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</si>
  <si>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</si>
  <si>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</si>
  <si>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</si>
  <si>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</si>
  <si>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</si>
  <si>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</si>
  <si>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</si>
  <si>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</si>
  <si>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</si>
  <si>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</si>
  <si>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</si>
  <si>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</si>
  <si>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</si>
  <si>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</si>
  <si>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</si>
  <si>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</si>
  <si>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</si>
  <si>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</si>
  <si>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</si>
  <si>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</si>
  <si>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</si>
  <si>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</si>
  <si>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</si>
  <si>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</si>
  <si>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</si>
  <si>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</si>
  <si>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</si>
  <si>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</si>
  <si>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</si>
  <si>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</si>
  <si>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</si>
  <si>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</si>
  <si>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</si>
  <si>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</si>
  <si>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</si>
  <si>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</si>
  <si>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</si>
  <si>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</si>
  <si>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</si>
  <si>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</si>
  <si>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</si>
  <si>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</si>
  <si>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</si>
  <si>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</si>
  <si>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</si>
  <si>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</si>
  <si>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</si>
  <si>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</si>
  <si>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</si>
  <si>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</si>
  <si>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</si>
  <si>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</si>
  <si>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</si>
  <si>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</si>
  <si>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</si>
  <si>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</si>
  <si>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</si>
  <si>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</si>
  <si>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</si>
  <si>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</si>
  <si>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</si>
  <si>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</si>
  <si>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</si>
  <si>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</si>
  <si>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</si>
  <si>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</si>
  <si>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</si>
  <si>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</si>
  <si>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</si>
  <si>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</si>
  <si>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</si>
  <si>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</si>
  <si>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</si>
  <si>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</si>
  <si>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</si>
  <si>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</si>
  <si>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</si>
  <si>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</si>
  <si>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</si>
  <si>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</si>
  <si>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</si>
  <si>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</si>
  <si>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</si>
  <si>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</si>
  <si>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</si>
  <si>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</si>
  <si>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</si>
  <si>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</si>
  <si>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</si>
  <si>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</si>
  <si>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</si>
  <si>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</si>
  <si>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</si>
  <si>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</si>
  <si>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</si>
  <si>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</si>
  <si>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</si>
  <si>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</si>
  <si>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</si>
  <si>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</si>
  <si>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</si>
  <si>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</si>
  <si>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</si>
  <si>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</si>
  <si>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</si>
  <si>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</si>
  <si>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</si>
  <si>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</si>
  <si>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</si>
  <si>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</si>
  <si>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</si>
  <si>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</si>
  <si>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</si>
  <si>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</si>
  <si>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</si>
  <si>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</si>
  <si>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</si>
  <si>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</si>
  <si>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</si>
  <si>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</si>
  <si>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</si>
  <si>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</si>
  <si>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</si>
  <si>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</si>
  <si>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</si>
  <si>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</si>
  <si>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</si>
  <si>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</si>
  <si>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</si>
  <si>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</si>
  <si>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</si>
  <si>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</si>
  <si>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</si>
  <si>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</si>
  <si>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</si>
  <si>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</si>
  <si>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</si>
  <si>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</si>
  <si>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</si>
  <si>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</si>
  <si>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</si>
  <si>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</si>
  <si>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</si>
  <si>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</si>
  <si>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</si>
  <si>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</si>
  <si>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</si>
  <si>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</si>
  <si>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</si>
  <si>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</si>
  <si>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</si>
  <si>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</si>
  <si>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</si>
  <si>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</si>
  <si>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</si>
  <si>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</si>
  <si>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</si>
  <si>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</si>
  <si>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</si>
  <si>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</si>
  <si>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</si>
  <si>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</si>
  <si>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</si>
  <si>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</si>
  <si>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</si>
  <si>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</si>
  <si>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</si>
  <si>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</si>
  <si>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</si>
  <si>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</si>
  <si>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</si>
  <si>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</si>
  <si>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</si>
  <si>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</si>
  <si>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</si>
  <si>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</si>
  <si>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</si>
  <si>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</si>
  <si>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</si>
  <si>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</si>
  <si>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</si>
  <si>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</si>
  <si>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</si>
  <si>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</si>
  <si>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</si>
  <si>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</si>
  <si>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</si>
  <si>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</si>
  <si>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</si>
  <si>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</si>
  <si>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</si>
  <si>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</si>
  <si>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</si>
  <si>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</si>
  <si>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</si>
  <si>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</si>
  <si>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</si>
  <si>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</si>
  <si>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</si>
  <si>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</si>
  <si>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</si>
  <si>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</si>
  <si>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</si>
  <si>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</si>
  <si>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</si>
  <si>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</si>
  <si>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</si>
  <si>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</si>
  <si>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</si>
  <si>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</si>
  <si>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</si>
  <si>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</si>
  <si>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</si>
  <si>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</si>
  <si>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</si>
  <si>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</si>
  <si>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</si>
  <si>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</si>
  <si>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</si>
  <si>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</si>
  <si>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</si>
  <si>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</si>
  <si>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</si>
  <si>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</si>
  <si>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</si>
  <si>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</si>
  <si>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</si>
  <si>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</si>
  <si>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</si>
  <si>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</si>
  <si>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</si>
  <si>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</si>
  <si>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</si>
  <si>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</si>
  <si>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</si>
  <si>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</si>
  <si>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</si>
  <si>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</si>
  <si>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</si>
  <si>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</si>
  <si>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</si>
  <si>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</si>
  <si>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</si>
  <si>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</si>
  <si>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</si>
  <si>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</si>
  <si>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</si>
  <si>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</si>
  <si>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</si>
  <si>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</si>
  <si>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</si>
  <si>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</si>
  <si>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</si>
  <si>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</si>
  <si>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</si>
  <si>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</si>
  <si>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</si>
  <si>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</si>
  <si>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</si>
  <si>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</si>
  <si>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</si>
  <si>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</si>
  <si>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</si>
  <si>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</si>
  <si>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</si>
  <si>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</si>
  <si>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</si>
  <si>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</si>
  <si>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</si>
  <si>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</si>
  <si>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</si>
  <si>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</si>
  <si>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</si>
  <si>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</si>
  <si>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</si>
  <si>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</si>
  <si>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</si>
  <si>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</si>
  <si>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</si>
  <si>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</si>
  <si>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</si>
  <si>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</si>
  <si>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</si>
  <si>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</si>
  <si>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</si>
  <si>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</si>
  <si>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</si>
  <si>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</si>
  <si>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</si>
  <si>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</si>
  <si>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</si>
  <si>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</si>
  <si>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</si>
  <si>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</si>
  <si>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</si>
  <si>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</si>
  <si>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</si>
  <si>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</si>
  <si>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</si>
  <si>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</si>
  <si>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</si>
  <si>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</si>
  <si>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</si>
  <si>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</si>
  <si>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</si>
  <si>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</si>
  <si>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</si>
  <si>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</si>
  <si>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</si>
  <si>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</si>
  <si>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</si>
  <si>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</si>
  <si>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</si>
  <si>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</si>
  <si>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</si>
  <si>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</si>
  <si>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</si>
  <si>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</si>
  <si>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</si>
  <si>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</si>
  <si>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</si>
  <si>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</si>
  <si>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</si>
  <si>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</si>
  <si>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</si>
  <si>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</si>
  <si>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</si>
  <si>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</si>
  <si>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</si>
  <si>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</si>
  <si>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</si>
  <si>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</si>
  <si>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</si>
  <si>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</si>
  <si>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</si>
  <si>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</si>
  <si>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</si>
  <si>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</si>
  <si>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</si>
  <si>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</si>
  <si>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</si>
  <si>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</si>
  <si>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</si>
  <si>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</si>
  <si>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</si>
  <si>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</si>
  <si>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</si>
  <si>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</si>
  <si>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</si>
  <si>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</si>
  <si>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</si>
  <si>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</si>
  <si>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</si>
  <si>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</si>
  <si>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</si>
  <si>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</si>
  <si>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</si>
  <si>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</si>
  <si>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</si>
  <si>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</si>
  <si>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</si>
  <si>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</si>
  <si>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</si>
  <si>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</si>
  <si>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</si>
  <si>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</si>
  <si>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</si>
  <si>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</si>
  <si>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</si>
  <si>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</si>
  <si>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</si>
  <si>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</si>
  <si>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</si>
  <si>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</si>
  <si>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</si>
  <si>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</si>
  <si>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</si>
  <si>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</si>
  <si>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</si>
  <si>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</si>
  <si>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</si>
  <si>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</si>
  <si>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</si>
  <si>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</si>
  <si>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</si>
  <si>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</si>
  <si>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</si>
  <si>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</si>
  <si>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</si>
  <si>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</si>
  <si>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</si>
  <si>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</si>
  <si>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</si>
  <si>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</si>
  <si>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</si>
  <si>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</si>
  <si>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</si>
  <si>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</si>
  <si>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</si>
  <si>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</si>
  <si>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</si>
  <si>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</si>
  <si>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</si>
  <si>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</si>
  <si>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</si>
  <si>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</si>
  <si>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</si>
  <si>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</si>
  <si>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</si>
  <si>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</si>
  <si>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</si>
  <si>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</si>
  <si>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</si>
  <si>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</si>
  <si>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</si>
  <si>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</si>
  <si>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</si>
  <si>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</si>
  <si>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</si>
  <si>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</si>
  <si>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</si>
  <si>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</si>
  <si>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</si>
  <si>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</si>
  <si>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</si>
  <si>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</si>
  <si>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</si>
  <si>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</si>
  <si>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</si>
  <si>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</si>
  <si>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</si>
  <si>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</si>
  <si>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</si>
  <si>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</si>
  <si>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</si>
  <si>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</si>
  <si>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</si>
  <si>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</si>
  <si>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</si>
  <si>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</si>
  <si>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</si>
  <si>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</si>
  <si>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</si>
  <si>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</si>
  <si>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</si>
  <si>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</si>
  <si>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</si>
  <si>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</si>
  <si>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</si>
  <si>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</si>
  <si>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</si>
  <si>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</si>
  <si>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</si>
  <si>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</si>
  <si>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</si>
  <si>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</si>
  <si>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</si>
  <si>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</si>
  <si>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</si>
  <si>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</si>
  <si>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</si>
  <si>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</si>
  <si>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</si>
  <si>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</si>
  <si>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</si>
  <si>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</si>
  <si>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</si>
  <si>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</si>
  <si>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</si>
  <si>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</si>
  <si>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</si>
  <si>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</si>
  <si>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</si>
  <si>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</si>
  <si>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</si>
  <si>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</si>
  <si>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</si>
  <si>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</si>
  <si>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</si>
  <si>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</si>
  <si>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</si>
  <si>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</si>
  <si>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</si>
  <si>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</si>
  <si>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</si>
  <si>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</si>
  <si>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</si>
  <si>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</si>
  <si>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</si>
  <si>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</si>
  <si>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</si>
  <si>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</si>
  <si>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</si>
  <si>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</si>
  <si>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</si>
  <si>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</si>
  <si>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</si>
  <si>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</si>
  <si>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</si>
  <si>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</si>
  <si>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</si>
  <si>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</si>
  <si>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</si>
  <si>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</si>
  <si>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</si>
  <si>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</si>
  <si>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</si>
  <si>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</si>
  <si>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</si>
  <si>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</si>
  <si>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</si>
  <si>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</si>
  <si>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</si>
  <si>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</si>
  <si>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</si>
  <si>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</si>
  <si>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</si>
  <si>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</si>
  <si>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</si>
  <si>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</si>
  <si>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</si>
  <si>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</si>
  <si>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</si>
  <si>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</si>
  <si>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</si>
  <si>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</si>
  <si>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</si>
  <si>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</si>
  <si>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</si>
  <si>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</si>
  <si>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</si>
  <si>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</si>
  <si>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</si>
  <si>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</si>
  <si>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</si>
  <si>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</si>
  <si>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</si>
  <si>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</si>
  <si>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</si>
  <si>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</si>
  <si>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</si>
  <si>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</si>
  <si>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</si>
  <si>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</si>
  <si>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</si>
  <si>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</si>
  <si>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</si>
  <si>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</si>
  <si>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</si>
  <si>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</si>
  <si>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</si>
  <si>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</si>
  <si>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</si>
  <si>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</si>
  <si>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</si>
  <si>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</si>
  <si>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</si>
  <si>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</si>
  <si>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</si>
  <si>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</si>
  <si>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</si>
  <si>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</si>
  <si>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</si>
  <si>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</si>
  <si>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</si>
  <si>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</si>
  <si>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</si>
  <si>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</si>
  <si>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</si>
  <si>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</si>
  <si>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</si>
  <si>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</si>
  <si>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</si>
  <si>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</si>
  <si>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</si>
  <si>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</si>
  <si>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</si>
  <si>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</si>
  <si>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</si>
  <si>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</si>
  <si>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</si>
  <si>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</si>
  <si>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</si>
  <si>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</si>
  <si>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</si>
  <si>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</si>
  <si>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</si>
  <si>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</si>
  <si>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</si>
  <si>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</si>
  <si>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</si>
  <si>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</si>
  <si>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</si>
  <si>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</si>
  <si>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</si>
  <si>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</si>
  <si>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</si>
  <si>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</si>
  <si>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</si>
  <si>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</si>
  <si>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</si>
  <si>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</si>
  <si>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</si>
  <si>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</si>
  <si>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</si>
  <si>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</si>
  <si>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</si>
  <si>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</si>
  <si>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</si>
  <si>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</si>
  <si>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</si>
  <si>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</si>
  <si>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</si>
  <si>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</si>
  <si>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</si>
  <si>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</si>
  <si>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</si>
  <si>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</si>
  <si>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</si>
  <si>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</si>
  <si>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</si>
  <si>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</si>
  <si>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</si>
  <si>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</si>
  <si>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</si>
  <si>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</si>
  <si>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</si>
  <si>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</si>
  <si>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</si>
  <si>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</si>
  <si>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</si>
  <si>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</si>
  <si>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</si>
  <si>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</si>
  <si>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</si>
  <si>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</si>
  <si>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</si>
  <si>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</si>
  <si>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</si>
  <si>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</si>
  <si>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</si>
  <si>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</si>
  <si>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</si>
  <si>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</si>
  <si>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</si>
  <si>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</si>
  <si>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</si>
  <si>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</si>
  <si>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</si>
  <si>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</si>
  <si>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</si>
  <si>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</si>
  <si>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</si>
  <si>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</si>
  <si>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</si>
  <si>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</si>
  <si>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</si>
  <si>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</si>
  <si>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</si>
  <si>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</si>
  <si>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</si>
  <si>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</si>
  <si>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</si>
  <si>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</si>
  <si>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</si>
  <si>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</si>
  <si>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</si>
  <si>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</si>
  <si>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</si>
  <si>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</si>
  <si>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</si>
  <si>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</si>
  <si>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</si>
  <si>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</si>
  <si>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</si>
  <si>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</si>
  <si>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</si>
  <si>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</si>
  <si>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</si>
  <si>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</si>
  <si>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(All)</t>
  </si>
  <si>
    <t>Count of state</t>
  </si>
  <si>
    <t>Column Labels</t>
  </si>
  <si>
    <t>Grand Total</t>
  </si>
  <si>
    <t>Row Labels</t>
  </si>
  <si>
    <t>Date Created Conversion</t>
  </si>
  <si>
    <t>Date Ended Conversion</t>
  </si>
  <si>
    <t>Year ended</t>
  </si>
  <si>
    <t>Year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</si>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</sst>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2F2F2F"/>
      <name val="Helvetica Neue"/>
      <family val="2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5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4">
    <dxf>
      <font>
        <color theme="1"/>
      </font>
      <fill>
        <patternFill>
          <fgColor auto="1"/>
          <bgColor theme="4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5" tint="-0.24994659260841701"/>
        </patternFill>
      </fill>
    </dxf>
    <dxf>
      <font>
        <color theme="1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the projects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 by Country'!$B$4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Table-Category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 by Country'!$B$5:$B$13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 Table-Category by Country'!$C$4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Table-Category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 by Country'!$C$5:$C$13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Table-Category by Country'!$D$4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 by Country'!$D$5:$D$13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'Pivot Table-Category by Country'!$E$4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Table-Category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 by Country'!$E$5:$E$13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-1925094032"/>
        <c:axId val="-1924380352"/>
      </c:barChart>
      <c:catAx>
        <c:axId val="-192509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4380352"/>
        <c:crosses val="autoZero"/>
        <c:auto val="1"/>
        <c:lblAlgn val="ctr"/>
        <c:lblOffset val="100"/>
        <c:noMultiLvlLbl val="0"/>
      </c:catAx>
      <c:valAx>
        <c:axId val="-192438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minorGridlines>
          <c:spPr>
            <a:ln>
              <a:noFill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09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 the projects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 Co&amp;Cat'!$B$5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Table-Sub-category Co&amp;Cat'!$A$6:$A$46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 Co&amp;Cat'!$B$6:$B$46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Table-Sub-category Co&amp;Cat'!$C$5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Table-Sub-category Co&amp;Cat'!$A$6:$A$46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 Co&amp;Cat'!$C$6:$C$46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Table-Sub-category Co&amp;Cat'!$D$5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Table-Sub-category Co&amp;Cat'!$A$6:$A$46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 Co&amp;Cat'!$D$6:$D$46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'Pivot Table-Sub-category Co&amp;Cat'!$E$5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Table-Sub-category Co&amp;Cat'!$A$6:$A$46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 Co&amp;Cat'!$E$6:$E$46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1925283280"/>
        <c:axId val="-1925279376"/>
      </c:barChart>
      <c:catAx>
        <c:axId val="-1925283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279376"/>
        <c:crosses val="autoZero"/>
        <c:auto val="1"/>
        <c:lblAlgn val="ctr"/>
        <c:lblOffset val="100"/>
        <c:noMultiLvlLbl val="0"/>
      </c:catAx>
      <c:valAx>
        <c:axId val="-19252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  <a:r>
                  <a:rPr lang="en-US" baseline="0"/>
                  <a:t> &amp;Catergory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2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the Projects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Table-Co&amp;Yrs'!$B$5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Table-Co&amp;Yrs'!$A$6:$A$17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Table-Co&amp;Yrs'!$B$6:$B$17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Table-Co&amp;Yrs'!$C$5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Table-Co&amp;Yrs'!$A$6:$A$17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Table-Co&amp;Yrs'!$C$6:$C$17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Table-Co&amp;Yrs'!$D$5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Table-Co&amp;Yrs'!$A$6:$A$17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Table-Co&amp;Yrs'!$D$6:$D$17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Table-Co&amp;Yrs'!$E$5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Table-Co&amp;Yrs'!$A$6:$A$17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Table-Co&amp;Yrs'!$E$6:$E$17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16502432"/>
        <c:axId val="-2017127968"/>
      </c:lineChart>
      <c:catAx>
        <c:axId val="-2016502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7127968"/>
        <c:crosses val="autoZero"/>
        <c:auto val="1"/>
        <c:lblAlgn val="ctr"/>
        <c:lblOffset val="100"/>
        <c:noMultiLvlLbl val="0"/>
      </c:catAx>
      <c:valAx>
        <c:axId val="-201712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Country&amp;Years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50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of Goals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71.08167770419426</c:v>
                </c:pt>
                <c:pt idx="1">
                  <c:v>65.98157335223245</c:v>
                </c:pt>
                <c:pt idx="2">
                  <c:v>53.29593267882187</c:v>
                </c:pt>
                <c:pt idx="3">
                  <c:v>47.72727272727272</c:v>
                </c:pt>
                <c:pt idx="4">
                  <c:v>46.76616915422885</c:v>
                </c:pt>
                <c:pt idx="5">
                  <c:v>41.89189189189189</c:v>
                </c:pt>
                <c:pt idx="6">
                  <c:v>40.14598540145985</c:v>
                </c:pt>
                <c:pt idx="7">
                  <c:v>39.02439024390244</c:v>
                </c:pt>
                <c:pt idx="8">
                  <c:v>47.27272727272727</c:v>
                </c:pt>
                <c:pt idx="9">
                  <c:v>48.83720930232558</c:v>
                </c:pt>
                <c:pt idx="10">
                  <c:v>28.57142857142857</c:v>
                </c:pt>
                <c:pt idx="11">
                  <c:v>19.36936936936937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24.94481236203091</c:v>
                </c:pt>
                <c:pt idx="1">
                  <c:v>29.7661233167966</c:v>
                </c:pt>
                <c:pt idx="2">
                  <c:v>39.55119214586255</c:v>
                </c:pt>
                <c:pt idx="3">
                  <c:v>40.90909090909091</c:v>
                </c:pt>
                <c:pt idx="4">
                  <c:v>44.77611940298507</c:v>
                </c:pt>
                <c:pt idx="5">
                  <c:v>48.64864864864865</c:v>
                </c:pt>
                <c:pt idx="6">
                  <c:v>46.71532846715328</c:v>
                </c:pt>
                <c:pt idx="7">
                  <c:v>45.1219512195122</c:v>
                </c:pt>
                <c:pt idx="8">
                  <c:v>40.0</c:v>
                </c:pt>
                <c:pt idx="9">
                  <c:v>37.2093023255814</c:v>
                </c:pt>
                <c:pt idx="10">
                  <c:v>52.38095238095239</c:v>
                </c:pt>
                <c:pt idx="11">
                  <c:v>58.1081081081081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</c:formatCode>
                <c:ptCount val="12"/>
                <c:pt idx="0">
                  <c:v>3.973509933774835</c:v>
                </c:pt>
                <c:pt idx="1">
                  <c:v>4.252303330970943</c:v>
                </c:pt>
                <c:pt idx="2">
                  <c:v>7.152875175315568</c:v>
                </c:pt>
                <c:pt idx="3">
                  <c:v>11.36363636363636</c:v>
                </c:pt>
                <c:pt idx="4">
                  <c:v>8.457711442786071</c:v>
                </c:pt>
                <c:pt idx="5">
                  <c:v>9.45945945945946</c:v>
                </c:pt>
                <c:pt idx="6">
                  <c:v>13.13868613138686</c:v>
                </c:pt>
                <c:pt idx="7">
                  <c:v>15.85365853658537</c:v>
                </c:pt>
                <c:pt idx="8">
                  <c:v>12.72727272727273</c:v>
                </c:pt>
                <c:pt idx="9">
                  <c:v>13.95348837209302</c:v>
                </c:pt>
                <c:pt idx="10">
                  <c:v>19.04761904761905</c:v>
                </c:pt>
                <c:pt idx="11">
                  <c:v>22.52252252252252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25267696"/>
        <c:axId val="-1925264304"/>
      </c:lineChart>
      <c:catAx>
        <c:axId val="-192526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264304"/>
        <c:crosses val="autoZero"/>
        <c:auto val="1"/>
        <c:lblAlgn val="ctr"/>
        <c:lblOffset val="100"/>
        <c:noMultiLvlLbl val="0"/>
      </c:catAx>
      <c:valAx>
        <c:axId val="-192526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26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0</xdr:row>
      <xdr:rowOff>0</xdr:rowOff>
    </xdr:from>
    <xdr:to>
      <xdr:col>15</xdr:col>
      <xdr:colOff>342900</xdr:colOff>
      <xdr:row>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518582</xdr:colOff>
      <xdr:row>16</xdr:row>
      <xdr:rowOff>160865</xdr:rowOff>
    </xdr:from>
    <xdr:to>
      <xdr:col>19</xdr:col>
      <xdr:colOff>254422</xdr:colOff>
      <xdr:row>47</xdr:row>
      <xdr:rowOff>41293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730250</xdr:colOff>
      <xdr:row>3</xdr:row>
      <xdr:rowOff>101600</xdr:rowOff>
    </xdr:from>
    <xdr:to>
      <xdr:col>13</xdr:col>
      <xdr:colOff>349250</xdr:colOff>
      <xdr:row>17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616010</xdr:colOff>
      <xdr:row>6</xdr:row>
      <xdr:rowOff>28961</xdr:rowOff>
    </xdr:from>
    <xdr:to>
      <xdr:col>6</xdr:col>
      <xdr:colOff>642122</xdr:colOff>
      <xdr:row>20</xdr:row>
      <xdr:rowOff>30385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9.806509490743" createdVersion="4" refreshedVersion="4" minRefreshableVersion="3" recordCount="4114">
  <cacheSource type="worksheet">
    <worksheetSource ref="A1:R4115" sheet="KS-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9.884779745371" createdVersion="4" refreshedVersion="4" minRefreshableVersion="3" recordCount="4114">
  <cacheSource type="worksheet">
    <worksheetSource ref="A1:V4115" sheet="KS-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base="19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 ended" numFmtId="0">
      <sharedItems containsSemiMixedTypes="0" containsString="0" containsNumber="1" containsInteger="1" minValue="2009" maxValue="2017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19:00:00"/>
    <x v="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6:24:43"/>
    <x v="1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08:51:23"/>
    <x v="2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4:21:47"/>
    <x v="3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2:01:19"/>
    <x v="4"/>
    <n v="201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8T21:35:00"/>
    <x v="5"/>
    <n v="2016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3T17:44:10"/>
    <x v="6"/>
    <n v="201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17:07:47"/>
    <x v="7"/>
    <n v="201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3:00:00"/>
    <x v="8"/>
    <n v="201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6T18:29:04"/>
    <x v="9"/>
    <n v="201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17:37:59"/>
    <x v="10"/>
    <n v="2014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1T19:00:00"/>
    <x v="11"/>
    <n v="2016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19:00:00"/>
    <x v="12"/>
    <n v="201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2:27:00"/>
    <x v="13"/>
    <n v="201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5:59:00"/>
    <x v="14"/>
    <n v="20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2:14:00"/>
    <x v="15"/>
    <n v="20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5T21:30:00"/>
    <x v="16"/>
    <n v="201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0:33:42"/>
    <x v="17"/>
    <n v="201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5:00:56"/>
    <x v="18"/>
    <n v="2014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1:35:34"/>
    <x v="19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0:11:52"/>
    <x v="20"/>
    <n v="20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07:03:09"/>
    <x v="21"/>
    <n v="2014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31T23:59:00"/>
    <x v="22"/>
    <n v="2014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07:20:00"/>
    <x v="23"/>
    <n v="2015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1:39:00"/>
    <x v="24"/>
    <n v="201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6:36:01"/>
    <x v="25"/>
    <n v="201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4:22:24"/>
    <x v="26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0:57:13"/>
    <x v="27"/>
    <n v="2014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5:08:04"/>
    <x v="28"/>
    <n v="2015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08:09:28"/>
    <x v="29"/>
    <n v="201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0T23:01:55"/>
    <x v="30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1:00:34"/>
    <x v="31"/>
    <n v="201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19:59:00"/>
    <x v="32"/>
    <n v="201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08:51:41"/>
    <x v="33"/>
    <n v="201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4T23:43:21"/>
    <x v="34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7T16:00:00"/>
    <x v="35"/>
    <n v="201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3T22:22:05"/>
    <x v="36"/>
    <n v="201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08:37:59"/>
    <x v="37"/>
    <n v="2015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0T17:22:24"/>
    <x v="38"/>
    <n v="201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4:59:00"/>
    <x v="39"/>
    <n v="201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8T20:00:00"/>
    <x v="40"/>
    <n v="201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05:39:14"/>
    <x v="41"/>
    <n v="20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07:20:26"/>
    <x v="42"/>
    <n v="20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6:00:00"/>
    <x v="43"/>
    <n v="20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6T18:22:17"/>
    <x v="44"/>
    <n v="201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06:58:27"/>
    <x v="45"/>
    <n v="201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5:09:34"/>
    <x v="46"/>
    <n v="201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2:40:07"/>
    <x v="47"/>
    <n v="2014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4:00:00"/>
    <x v="48"/>
    <n v="201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3T20:14:05"/>
    <x v="49"/>
    <n v="201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09:00:00"/>
    <x v="50"/>
    <n v="2015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4:17:17"/>
    <x v="51"/>
    <n v="201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08:50:46"/>
    <x v="52"/>
    <n v="201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4:00:00"/>
    <x v="53"/>
    <n v="20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09:07:01"/>
    <x v="54"/>
    <n v="201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5:15:16"/>
    <x v="55"/>
    <n v="20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08:00:00"/>
    <x v="56"/>
    <n v="2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1:59:22"/>
    <x v="57"/>
    <n v="201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0:52:52"/>
    <x v="58"/>
    <n v="2014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3:00:00"/>
    <x v="59"/>
    <n v="201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2T16:00:00"/>
    <x v="60"/>
    <n v="201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1:32:37"/>
    <x v="61"/>
    <n v="201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1:11:18"/>
    <x v="62"/>
    <n v="2013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7T20:59:00"/>
    <x v="63"/>
    <n v="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7T16:26:21"/>
    <x v="64"/>
    <n v="2013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0T21:59:00"/>
    <x v="65"/>
    <n v="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12:23:40"/>
    <x v="66"/>
    <n v="201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06:00:04"/>
    <x v="67"/>
    <n v="2012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05:39:51"/>
    <x v="68"/>
    <n v="2014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1T22:59:00"/>
    <x v="69"/>
    <n v="201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13:30:45"/>
    <x v="70"/>
    <n v="201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7T22:30:57"/>
    <x v="71"/>
    <n v="201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4T16:00:00"/>
    <x v="72"/>
    <n v="201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19:59:00"/>
    <x v="73"/>
    <n v="201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03:41:35"/>
    <x v="74"/>
    <n v="2016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2T21:01:12"/>
    <x v="75"/>
    <n v="201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09:35:58"/>
    <x v="76"/>
    <n v="201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0T18:59:00"/>
    <x v="77"/>
    <n v="2012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09:32:01"/>
    <x v="78"/>
    <n v="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0:38:13"/>
    <x v="79"/>
    <n v="2014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09T18:00:56"/>
    <x v="80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3T19:02:00"/>
    <x v="81"/>
    <n v="2012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1:41:01"/>
    <x v="82"/>
    <n v="201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03:30:00"/>
    <x v="83"/>
    <n v="20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0:11:26"/>
    <x v="84"/>
    <n v="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2T19:00:37"/>
    <x v="85"/>
    <n v="2011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06:20:45"/>
    <x v="86"/>
    <n v="201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2T17:41:00"/>
    <x v="87"/>
    <n v="20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07:48:51"/>
    <x v="88"/>
    <n v="2014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0:03:12"/>
    <x v="89"/>
    <n v="2013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1T23:08:19"/>
    <x v="90"/>
    <n v="201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1:39:24"/>
    <x v="91"/>
    <n v="201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0:00:00"/>
    <x v="92"/>
    <n v="20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13:00:00"/>
    <x v="93"/>
    <n v="201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09:13:42"/>
    <x v="94"/>
    <n v="201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5T16:07:21"/>
    <x v="95"/>
    <n v="201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7-31T19:00:00"/>
    <x v="96"/>
    <n v="201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1T19:14:42"/>
    <x v="97"/>
    <n v="201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15:30:00"/>
    <x v="98"/>
    <n v="2012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13:39:59"/>
    <x v="99"/>
    <n v="201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1:04:46"/>
    <x v="100"/>
    <n v="201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0:38:30"/>
    <x v="101"/>
    <n v="201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2T19:08:53"/>
    <x v="102"/>
    <n v="201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1:20:30"/>
    <x v="103"/>
    <n v="2014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17:00:00"/>
    <x v="104"/>
    <n v="201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3T16:00:00"/>
    <x v="105"/>
    <n v="201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0:38:21"/>
    <x v="106"/>
    <n v="2012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15:34:47"/>
    <x v="107"/>
    <n v="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06:42:50"/>
    <x v="108"/>
    <n v="20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5T16:37:10"/>
    <x v="109"/>
    <n v="201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3T21:59:00"/>
    <x v="110"/>
    <n v="201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0T23:59:47"/>
    <x v="111"/>
    <n v="201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2T18:00:00"/>
    <x v="112"/>
    <n v="201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07:00:00"/>
    <x v="113"/>
    <n v="201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2T22:34:48"/>
    <x v="114"/>
    <n v="2012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09:44:04"/>
    <x v="115"/>
    <n v="201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02:55:55"/>
    <x v="116"/>
    <n v="201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1:00:00"/>
    <x v="117"/>
    <n v="201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8T17:17:16"/>
    <x v="118"/>
    <n v="201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15:00:00"/>
    <x v="119"/>
    <n v="201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2T17:11:47"/>
    <x v="120"/>
    <n v="2016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02:16:00"/>
    <x v="121"/>
    <n v="201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02:21:47"/>
    <x v="122"/>
    <n v="2016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4:00:00"/>
    <x v="123"/>
    <n v="201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14:17:22"/>
    <x v="124"/>
    <n v="201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5:51:20"/>
    <x v="125"/>
    <n v="201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0T18:00:00"/>
    <x v="126"/>
    <n v="201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05:59:01"/>
    <x v="127"/>
    <n v="201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19T21:28:13"/>
    <x v="128"/>
    <n v="201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14:29:43"/>
    <x v="129"/>
    <n v="20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12:16:00"/>
    <x v="130"/>
    <n v="2014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5T16:00:00"/>
    <x v="131"/>
    <n v="20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2:30:07"/>
    <x v="132"/>
    <n v="2014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09:31:00"/>
    <x v="133"/>
    <n v="201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09:00:00"/>
    <x v="134"/>
    <n v="201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1:00:00"/>
    <x v="135"/>
    <n v="201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02:16:00"/>
    <x v="136"/>
    <n v="201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05:46:33"/>
    <x v="137"/>
    <n v="2015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0:59:00"/>
    <x v="138"/>
    <n v="201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4:06:12"/>
    <x v="139"/>
    <n v="20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19T19:45:32"/>
    <x v="140"/>
    <n v="2015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0T19:40:23"/>
    <x v="141"/>
    <n v="201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14:26:18"/>
    <x v="142"/>
    <n v="2014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2T21:55:00"/>
    <x v="143"/>
    <n v="2016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09:17:52"/>
    <x v="144"/>
    <n v="201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5:00:52"/>
    <x v="145"/>
    <n v="201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6:23:18"/>
    <x v="146"/>
    <n v="2017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0:18:00"/>
    <x v="147"/>
    <n v="2015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6T22:45:36"/>
    <x v="148"/>
    <n v="201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0:00:00"/>
    <x v="149"/>
    <n v="201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19:53:02"/>
    <x v="150"/>
    <n v="201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05:13:11"/>
    <x v="151"/>
    <n v="201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2T17:51:40"/>
    <x v="152"/>
    <n v="2014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07:04:04"/>
    <x v="153"/>
    <n v="201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5:08:15"/>
    <x v="154"/>
    <n v="20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5:25:35"/>
    <x v="155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2T18:59:56"/>
    <x v="156"/>
    <n v="20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13:52:52"/>
    <x v="157"/>
    <n v="201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1T17:50:28"/>
    <x v="158"/>
    <n v="2014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02:25:45"/>
    <x v="159"/>
    <n v="20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13:54:51"/>
    <x v="160"/>
    <n v="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08:29:55"/>
    <x v="161"/>
    <n v="2014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15:42:00"/>
    <x v="162"/>
    <n v="2014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9-30T16:00:00"/>
    <x v="163"/>
    <n v="201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0:18:21"/>
    <x v="164"/>
    <n v="20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07:48:44"/>
    <x v="165"/>
    <n v="2016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17:49:22"/>
    <x v="166"/>
    <n v="2017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14:15:35"/>
    <x v="167"/>
    <n v="20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1:02:50"/>
    <x v="168"/>
    <n v="201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04:07:39"/>
    <x v="169"/>
    <n v="2014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29T21:28:00"/>
    <x v="170"/>
    <n v="201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1T20:20:14"/>
    <x v="171"/>
    <n v="2016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0:28:43"/>
    <x v="172"/>
    <n v="201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05:45:08"/>
    <x v="173"/>
    <n v="2015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0:12:56"/>
    <x v="174"/>
    <n v="201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0:40:11"/>
    <x v="175"/>
    <n v="201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1:46:39"/>
    <x v="176"/>
    <n v="2015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3T16:08:46"/>
    <x v="177"/>
    <n v="2015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15:55:45"/>
    <x v="178"/>
    <n v="201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17:55:55"/>
    <x v="179"/>
    <n v="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1:00:00"/>
    <x v="180"/>
    <n v="201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09:48:15"/>
    <x v="181"/>
    <n v="20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6T16:17:12"/>
    <x v="182"/>
    <n v="2017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12:26:50"/>
    <x v="183"/>
    <n v="2014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8-31T19:59:00"/>
    <x v="184"/>
    <n v="201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13:52:19"/>
    <x v="185"/>
    <n v="2016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12:00:00"/>
    <x v="186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0T22:59:00"/>
    <x v="187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4T20:23:35"/>
    <x v="188"/>
    <n v="201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08:34:37"/>
    <x v="189"/>
    <n v="2016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07:37:26"/>
    <x v="190"/>
    <n v="201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02:35:38"/>
    <x v="191"/>
    <n v="201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1:00:32"/>
    <x v="192"/>
    <n v="2014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15:26:06"/>
    <x v="193"/>
    <n v="2014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15:55:31"/>
    <x v="194"/>
    <n v="201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08:05:32"/>
    <x v="195"/>
    <n v="201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13:00:00"/>
    <x v="196"/>
    <n v="201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13:00:00"/>
    <x v="197"/>
    <n v="201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1:12:02"/>
    <x v="198"/>
    <n v="2014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31T18:58:22"/>
    <x v="199"/>
    <n v="2016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4T18:00:03"/>
    <x v="200"/>
    <n v="2014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1:38:49"/>
    <x v="201"/>
    <n v="2015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12:59:00"/>
    <x v="202"/>
    <n v="201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12:21:04"/>
    <x v="203"/>
    <n v="201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06:00:03"/>
    <x v="204"/>
    <n v="201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07:10:22"/>
    <x v="205"/>
    <n v="201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5T16:06:23"/>
    <x v="206"/>
    <n v="201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3T20:43:58"/>
    <x v="207"/>
    <n v="201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0:52:47"/>
    <x v="208"/>
    <n v="201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14:08:55"/>
    <x v="209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30T21:00:00"/>
    <x v="210"/>
    <n v="20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8T19:50:17"/>
    <x v="211"/>
    <n v="2015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12:08:40"/>
    <x v="212"/>
    <n v="201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06:06:41"/>
    <x v="213"/>
    <n v="201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07:22:29"/>
    <x v="214"/>
    <n v="201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15:59:00"/>
    <x v="215"/>
    <n v="201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14:00:37"/>
    <x v="216"/>
    <n v="2015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07:22:29"/>
    <x v="217"/>
    <n v="201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07:04:49"/>
    <x v="218"/>
    <n v="2015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3-31T22:59:00"/>
    <x v="219"/>
    <n v="201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12:06:00"/>
    <x v="220"/>
    <n v="201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1:06:04"/>
    <x v="221"/>
    <n v="2015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18:39:00"/>
    <x v="222"/>
    <n v="201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1T17:05:00"/>
    <x v="223"/>
    <n v="201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09T21:38:46"/>
    <x v="224"/>
    <n v="20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14:04:14"/>
    <x v="225"/>
    <n v="201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1:29:00"/>
    <x v="226"/>
    <n v="201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13:27:21"/>
    <x v="227"/>
    <n v="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08:28:25"/>
    <x v="228"/>
    <n v="201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14:24:57"/>
    <x v="229"/>
    <n v="201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0:39:11"/>
    <x v="230"/>
    <n v="201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15:00:51"/>
    <x v="231"/>
    <n v="2016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1:49:06"/>
    <x v="232"/>
    <n v="2015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13:52:52"/>
    <x v="233"/>
    <n v="201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0T16:50:59"/>
    <x v="234"/>
    <n v="201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13:48:17"/>
    <x v="235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4T16:00:00"/>
    <x v="236"/>
    <n v="201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05:51:09"/>
    <x v="237"/>
    <n v="2016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1:00:00"/>
    <x v="238"/>
    <n v="2016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4:00:00"/>
    <x v="239"/>
    <n v="201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09:00:11"/>
    <x v="240"/>
    <n v="201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08:45:04"/>
    <x v="241"/>
    <n v="201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3:49:50"/>
    <x v="242"/>
    <n v="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1T17:08:24"/>
    <x v="243"/>
    <n v="201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5T23:06:00"/>
    <x v="244"/>
    <n v="201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17:16:25"/>
    <x v="245"/>
    <n v="201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1:43:25"/>
    <x v="246"/>
    <n v="2010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5T19:39:00"/>
    <x v="247"/>
    <n v="201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0:35:09"/>
    <x v="248"/>
    <n v="201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09:40:00"/>
    <x v="249"/>
    <n v="201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5:34:51"/>
    <x v="250"/>
    <n v="201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1:00:00"/>
    <x v="251"/>
    <n v="201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5-31T19:59:00"/>
    <x v="252"/>
    <n v="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07:37:15"/>
    <x v="253"/>
    <n v="201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6T18:00:00"/>
    <x v="254"/>
    <n v="201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03:38:02"/>
    <x v="255"/>
    <n v="201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0:27:47"/>
    <x v="256"/>
    <n v="201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07:02:42"/>
    <x v="257"/>
    <n v="201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7T17:14:26"/>
    <x v="258"/>
    <n v="201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09:42:49"/>
    <x v="259"/>
    <n v="201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1:59:00"/>
    <x v="260"/>
    <n v="201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06:55:00"/>
    <x v="261"/>
    <n v="201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5T21:57:08"/>
    <x v="262"/>
    <n v="201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14:54:54"/>
    <x v="263"/>
    <n v="2012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6:53:15"/>
    <x v="264"/>
    <n v="2012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12:16:00"/>
    <x v="265"/>
    <n v="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2T19:51:00"/>
    <x v="266"/>
    <n v="201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2:51:39"/>
    <x v="267"/>
    <n v="201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6T20:39:38"/>
    <x v="268"/>
    <n v="201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0:43:42"/>
    <x v="269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0:00:00"/>
    <x v="270"/>
    <n v="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0:00:00"/>
    <x v="271"/>
    <n v="201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0:49:00"/>
    <x v="272"/>
    <n v="201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03:57:46"/>
    <x v="273"/>
    <n v="201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4T22:59:00"/>
    <x v="274"/>
    <n v="201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09T17:46:06"/>
    <x v="275"/>
    <n v="2012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7T16:57:54"/>
    <x v="276"/>
    <n v="201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3:23:39"/>
    <x v="277"/>
    <n v="201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6:58:59"/>
    <x v="278"/>
    <n v="201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18:01:00"/>
    <x v="279"/>
    <n v="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6:10:35"/>
    <x v="280"/>
    <n v="201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1:26:00"/>
    <x v="281"/>
    <n v="2009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4:00:00"/>
    <x v="282"/>
    <n v="201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0:59:00"/>
    <x v="283"/>
    <n v="2011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09:43:00"/>
    <x v="284"/>
    <n v="201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0:08:48"/>
    <x v="285"/>
    <n v="201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0:35:24"/>
    <x v="286"/>
    <n v="201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0:00:00"/>
    <x v="287"/>
    <n v="201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0:03:13"/>
    <x v="288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2:57:14"/>
    <x v="289"/>
    <n v="201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1T23:59:00"/>
    <x v="290"/>
    <n v="20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30T16:01:00"/>
    <x v="291"/>
    <n v="201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19:59:00"/>
    <x v="292"/>
    <n v="20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08:01:54"/>
    <x v="293"/>
    <n v="201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08:00:00"/>
    <x v="294"/>
    <n v="201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6:00:00"/>
    <x v="295"/>
    <n v="2013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3:24:43"/>
    <x v="296"/>
    <n v="2012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4-30T19:59:00"/>
    <x v="297"/>
    <n v="20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3:00:00"/>
    <x v="298"/>
    <n v="201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6T22:24:20"/>
    <x v="299"/>
    <n v="201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15:02:18"/>
    <x v="300"/>
    <n v="201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08:42:15"/>
    <x v="301"/>
    <n v="201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12:33:58"/>
    <x v="302"/>
    <n v="201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17:42:26"/>
    <x v="303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18:00:00"/>
    <x v="304"/>
    <n v="2012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07:07:29"/>
    <x v="305"/>
    <n v="201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1:05:33"/>
    <x v="306"/>
    <n v="201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4:40:01"/>
    <x v="307"/>
    <n v="201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08:40:10"/>
    <x v="308"/>
    <n v="201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0:02:14"/>
    <x v="309"/>
    <n v="201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19T18:00:00"/>
    <x v="310"/>
    <n v="201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2-31T23:59:00"/>
    <x v="311"/>
    <n v="20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3:03:52"/>
    <x v="312"/>
    <n v="201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07:59:00"/>
    <x v="313"/>
    <n v="201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1:59:48"/>
    <x v="314"/>
    <n v="201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0:32:14"/>
    <x v="315"/>
    <n v="20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0:59:00"/>
    <x v="316"/>
    <n v="201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08:14:43"/>
    <x v="317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15:55:51"/>
    <x v="318"/>
    <n v="201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1T23:59:00"/>
    <x v="319"/>
    <n v="201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5:00:00"/>
    <x v="320"/>
    <n v="2015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3:43:06"/>
    <x v="321"/>
    <n v="201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5:40:48"/>
    <x v="322"/>
    <n v="201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0T23:59:00"/>
    <x v="323"/>
    <n v="201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07:01:48"/>
    <x v="324"/>
    <n v="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19T20:30:33"/>
    <x v="325"/>
    <n v="201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4:57:00"/>
    <x v="326"/>
    <n v="201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0:00:00"/>
    <x v="327"/>
    <n v="201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0:00:00"/>
    <x v="328"/>
    <n v="201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6T20:00:00"/>
    <x v="329"/>
    <n v="201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19:59:00"/>
    <x v="330"/>
    <n v="201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5:57:14"/>
    <x v="331"/>
    <n v="201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0:00:00"/>
    <x v="332"/>
    <n v="2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6:16:31"/>
    <x v="333"/>
    <n v="2016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1:00:00"/>
    <x v="334"/>
    <n v="201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14:00:00"/>
    <x v="335"/>
    <n v="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07:18:38"/>
    <x v="336"/>
    <n v="201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18:05:08"/>
    <x v="337"/>
    <n v="201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17:00:00"/>
    <x v="338"/>
    <n v="2016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0:14:28"/>
    <x v="339"/>
    <n v="201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3:00:00"/>
    <x v="340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19:59:00"/>
    <x v="341"/>
    <n v="2014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0:44:25"/>
    <x v="342"/>
    <n v="201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19:00:00"/>
    <x v="343"/>
    <n v="201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18:20:00"/>
    <x v="344"/>
    <n v="201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4:39:50"/>
    <x v="345"/>
    <n v="201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4:00:21"/>
    <x v="346"/>
    <n v="201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4:53:29"/>
    <x v="347"/>
    <n v="201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06:05:16"/>
    <x v="348"/>
    <n v="201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3:58:28"/>
    <x v="349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19:59:00"/>
    <x v="350"/>
    <n v="2016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4:09:14"/>
    <x v="351"/>
    <n v="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7T20:01:08"/>
    <x v="352"/>
    <n v="201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2:00:19"/>
    <x v="353"/>
    <n v="20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0:52:01"/>
    <x v="354"/>
    <n v="2016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0:03:14"/>
    <x v="355"/>
    <n v="20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0:16:33"/>
    <x v="356"/>
    <n v="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3T21:19:57"/>
    <x v="357"/>
    <n v="201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07:00:00"/>
    <x v="358"/>
    <n v="201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3T21:12:00"/>
    <x v="359"/>
    <n v="201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2T19:11:00"/>
    <x v="360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17:01:46"/>
    <x v="361"/>
    <n v="201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6:00:00"/>
    <x v="362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1:22:00"/>
    <x v="363"/>
    <n v="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19:59:00"/>
    <x v="364"/>
    <n v="201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6:33:19"/>
    <x v="365"/>
    <n v="20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1:01:58"/>
    <x v="366"/>
    <n v="201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4-30T20:59:00"/>
    <x v="367"/>
    <n v="201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5:32:02"/>
    <x v="368"/>
    <n v="201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5:14:29"/>
    <x v="369"/>
    <n v="201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1:05:00"/>
    <x v="370"/>
    <n v="2017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0:25:39"/>
    <x v="371"/>
    <n v="201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08:00:00"/>
    <x v="372"/>
    <n v="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3:53:18"/>
    <x v="373"/>
    <n v="201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13:20:31"/>
    <x v="374"/>
    <n v="201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09:18:00"/>
    <x v="375"/>
    <n v="201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2:51:56"/>
    <x v="376"/>
    <n v="201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3T23:01:00"/>
    <x v="377"/>
    <n v="201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5:52:00"/>
    <x v="378"/>
    <n v="2016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08:31:12"/>
    <x v="379"/>
    <n v="20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09:16:32"/>
    <x v="380"/>
    <n v="20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29T21:00:00"/>
    <x v="381"/>
    <n v="2012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09:01:40"/>
    <x v="382"/>
    <n v="201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18:49:19"/>
    <x v="383"/>
    <n v="201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0:45:47"/>
    <x v="384"/>
    <n v="201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07:01:41"/>
    <x v="385"/>
    <n v="201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4:49:51"/>
    <x v="386"/>
    <n v="20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4T22:00:00"/>
    <x v="387"/>
    <n v="20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17:49:40"/>
    <x v="388"/>
    <n v="201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4:59:00"/>
    <x v="389"/>
    <n v="201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7T16:52:52"/>
    <x v="390"/>
    <n v="2015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7T16:59:00"/>
    <x v="391"/>
    <n v="201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19:00:00"/>
    <x v="392"/>
    <n v="201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09:00:52"/>
    <x v="393"/>
    <n v="201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0:38:02"/>
    <x v="394"/>
    <n v="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3:32:00"/>
    <x v="395"/>
    <n v="201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5:33:26"/>
    <x v="396"/>
    <n v="201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19:44:00"/>
    <x v="397"/>
    <n v="201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1:02:06"/>
    <x v="398"/>
    <n v="20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4:00:00"/>
    <x v="399"/>
    <n v="2016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19:30:00"/>
    <x v="400"/>
    <n v="201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12:12:50"/>
    <x v="401"/>
    <n v="2011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05:56:57"/>
    <x v="402"/>
    <n v="201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09T23:08:00"/>
    <x v="403"/>
    <n v="201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5:04:00"/>
    <x v="404"/>
    <n v="201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5T18:02:19"/>
    <x v="405"/>
    <n v="201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8T21:59:00"/>
    <x v="406"/>
    <n v="201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3:54:10"/>
    <x v="407"/>
    <n v="20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0:39:50"/>
    <x v="408"/>
    <n v="201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12:42:24"/>
    <x v="409"/>
    <n v="201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5:33:17"/>
    <x v="410"/>
    <n v="201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1T21:00:00"/>
    <x v="411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09:49:38"/>
    <x v="412"/>
    <n v="20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13:03:31"/>
    <x v="413"/>
    <n v="2012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17:31:05"/>
    <x v="414"/>
    <n v="201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4:00:00"/>
    <x v="415"/>
    <n v="201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1:30:31"/>
    <x v="416"/>
    <n v="201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0:33:00"/>
    <x v="417"/>
    <n v="201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2T22:46:37"/>
    <x v="418"/>
    <n v="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12:13:07"/>
    <x v="419"/>
    <n v="201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3T20:40:31"/>
    <x v="420"/>
    <n v="2014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03:47:36"/>
    <x v="421"/>
    <n v="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0T22:14:57"/>
    <x v="422"/>
    <n v="2014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14:13:50"/>
    <x v="423"/>
    <n v="201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0:01:39"/>
    <x v="424"/>
    <n v="201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13:40:04"/>
    <x v="425"/>
    <n v="201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09:05:14"/>
    <x v="426"/>
    <n v="201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0:59:00"/>
    <x v="427"/>
    <n v="201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14:00:00"/>
    <x v="428"/>
    <n v="201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6T20:59:00"/>
    <x v="429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0T18:34:27"/>
    <x v="430"/>
    <n v="201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12:54:43"/>
    <x v="431"/>
    <n v="201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09:26:21"/>
    <x v="432"/>
    <n v="2015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07:07:02"/>
    <x v="433"/>
    <n v="201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3:01:42"/>
    <x v="434"/>
    <n v="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09:56:20"/>
    <x v="435"/>
    <n v="2013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0:41:53"/>
    <x v="436"/>
    <n v="201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7T23:38:46"/>
    <x v="437"/>
    <n v="201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7T23:15:58"/>
    <x v="438"/>
    <n v="201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0:16:58"/>
    <x v="439"/>
    <n v="201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14:39:13"/>
    <x v="440"/>
    <n v="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1:03:16"/>
    <x v="441"/>
    <n v="2013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13:19:43"/>
    <x v="442"/>
    <n v="201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09T16:21:41"/>
    <x v="443"/>
    <n v="2014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3:46:01"/>
    <x v="444"/>
    <n v="201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0:02:55"/>
    <x v="445"/>
    <n v="20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3T18:00:20"/>
    <x v="446"/>
    <n v="201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04:19:23"/>
    <x v="447"/>
    <n v="201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0:11:35"/>
    <x v="448"/>
    <n v="201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05:38:05"/>
    <x v="449"/>
    <n v="201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14:43:20"/>
    <x v="450"/>
    <n v="201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09:09:51"/>
    <x v="451"/>
    <n v="2014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08:53:35"/>
    <x v="452"/>
    <n v="201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1:47:59"/>
    <x v="453"/>
    <n v="201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05:14:00"/>
    <x v="454"/>
    <n v="201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6T16:31:00"/>
    <x v="455"/>
    <n v="201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1T19:59:00"/>
    <x v="456"/>
    <n v="201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0:25:12"/>
    <x v="457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08:47:40"/>
    <x v="458"/>
    <n v="201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08:22:07"/>
    <x v="459"/>
    <n v="201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5-31T20:00:00"/>
    <x v="460"/>
    <n v="201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12:19:27"/>
    <x v="461"/>
    <n v="201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09T19:02:21"/>
    <x v="462"/>
    <n v="201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09:02:33"/>
    <x v="463"/>
    <n v="201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12:22:15"/>
    <x v="464"/>
    <n v="201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6T18:52:54"/>
    <x v="465"/>
    <n v="201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14:37:44"/>
    <x v="466"/>
    <n v="201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08:18:54"/>
    <x v="467"/>
    <n v="201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0T19:51:05"/>
    <x v="468"/>
    <n v="201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15:45:24"/>
    <x v="469"/>
    <n v="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5T20:00:00"/>
    <x v="470"/>
    <n v="201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08:19:39"/>
    <x v="471"/>
    <n v="201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14:08:38"/>
    <x v="472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08:45:19"/>
    <x v="473"/>
    <n v="2014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6T23:53:49"/>
    <x v="474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5T18:04:03"/>
    <x v="475"/>
    <n v="201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2T19:59:00"/>
    <x v="476"/>
    <n v="2014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12:02:14"/>
    <x v="477"/>
    <n v="201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12:51:49"/>
    <x v="478"/>
    <n v="201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02:47:15"/>
    <x v="479"/>
    <n v="2014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04:00:15"/>
    <x v="480"/>
    <n v="201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08:08:09"/>
    <x v="481"/>
    <n v="2012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06:34:00"/>
    <x v="482"/>
    <n v="201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8T20:44:32"/>
    <x v="483"/>
    <n v="201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15:32:52"/>
    <x v="484"/>
    <n v="201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4:08:19"/>
    <x v="485"/>
    <n v="201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14:37:19"/>
    <x v="486"/>
    <n v="2014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07:16:34"/>
    <x v="487"/>
    <n v="2016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8T17:18:20"/>
    <x v="488"/>
    <n v="2017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03:33:00"/>
    <x v="489"/>
    <n v="201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15:14:45"/>
    <x v="490"/>
    <n v="201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15:34:59"/>
    <x v="491"/>
    <n v="201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2T16:50:30"/>
    <x v="492"/>
    <n v="2016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09:25:38"/>
    <x v="493"/>
    <n v="201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2T19:00:00"/>
    <x v="494"/>
    <n v="201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1:51:45"/>
    <x v="495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14:21:14"/>
    <x v="496"/>
    <n v="20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4T21:00:00"/>
    <x v="497"/>
    <n v="201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0:17:29"/>
    <x v="498"/>
    <n v="2011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12:59:00"/>
    <x v="499"/>
    <n v="200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14:16:00"/>
    <x v="500"/>
    <n v="20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8T21:37:31"/>
    <x v="501"/>
    <n v="201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04:17:05"/>
    <x v="502"/>
    <n v="201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04:38:23"/>
    <x v="503"/>
    <n v="201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14:36:27"/>
    <x v="504"/>
    <n v="201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4T18:21:26"/>
    <x v="505"/>
    <n v="201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05:15:20"/>
    <x v="506"/>
    <n v="20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15:00:57"/>
    <x v="507"/>
    <n v="201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06:14:00"/>
    <x v="508"/>
    <n v="2012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07:09:30"/>
    <x v="509"/>
    <n v="201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2-29T20:13:59"/>
    <x v="510"/>
    <n v="2016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5T22:16:22"/>
    <x v="511"/>
    <n v="201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0:48:47"/>
    <x v="512"/>
    <n v="2016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4T23:00:00"/>
    <x v="513"/>
    <n v="201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06:44:07"/>
    <x v="514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03:46:41"/>
    <x v="515"/>
    <n v="20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0:41:20"/>
    <x v="516"/>
    <n v="201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06:46:01"/>
    <x v="517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06:46:00"/>
    <x v="518"/>
    <n v="201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1:23:41"/>
    <x v="519"/>
    <n v="201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08:51:01"/>
    <x v="520"/>
    <n v="20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31T20:59:00"/>
    <x v="521"/>
    <n v="201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15:58:45"/>
    <x v="522"/>
    <n v="201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0T19:11:16"/>
    <x v="523"/>
    <n v="201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09:12:49"/>
    <x v="524"/>
    <n v="201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1:37:21"/>
    <x v="525"/>
    <n v="2014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09:00:00"/>
    <x v="526"/>
    <n v="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08:05:00"/>
    <x v="527"/>
    <n v="20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13:20:00"/>
    <x v="528"/>
    <n v="201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0T21:00:00"/>
    <x v="529"/>
    <n v="2017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3T18:00:00"/>
    <x v="530"/>
    <n v="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6T22:59:00"/>
    <x v="531"/>
    <n v="201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2T16:10:08"/>
    <x v="532"/>
    <n v="201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02:26:05"/>
    <x v="533"/>
    <n v="201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15:00:00"/>
    <x v="534"/>
    <n v="201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05:05:05"/>
    <x v="535"/>
    <n v="2017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0:00:00"/>
    <x v="536"/>
    <n v="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1:26:31"/>
    <x v="537"/>
    <n v="201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1:04:23"/>
    <x v="538"/>
    <n v="20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4T17:11:47"/>
    <x v="539"/>
    <n v="2016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1:36:46"/>
    <x v="540"/>
    <n v="201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8T17:07:14"/>
    <x v="541"/>
    <n v="20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08:41:56"/>
    <x v="542"/>
    <n v="201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31T18:12:42"/>
    <x v="543"/>
    <n v="2014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07:46:00"/>
    <x v="544"/>
    <n v="2016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07:13:09"/>
    <x v="545"/>
    <n v="201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08:01:55"/>
    <x v="546"/>
    <n v="201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08:42:44"/>
    <x v="547"/>
    <n v="201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13:40:48"/>
    <x v="548"/>
    <n v="201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07:17:02"/>
    <x v="549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0T21:00:00"/>
    <x v="550"/>
    <n v="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09:53:00"/>
    <x v="551"/>
    <n v="201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06:48:16"/>
    <x v="552"/>
    <n v="20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0:16:31"/>
    <x v="553"/>
    <n v="201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08:26:12"/>
    <x v="554"/>
    <n v="201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0:29:03"/>
    <x v="555"/>
    <n v="2016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12:38:37"/>
    <x v="556"/>
    <n v="201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15:36:43"/>
    <x v="557"/>
    <n v="2016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12:11:45"/>
    <x v="558"/>
    <n v="201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2T22:47:40"/>
    <x v="559"/>
    <n v="2015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0:30:45"/>
    <x v="560"/>
    <n v="201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07:48:33"/>
    <x v="561"/>
    <n v="201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1:20:15"/>
    <x v="562"/>
    <n v="201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6T17:40:47"/>
    <x v="563"/>
    <n v="2015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14:37:55"/>
    <x v="564"/>
    <n v="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0:50:49"/>
    <x v="565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08:25:33"/>
    <x v="566"/>
    <n v="201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12:13:14"/>
    <x v="567"/>
    <n v="2015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03:00:00"/>
    <x v="568"/>
    <n v="2016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12:20:12"/>
    <x v="569"/>
    <n v="2016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1:09:29"/>
    <x v="570"/>
    <n v="2016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6T19:59:00"/>
    <x v="571"/>
    <n v="201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0:11:28"/>
    <x v="572"/>
    <n v="201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7T17:12:00"/>
    <x v="573"/>
    <n v="201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02:38:27"/>
    <x v="574"/>
    <n v="201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08:37:23"/>
    <x v="575"/>
    <n v="201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02:19:12"/>
    <x v="576"/>
    <n v="2015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06:08:22"/>
    <x v="577"/>
    <n v="2016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05:53:13"/>
    <x v="578"/>
    <n v="201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12:27:03"/>
    <x v="579"/>
    <n v="201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13:47:47"/>
    <x v="580"/>
    <n v="2016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1T16:18:24"/>
    <x v="581"/>
    <n v="201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0:00:00"/>
    <x v="582"/>
    <n v="201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13:31:27"/>
    <x v="583"/>
    <n v="201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08:11:56"/>
    <x v="584"/>
    <n v="2015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1-30T16:00:00"/>
    <x v="585"/>
    <n v="201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12:30:07"/>
    <x v="586"/>
    <n v="2015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0:10:33"/>
    <x v="587"/>
    <n v="201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1:28:06"/>
    <x v="588"/>
    <n v="201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06:44:59"/>
    <x v="589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05:01:00"/>
    <x v="590"/>
    <n v="201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05:02:10"/>
    <x v="591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2T21:34:20"/>
    <x v="592"/>
    <n v="201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07:15:45"/>
    <x v="593"/>
    <n v="201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0:43:26"/>
    <x v="594"/>
    <n v="201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3T17:40:38"/>
    <x v="595"/>
    <n v="201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13:31:32"/>
    <x v="596"/>
    <n v="201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08:00:00"/>
    <x v="597"/>
    <n v="2016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4T16:03:01"/>
    <x v="598"/>
    <n v="201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07:16:00"/>
    <x v="599"/>
    <n v="201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1:09:22"/>
    <x v="600"/>
    <n v="2015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12:35:39"/>
    <x v="601"/>
    <n v="201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1:03:35"/>
    <x v="602"/>
    <n v="201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07:20:23"/>
    <x v="603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7T16:50:56"/>
    <x v="604"/>
    <n v="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0:35:08"/>
    <x v="605"/>
    <n v="201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07:00:00"/>
    <x v="606"/>
    <n v="201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12:48:56"/>
    <x v="607"/>
    <n v="20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14:06:20"/>
    <x v="608"/>
    <n v="20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8T17:49:04"/>
    <x v="609"/>
    <n v="201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1:56:26"/>
    <x v="610"/>
    <n v="2015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05:27:17"/>
    <x v="611"/>
    <n v="2016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1T16:45:46"/>
    <x v="612"/>
    <n v="201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9-30T20:59:00"/>
    <x v="613"/>
    <n v="2015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3T17:29:00"/>
    <x v="614"/>
    <n v="2016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4T18:55:59"/>
    <x v="615"/>
    <n v="20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1:01:47"/>
    <x v="616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0:14:03"/>
    <x v="617"/>
    <n v="201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1:26:43"/>
    <x v="618"/>
    <n v="2015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08:36:30"/>
    <x v="619"/>
    <n v="2014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09:12:18"/>
    <x v="620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15:42:17"/>
    <x v="621"/>
    <n v="201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0:35:38"/>
    <x v="622"/>
    <n v="201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7T16:13:17"/>
    <x v="623"/>
    <n v="201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15:44:01"/>
    <x v="624"/>
    <n v="201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12:29:37"/>
    <x v="625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05:22:00"/>
    <x v="626"/>
    <n v="20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15:00:00"/>
    <x v="627"/>
    <n v="2016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08:37:37"/>
    <x v="628"/>
    <n v="201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07:18:28"/>
    <x v="629"/>
    <n v="201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5T21:10:00"/>
    <x v="630"/>
    <n v="201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0:32:09"/>
    <x v="631"/>
    <n v="201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08:49:25"/>
    <x v="632"/>
    <n v="201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15:00:00"/>
    <x v="633"/>
    <n v="2016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14:17:09"/>
    <x v="634"/>
    <n v="201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1T18:12:42"/>
    <x v="635"/>
    <n v="201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02:47:00"/>
    <x v="636"/>
    <n v="201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15:04:00"/>
    <x v="637"/>
    <n v="201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05:14:22"/>
    <x v="638"/>
    <n v="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05:59:55"/>
    <x v="639"/>
    <n v="20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15:00:00"/>
    <x v="640"/>
    <n v="20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05:40:48"/>
    <x v="641"/>
    <n v="201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07:37:54"/>
    <x v="642"/>
    <n v="2015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07:24:35"/>
    <x v="643"/>
    <n v="201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8T17:00:00"/>
    <x v="644"/>
    <n v="201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1T16:37:54"/>
    <x v="645"/>
    <n v="2016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12:27:47"/>
    <x v="646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09:25:49"/>
    <x v="647"/>
    <n v="201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08:38:28"/>
    <x v="648"/>
    <n v="201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13:53:33"/>
    <x v="649"/>
    <n v="2014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8T17:53:04"/>
    <x v="650"/>
    <n v="201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2T16:25:11"/>
    <x v="651"/>
    <n v="201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09:34:10"/>
    <x v="652"/>
    <n v="2016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06:50:40"/>
    <x v="653"/>
    <n v="201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14:58:33"/>
    <x v="654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13:58:32"/>
    <x v="655"/>
    <n v="201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0:18:39"/>
    <x v="656"/>
    <n v="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12:17:52"/>
    <x v="657"/>
    <n v="201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0:00:00"/>
    <x v="658"/>
    <n v="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06:14:55"/>
    <x v="659"/>
    <n v="201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0:47:59"/>
    <x v="660"/>
    <n v="201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07:29:19"/>
    <x v="661"/>
    <n v="201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02:30:47"/>
    <x v="662"/>
    <n v="201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12:14:16"/>
    <x v="663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07:59:35"/>
    <x v="664"/>
    <n v="20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09:04:21"/>
    <x v="665"/>
    <n v="2017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1:58:18"/>
    <x v="666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0:57:43"/>
    <x v="667"/>
    <n v="201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1:57:02"/>
    <x v="668"/>
    <n v="2015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07:00:58"/>
    <x v="669"/>
    <n v="20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0:10:00"/>
    <x v="670"/>
    <n v="2016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3T20:00:00"/>
    <x v="671"/>
    <n v="2015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31T20:59:00"/>
    <x v="672"/>
    <n v="201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12:10:17"/>
    <x v="673"/>
    <n v="201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1T18:47:07"/>
    <x v="674"/>
    <n v="20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31T22:59:00"/>
    <x v="675"/>
    <n v="2014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0:26:21"/>
    <x v="676"/>
    <n v="2015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1:41:35"/>
    <x v="677"/>
    <n v="201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1:02:18"/>
    <x v="678"/>
    <n v="201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08:41:49"/>
    <x v="679"/>
    <n v="201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04:02:11"/>
    <x v="680"/>
    <n v="2014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1:20:04"/>
    <x v="681"/>
    <n v="2016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09:22:02"/>
    <x v="682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13:36:04"/>
    <x v="683"/>
    <n v="2016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4T19:00:00"/>
    <x v="684"/>
    <n v="201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12:47:52"/>
    <x v="685"/>
    <n v="2015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08:09:30"/>
    <x v="686"/>
    <n v="20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0:00:53"/>
    <x v="687"/>
    <n v="201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4T18:30:53"/>
    <x v="688"/>
    <n v="201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7T20:59:00"/>
    <x v="689"/>
    <n v="20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8T22:00:00"/>
    <x v="690"/>
    <n v="201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30T16:40:46"/>
    <x v="691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1:01:03"/>
    <x v="692"/>
    <n v="2016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1:23:47"/>
    <x v="693"/>
    <n v="201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07:55:59"/>
    <x v="694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04:30:20"/>
    <x v="695"/>
    <n v="201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14:15:02"/>
    <x v="696"/>
    <n v="201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04:33:09"/>
    <x v="697"/>
    <n v="201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7T18:00:00"/>
    <x v="698"/>
    <n v="2014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08:00:00"/>
    <x v="699"/>
    <n v="2013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08:31:21"/>
    <x v="700"/>
    <n v="201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07:54:40"/>
    <x v="701"/>
    <n v="2014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0:26:27"/>
    <x v="702"/>
    <n v="2016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15:32:00"/>
    <x v="703"/>
    <n v="201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19T20:37:48"/>
    <x v="704"/>
    <n v="201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03:47:58"/>
    <x v="705"/>
    <n v="201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0:39:00"/>
    <x v="706"/>
    <n v="201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07:55:27"/>
    <x v="707"/>
    <n v="201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05:56:40"/>
    <x v="708"/>
    <n v="20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4T16:59:19"/>
    <x v="709"/>
    <n v="201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19T16:44:00"/>
    <x v="710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04:01:08"/>
    <x v="711"/>
    <n v="20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08:20:32"/>
    <x v="712"/>
    <n v="201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04:42:12"/>
    <x v="713"/>
    <n v="2016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0:54:42"/>
    <x v="714"/>
    <n v="201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4T19:10:40"/>
    <x v="715"/>
    <n v="20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1-30T16:00:00"/>
    <x v="716"/>
    <n v="201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12:30:02"/>
    <x v="717"/>
    <n v="2014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7T21:59:00"/>
    <x v="718"/>
    <n v="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2T16:57:56"/>
    <x v="719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07:34:51"/>
    <x v="720"/>
    <n v="201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05:43:27"/>
    <x v="721"/>
    <n v="20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0:19:38"/>
    <x v="722"/>
    <n v="201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29T19:59:00"/>
    <x v="723"/>
    <n v="2015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07:19:23"/>
    <x v="724"/>
    <n v="201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07:01:52"/>
    <x v="725"/>
    <n v="201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1T17:01:27"/>
    <x v="726"/>
    <n v="201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13:20:00"/>
    <x v="727"/>
    <n v="201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12:05:57"/>
    <x v="728"/>
    <n v="201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8T20:27:41"/>
    <x v="729"/>
    <n v="2012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09:53:11"/>
    <x v="730"/>
    <n v="20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1T22:00:00"/>
    <x v="731"/>
    <n v="2012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02:11:01"/>
    <x v="732"/>
    <n v="201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02:04:52"/>
    <x v="733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8T21:00:00"/>
    <x v="734"/>
    <n v="2015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3T16:39:00"/>
    <x v="735"/>
    <n v="201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0T20:59:00"/>
    <x v="736"/>
    <n v="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12:00:00"/>
    <x v="737"/>
    <n v="201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1-30T20:59:00"/>
    <x v="738"/>
    <n v="201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04:03:49"/>
    <x v="739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0T19:31:22"/>
    <x v="740"/>
    <n v="201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07:33:26"/>
    <x v="741"/>
    <n v="201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13:01:52"/>
    <x v="742"/>
    <n v="201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13:00:00"/>
    <x v="743"/>
    <n v="201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14:58:23"/>
    <x v="744"/>
    <n v="201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05:44:05"/>
    <x v="745"/>
    <n v="201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2T19:59:00"/>
    <x v="746"/>
    <n v="201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02:54:00"/>
    <x v="747"/>
    <n v="2015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12:19:26"/>
    <x v="748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14:35:30"/>
    <x v="749"/>
    <n v="2017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13:04:32"/>
    <x v="750"/>
    <n v="201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07:07:55"/>
    <x v="751"/>
    <n v="201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03:00:00"/>
    <x v="752"/>
    <n v="201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06:09:51"/>
    <x v="753"/>
    <n v="201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09:58:41"/>
    <x v="754"/>
    <n v="201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19T16:41:00"/>
    <x v="755"/>
    <n v="201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09:24:19"/>
    <x v="756"/>
    <n v="20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5T17:18:34"/>
    <x v="757"/>
    <n v="20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12:04:28"/>
    <x v="758"/>
    <n v="201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8T23:55:39"/>
    <x v="759"/>
    <n v="201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1:20:13"/>
    <x v="760"/>
    <n v="2016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0:02:06"/>
    <x v="761"/>
    <n v="201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3T22:00:00"/>
    <x v="762"/>
    <n v="201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02:43:28"/>
    <x v="763"/>
    <n v="201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09T20:09:21"/>
    <x v="764"/>
    <n v="2015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05:01:24"/>
    <x v="765"/>
    <n v="201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0:48:03"/>
    <x v="766"/>
    <n v="2015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0T19:26:50"/>
    <x v="767"/>
    <n v="201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5T20:58:10"/>
    <x v="768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15:54:54"/>
    <x v="769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15:59:29"/>
    <x v="770"/>
    <n v="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1:46:42"/>
    <x v="771"/>
    <n v="201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0-31T19:59:00"/>
    <x v="772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15:01:00"/>
    <x v="773"/>
    <n v="201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0:43:38"/>
    <x v="774"/>
    <n v="201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5T17:26:35"/>
    <x v="775"/>
    <n v="201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0T21:00:00"/>
    <x v="776"/>
    <n v="201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15:32:57"/>
    <x v="777"/>
    <n v="201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08:51:20"/>
    <x v="778"/>
    <n v="2014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4T20:00:00"/>
    <x v="779"/>
    <n v="201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08:10:25"/>
    <x v="780"/>
    <n v="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7T16:01:14"/>
    <x v="781"/>
    <n v="201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0:11:42"/>
    <x v="782"/>
    <n v="201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14:00:00"/>
    <x v="783"/>
    <n v="201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6T18:35:19"/>
    <x v="784"/>
    <n v="201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06:15:15"/>
    <x v="785"/>
    <n v="201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07:47:00"/>
    <x v="786"/>
    <n v="201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07:03:46"/>
    <x v="787"/>
    <n v="2013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6T19:59:00"/>
    <x v="788"/>
    <n v="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0T23:59:00"/>
    <x v="789"/>
    <n v="201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31T17:08:59"/>
    <x v="790"/>
    <n v="201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2T21:59:00"/>
    <x v="791"/>
    <n v="201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13:58:03"/>
    <x v="792"/>
    <n v="20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2T20:59:00"/>
    <x v="793"/>
    <n v="201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09:06:00"/>
    <x v="794"/>
    <n v="20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6T20:59:00"/>
    <x v="795"/>
    <n v="201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13:10:00"/>
    <x v="796"/>
    <n v="201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8T20:00:00"/>
    <x v="797"/>
    <n v="20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06:09:47"/>
    <x v="798"/>
    <n v="201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08:00:46"/>
    <x v="799"/>
    <n v="201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02:24:14"/>
    <x v="800"/>
    <n v="20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1:05:20"/>
    <x v="801"/>
    <n v="20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6T20:05:00"/>
    <x v="802"/>
    <n v="201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8T17:00:00"/>
    <x v="803"/>
    <n v="20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2T19:59:00"/>
    <x v="804"/>
    <n v="20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15:00:00"/>
    <x v="805"/>
    <n v="201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08:35:39"/>
    <x v="806"/>
    <n v="201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2-28T18:00:00"/>
    <x v="807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1T20:59:00"/>
    <x v="808"/>
    <n v="201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12:00:30"/>
    <x v="809"/>
    <n v="2014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31T17:21:02"/>
    <x v="810"/>
    <n v="201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08:52:00"/>
    <x v="811"/>
    <n v="201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05:58:00"/>
    <x v="812"/>
    <n v="201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15:02:45"/>
    <x v="813"/>
    <n v="201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0:04:00"/>
    <x v="814"/>
    <n v="201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14:01:43"/>
    <x v="815"/>
    <n v="2014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8T22:30:00"/>
    <x v="816"/>
    <n v="201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0T20:59:00"/>
    <x v="817"/>
    <n v="201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09:01:00"/>
    <x v="818"/>
    <n v="201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0T20:44:00"/>
    <x v="819"/>
    <n v="20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8T21:00:00"/>
    <x v="820"/>
    <n v="201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3T20:01:00"/>
    <x v="821"/>
    <n v="201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14:44:10"/>
    <x v="822"/>
    <n v="201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14:20:52"/>
    <x v="823"/>
    <n v="201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7T22:59:00"/>
    <x v="824"/>
    <n v="201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8T23:21:24"/>
    <x v="825"/>
    <n v="2012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15:55:30"/>
    <x v="826"/>
    <n v="201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1:49:00"/>
    <x v="827"/>
    <n v="201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08:24:00"/>
    <x v="828"/>
    <n v="20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1:14:00"/>
    <x v="829"/>
    <n v="201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03:37:05"/>
    <x v="830"/>
    <n v="201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07:31:34"/>
    <x v="831"/>
    <n v="201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0:13:00"/>
    <x v="832"/>
    <n v="201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13:04:35"/>
    <x v="833"/>
    <n v="2014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6-30T19:59:00"/>
    <x v="834"/>
    <n v="201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8T19:00:00"/>
    <x v="835"/>
    <n v="2012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6T17:21:58"/>
    <x v="836"/>
    <n v="201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15:57:42"/>
    <x v="837"/>
    <n v="201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13:33:05"/>
    <x v="838"/>
    <n v="201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0:19:16"/>
    <x v="839"/>
    <n v="201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3T21:26:27"/>
    <x v="840"/>
    <n v="201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13:07:43"/>
    <x v="841"/>
    <n v="201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3T19:59:00"/>
    <x v="842"/>
    <n v="201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0:00:00"/>
    <x v="843"/>
    <n v="201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0-31T20:59:00"/>
    <x v="844"/>
    <n v="201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4T19:59:00"/>
    <x v="845"/>
    <n v="201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06:00:00"/>
    <x v="846"/>
    <n v="20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1:09:36"/>
    <x v="847"/>
    <n v="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1:00:33"/>
    <x v="848"/>
    <n v="2015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18:34:24"/>
    <x v="849"/>
    <n v="2015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4T20:59:00"/>
    <x v="850"/>
    <n v="2016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1:45:00"/>
    <x v="851"/>
    <n v="2016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13:00:00"/>
    <x v="852"/>
    <n v="201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1:58:29"/>
    <x v="853"/>
    <n v="2015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7T21:05:46"/>
    <x v="854"/>
    <n v="201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3T19:00:17"/>
    <x v="855"/>
    <n v="201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1:00:00"/>
    <x v="856"/>
    <n v="20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06:57:11"/>
    <x v="857"/>
    <n v="201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14:59:00"/>
    <x v="858"/>
    <n v="201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3T16:00:00"/>
    <x v="859"/>
    <n v="201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04:35:13"/>
    <x v="860"/>
    <n v="20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15:10:04"/>
    <x v="861"/>
    <n v="201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06:19:08"/>
    <x v="862"/>
    <n v="20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1T18:49:26"/>
    <x v="863"/>
    <n v="201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1:59:00"/>
    <x v="864"/>
    <n v="20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0:33:17"/>
    <x v="865"/>
    <n v="201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07:10:00"/>
    <x v="866"/>
    <n v="201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1-30T20:59:00"/>
    <x v="867"/>
    <n v="200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6T16:39:58"/>
    <x v="868"/>
    <n v="201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1:17:37"/>
    <x v="869"/>
    <n v="20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31T16:32:03"/>
    <x v="870"/>
    <n v="20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06:28:15"/>
    <x v="871"/>
    <n v="20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1:48:47"/>
    <x v="872"/>
    <n v="201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0T21:00:40"/>
    <x v="873"/>
    <n v="201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06:00:34"/>
    <x v="874"/>
    <n v="20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09:22:11"/>
    <x v="875"/>
    <n v="201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03:55:27"/>
    <x v="876"/>
    <n v="20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0:56:00"/>
    <x v="877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2T21:35:24"/>
    <x v="878"/>
    <n v="201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1:55:05"/>
    <x v="879"/>
    <n v="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29T23:42:18"/>
    <x v="880"/>
    <n v="201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3T22:01:26"/>
    <x v="881"/>
    <n v="201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12:39:10"/>
    <x v="882"/>
    <n v="201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14:27:15"/>
    <x v="883"/>
    <n v="2016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18:31:00"/>
    <x v="884"/>
    <n v="201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14:35:11"/>
    <x v="885"/>
    <n v="2016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12:53:33"/>
    <x v="886"/>
    <n v="201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15:00:55"/>
    <x v="887"/>
    <n v="201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8-31T22:00:00"/>
    <x v="888"/>
    <n v="201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0:49:03"/>
    <x v="889"/>
    <n v="20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09:46:19"/>
    <x v="890"/>
    <n v="20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0T16:45:30"/>
    <x v="891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7-31T20:00:00"/>
    <x v="892"/>
    <n v="20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2:32:43"/>
    <x v="893"/>
    <n v="201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15:33:30"/>
    <x v="894"/>
    <n v="201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4T19:03:49"/>
    <x v="895"/>
    <n v="201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7T20:00:00"/>
    <x v="896"/>
    <n v="201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09:31:48"/>
    <x v="897"/>
    <n v="2012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0:11:50"/>
    <x v="898"/>
    <n v="2012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7T18:22:42"/>
    <x v="899"/>
    <n v="201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1:23:22"/>
    <x v="900"/>
    <n v="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1:11:00"/>
    <x v="901"/>
    <n v="201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07:30:00"/>
    <x v="902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2T18:25:00"/>
    <x v="903"/>
    <n v="2012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2T17:55:37"/>
    <x v="904"/>
    <n v="201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3T21:45:26"/>
    <x v="905"/>
    <n v="201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2T19:33:10"/>
    <x v="906"/>
    <n v="2014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0T20:37:03"/>
    <x v="907"/>
    <n v="201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6T20:59:00"/>
    <x v="908"/>
    <n v="201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2T20:00:00"/>
    <x v="909"/>
    <n v="201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05:05:19"/>
    <x v="910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3T16:07:25"/>
    <x v="911"/>
    <n v="2014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0T19:37:27"/>
    <x v="912"/>
    <n v="20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4T19:20:19"/>
    <x v="913"/>
    <n v="2012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0:19:07"/>
    <x v="914"/>
    <n v="201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2-29T20:59:00"/>
    <x v="915"/>
    <n v="201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1T21:00:00"/>
    <x v="916"/>
    <n v="201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3T18:30:00"/>
    <x v="917"/>
    <n v="201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14:59:21"/>
    <x v="918"/>
    <n v="201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07:24:05"/>
    <x v="919"/>
    <n v="2012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09:07:02"/>
    <x v="920"/>
    <n v="20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1T21:06:16"/>
    <x v="921"/>
    <n v="201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04:43:13"/>
    <x v="922"/>
    <n v="2014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1T16:02:03"/>
    <x v="923"/>
    <n v="2014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14:37:49"/>
    <x v="924"/>
    <n v="20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14:08:31"/>
    <x v="925"/>
    <n v="20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14:40:00"/>
    <x v="926"/>
    <n v="201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1:44:55"/>
    <x v="927"/>
    <n v="2012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7T16:00:00"/>
    <x v="928"/>
    <n v="2012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8T20:42:49"/>
    <x v="929"/>
    <n v="2012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13:32:00"/>
    <x v="930"/>
    <n v="201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14:00:00"/>
    <x v="931"/>
    <n v="201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14:15:45"/>
    <x v="932"/>
    <n v="20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1T20:03:29"/>
    <x v="933"/>
    <n v="201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3T22:00:00"/>
    <x v="934"/>
    <n v="201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0:00:29"/>
    <x v="935"/>
    <n v="2016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12:00:00"/>
    <x v="936"/>
    <n v="201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12:09:17"/>
    <x v="937"/>
    <n v="2013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03:30:48"/>
    <x v="938"/>
    <n v="201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1:58:00"/>
    <x v="939"/>
    <n v="20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0T16:12:06"/>
    <x v="940"/>
    <n v="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09T18:19:05"/>
    <x v="941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12:14:20"/>
    <x v="942"/>
    <n v="201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09:01:45"/>
    <x v="943"/>
    <n v="201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06:00:00"/>
    <x v="944"/>
    <n v="2016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15:59:00"/>
    <x v="945"/>
    <n v="2017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0:00:48"/>
    <x v="946"/>
    <n v="201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0:45:06"/>
    <x v="947"/>
    <n v="2016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1:52:44"/>
    <x v="948"/>
    <n v="201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0T17:02:56"/>
    <x v="949"/>
    <n v="201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0:01:01"/>
    <x v="950"/>
    <n v="201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07:41:12"/>
    <x v="951"/>
    <n v="201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07:43:32"/>
    <x v="952"/>
    <n v="201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4T19:56:39"/>
    <x v="953"/>
    <n v="2015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12:00:39"/>
    <x v="954"/>
    <n v="201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2T23:05:00"/>
    <x v="955"/>
    <n v="2016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12:55:59"/>
    <x v="956"/>
    <n v="201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06:15:33"/>
    <x v="957"/>
    <n v="201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09T20:59:00"/>
    <x v="958"/>
    <n v="201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8T20:11:05"/>
    <x v="959"/>
    <n v="201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06:02:35"/>
    <x v="960"/>
    <n v="2017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1:00:00"/>
    <x v="961"/>
    <n v="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09:05:53"/>
    <x v="962"/>
    <n v="201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07:15:19"/>
    <x v="963"/>
    <n v="201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07:05:19"/>
    <x v="964"/>
    <n v="201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5T19:59:00"/>
    <x v="965"/>
    <n v="201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07:15:32"/>
    <x v="966"/>
    <n v="201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1T21:06:14"/>
    <x v="967"/>
    <n v="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12:20:34"/>
    <x v="968"/>
    <n v="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8T23:16:47"/>
    <x v="969"/>
    <n v="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2T20:59:00"/>
    <x v="970"/>
    <n v="201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09:01:00"/>
    <x v="971"/>
    <n v="201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3T22:59:00"/>
    <x v="972"/>
    <n v="2014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8T17:21:33"/>
    <x v="973"/>
    <n v="2015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08:59:16"/>
    <x v="974"/>
    <n v="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08:43:05"/>
    <x v="975"/>
    <n v="201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3T17:24:57"/>
    <x v="976"/>
    <n v="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14:36:37"/>
    <x v="977"/>
    <n v="201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4T23:25:01"/>
    <x v="978"/>
    <n v="20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0:59:00"/>
    <x v="979"/>
    <n v="201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14:42:02"/>
    <x v="980"/>
    <n v="20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14:43:42"/>
    <x v="981"/>
    <n v="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0:04:46"/>
    <x v="982"/>
    <n v="201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12:54:00"/>
    <x v="983"/>
    <n v="2016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7T17:46:48"/>
    <x v="984"/>
    <n v="201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15:00:00"/>
    <x v="985"/>
    <n v="201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09T16:00:00"/>
    <x v="986"/>
    <n v="201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2T23:04:10"/>
    <x v="987"/>
    <n v="2014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0:33:45"/>
    <x v="988"/>
    <n v="2016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14:24:55"/>
    <x v="989"/>
    <n v="201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0:49:24"/>
    <x v="990"/>
    <n v="201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0:51:00"/>
    <x v="991"/>
    <n v="201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13:11:59"/>
    <x v="992"/>
    <n v="2016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1T21:00:00"/>
    <x v="993"/>
    <n v="2016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14:59:00"/>
    <x v="994"/>
    <n v="201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08:00:00"/>
    <x v="995"/>
    <n v="201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07:27:00"/>
    <x v="996"/>
    <n v="2014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7T19:28:17"/>
    <x v="997"/>
    <n v="201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8T21:03:21"/>
    <x v="998"/>
    <n v="201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0:02:00"/>
    <x v="999"/>
    <n v="201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4T16:26:00"/>
    <x v="1000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09:16:53"/>
    <x v="1001"/>
    <n v="2017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6T21:59:00"/>
    <x v="1002"/>
    <n v="2015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08:01:01"/>
    <x v="1003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09:00:27"/>
    <x v="1004"/>
    <n v="201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06:59:43"/>
    <x v="1005"/>
    <n v="20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1T23:11:00"/>
    <x v="1006"/>
    <n v="201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07:00:23"/>
    <x v="1007"/>
    <n v="2016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1:25:15"/>
    <x v="1008"/>
    <n v="201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06:30:46"/>
    <x v="1009"/>
    <n v="201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4T18:59:00"/>
    <x v="1010"/>
    <n v="201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13:33:15"/>
    <x v="1011"/>
    <n v="201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02:34:12"/>
    <x v="1012"/>
    <n v="2017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12:00:00"/>
    <x v="1013"/>
    <n v="201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2-31T16:03:35"/>
    <x v="1014"/>
    <n v="2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14:04:55"/>
    <x v="1015"/>
    <n v="2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6T17:34:16"/>
    <x v="1016"/>
    <n v="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09:12:15"/>
    <x v="1017"/>
    <n v="20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03:48:53"/>
    <x v="1018"/>
    <n v="2016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15:22:29"/>
    <x v="1019"/>
    <n v="201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1T16:47:00"/>
    <x v="1020"/>
    <n v="201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0:00:00"/>
    <x v="1021"/>
    <n v="201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07:31:17"/>
    <x v="1022"/>
    <n v="20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14:04:21"/>
    <x v="1023"/>
    <n v="20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5:56:03"/>
    <x v="1024"/>
    <n v="2016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1:00:37"/>
    <x v="1025"/>
    <n v="20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0:46:56"/>
    <x v="1026"/>
    <n v="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6:49:07"/>
    <x v="1027"/>
    <n v="2014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2:00:00"/>
    <x v="1028"/>
    <n v="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3:59:00"/>
    <x v="1029"/>
    <n v="201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3:35:49"/>
    <x v="1030"/>
    <n v="201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0:20:10"/>
    <x v="1031"/>
    <n v="201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08:00:25"/>
    <x v="1032"/>
    <n v="201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09:34:40"/>
    <x v="1033"/>
    <n v="201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4T19:59:00"/>
    <x v="1034"/>
    <n v="201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07:23:40"/>
    <x v="1035"/>
    <n v="201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0:00:00"/>
    <x v="1036"/>
    <n v="201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7T21:00:00"/>
    <x v="1037"/>
    <n v="20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0:33:43"/>
    <x v="1038"/>
    <n v="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2T23:59:00"/>
    <x v="1039"/>
    <n v="201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09:00:09"/>
    <x v="1040"/>
    <n v="2016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0T17:26:32"/>
    <x v="1041"/>
    <n v="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02:00:00"/>
    <x v="1042"/>
    <n v="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19T22:04:15"/>
    <x v="1043"/>
    <n v="20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12:27:00"/>
    <x v="1044"/>
    <n v="201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12:59:10"/>
    <x v="1045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12:26:00"/>
    <x v="1046"/>
    <n v="201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12:38:35"/>
    <x v="1047"/>
    <n v="2014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4T17:16:29"/>
    <x v="1048"/>
    <n v="2016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02:20:45"/>
    <x v="1049"/>
    <n v="20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1:07:57"/>
    <x v="1050"/>
    <n v="201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6T16:20:25"/>
    <x v="1051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12:09:00"/>
    <x v="1052"/>
    <n v="20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5T20:08:52"/>
    <x v="1053"/>
    <n v="201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14:00:00"/>
    <x v="1054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15:49:05"/>
    <x v="1055"/>
    <n v="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08:16:17"/>
    <x v="1056"/>
    <n v="201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13:54:43"/>
    <x v="1057"/>
    <n v="20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5T16:00:00"/>
    <x v="1058"/>
    <n v="201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09:57:36"/>
    <x v="1059"/>
    <n v="201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13:54:53"/>
    <x v="1060"/>
    <n v="2015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1T17:00:00"/>
    <x v="1061"/>
    <n v="2016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1:22:21"/>
    <x v="1062"/>
    <n v="20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0T16:44:22"/>
    <x v="1063"/>
    <n v="20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6T21:28:23"/>
    <x v="1064"/>
    <n v="201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1:08:42"/>
    <x v="1065"/>
    <n v="2014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15:06:22"/>
    <x v="1066"/>
    <n v="201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2:32:11"/>
    <x v="1067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09T23:54:24"/>
    <x v="1068"/>
    <n v="20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5T22:30:59"/>
    <x v="1069"/>
    <n v="201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30T16:17:02"/>
    <x v="1070"/>
    <n v="201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1:04:53"/>
    <x v="1071"/>
    <n v="201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1:58:17"/>
    <x v="1072"/>
    <n v="201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15:09:01"/>
    <x v="1073"/>
    <n v="201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3T20:09:05"/>
    <x v="1074"/>
    <n v="201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13:41:56"/>
    <x v="1075"/>
    <n v="201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1:04:10"/>
    <x v="1076"/>
    <n v="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3T20:00:11"/>
    <x v="1077"/>
    <n v="201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1T20:42:01"/>
    <x v="1078"/>
    <n v="201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05:35:36"/>
    <x v="1079"/>
    <n v="201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0T19:18:53"/>
    <x v="1080"/>
    <n v="201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14:14:52"/>
    <x v="1081"/>
    <n v="2015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13:44:48"/>
    <x v="1082"/>
    <n v="201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07:49:43"/>
    <x v="1083"/>
    <n v="20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13:53:24"/>
    <x v="1084"/>
    <n v="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07:06:15"/>
    <x v="1085"/>
    <n v="201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12:48:11"/>
    <x v="1086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09:08:07"/>
    <x v="1087"/>
    <n v="2014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1:11:07"/>
    <x v="1088"/>
    <n v="2014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5T20:32:55"/>
    <x v="1089"/>
    <n v="201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8T20:27:33"/>
    <x v="1090"/>
    <n v="201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0:41:12"/>
    <x v="1091"/>
    <n v="201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5T16:37:18"/>
    <x v="1092"/>
    <n v="201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15:22:17"/>
    <x v="1093"/>
    <n v="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09:07:13"/>
    <x v="1094"/>
    <n v="201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04:53:40"/>
    <x v="1095"/>
    <n v="201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3T19:30:00"/>
    <x v="1096"/>
    <n v="201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1:01:17"/>
    <x v="1097"/>
    <n v="201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0:18:15"/>
    <x v="1098"/>
    <n v="201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12:04:28"/>
    <x v="1099"/>
    <n v="201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3T18:39:31"/>
    <x v="1100"/>
    <n v="201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0:12:00"/>
    <x v="1101"/>
    <n v="201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8T21:59:00"/>
    <x v="1102"/>
    <n v="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7T21:19:50"/>
    <x v="1103"/>
    <n v="201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1:50:21"/>
    <x v="1104"/>
    <n v="201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3T18:15:27"/>
    <x v="1105"/>
    <n v="2014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08:46:15"/>
    <x v="1106"/>
    <n v="201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12:40:24"/>
    <x v="1107"/>
    <n v="201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06:17:15"/>
    <x v="1108"/>
    <n v="201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1:03:10"/>
    <x v="1109"/>
    <n v="201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14:23:42"/>
    <x v="1110"/>
    <n v="201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7T20:53:10"/>
    <x v="1111"/>
    <n v="2016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0:30:00"/>
    <x v="1112"/>
    <n v="201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15:27:00"/>
    <x v="1113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0:18:07"/>
    <x v="1114"/>
    <n v="201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07:41:35"/>
    <x v="1115"/>
    <n v="201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12:20:08"/>
    <x v="1116"/>
    <n v="201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06:21:53"/>
    <x v="1117"/>
    <n v="201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4T18:59:39"/>
    <x v="1118"/>
    <n v="2014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1:01:04"/>
    <x v="1119"/>
    <n v="201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12:56:40"/>
    <x v="1120"/>
    <n v="2011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13:25:16"/>
    <x v="1121"/>
    <n v="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08:53:45"/>
    <x v="1122"/>
    <n v="2013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04:34:08"/>
    <x v="1123"/>
    <n v="201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08:00:51"/>
    <x v="1124"/>
    <n v="201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06:58:50"/>
    <x v="1125"/>
    <n v="20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3T23:51:34"/>
    <x v="1126"/>
    <n v="201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13:30:00"/>
    <x v="1127"/>
    <n v="2014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07:35:17"/>
    <x v="1128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4T22:21:33"/>
    <x v="1129"/>
    <n v="201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5T16:55:00"/>
    <x v="1130"/>
    <n v="2014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13:47:48"/>
    <x v="1131"/>
    <n v="2015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31T18:46:11"/>
    <x v="1132"/>
    <n v="2016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1:46:21"/>
    <x v="1133"/>
    <n v="2014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8T20:33:00"/>
    <x v="1134"/>
    <n v="201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5:44:54"/>
    <x v="1135"/>
    <n v="201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08:07:09"/>
    <x v="1136"/>
    <n v="20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1:40:21"/>
    <x v="1137"/>
    <n v="201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13:45:31"/>
    <x v="1138"/>
    <n v="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0:20:26"/>
    <x v="1139"/>
    <n v="201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03:05:21"/>
    <x v="1140"/>
    <n v="201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08:47:30"/>
    <x v="1141"/>
    <n v="2015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6T16:08:47"/>
    <x v="1142"/>
    <n v="2015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6T20:38:46"/>
    <x v="1143"/>
    <n v="201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8T20:22:00"/>
    <x v="1144"/>
    <n v="2015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09:56:32"/>
    <x v="1145"/>
    <n v="2014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14:52:53"/>
    <x v="1146"/>
    <n v="2014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15:19:43"/>
    <x v="1147"/>
    <n v="2014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30T21:06:21"/>
    <x v="1148"/>
    <n v="201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09:02:46"/>
    <x v="1149"/>
    <n v="201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14:54:35"/>
    <x v="1150"/>
    <n v="201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6T18:27:43"/>
    <x v="1151"/>
    <n v="201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09:01:52"/>
    <x v="1152"/>
    <n v="2015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09:08:25"/>
    <x v="1153"/>
    <n v="20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5T18:36:46"/>
    <x v="1154"/>
    <n v="201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0:20:08"/>
    <x v="1155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3T17:42:42"/>
    <x v="1156"/>
    <n v="201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08:04:40"/>
    <x v="1157"/>
    <n v="201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8T18:12:08"/>
    <x v="1158"/>
    <n v="201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07:45:00"/>
    <x v="1159"/>
    <n v="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7T18:43:06"/>
    <x v="1160"/>
    <n v="201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07:06:29"/>
    <x v="1161"/>
    <n v="201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08:24:24"/>
    <x v="1162"/>
    <n v="201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09:22:00"/>
    <x v="1163"/>
    <n v="2014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09:23:02"/>
    <x v="1164"/>
    <n v="201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5T21:08:50"/>
    <x v="1165"/>
    <n v="201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5T20:00:00"/>
    <x v="1166"/>
    <n v="201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09:38:15"/>
    <x v="1167"/>
    <n v="2014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1T17:17:45"/>
    <x v="1168"/>
    <n v="201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0:29:23"/>
    <x v="1169"/>
    <n v="201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13:26:11"/>
    <x v="1170"/>
    <n v="201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12:18:47"/>
    <x v="1171"/>
    <n v="2014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08:22:32"/>
    <x v="1172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2T20:27:37"/>
    <x v="1173"/>
    <n v="201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12:12:07"/>
    <x v="1174"/>
    <n v="201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09:28:59"/>
    <x v="1175"/>
    <n v="201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05:00:00"/>
    <x v="1176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07:51:36"/>
    <x v="1177"/>
    <n v="2014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13:44:12"/>
    <x v="1178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09:17:07"/>
    <x v="1179"/>
    <n v="201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1:21:54"/>
    <x v="1180"/>
    <n v="201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0:08:41"/>
    <x v="1181"/>
    <n v="201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08:42:00"/>
    <x v="1182"/>
    <n v="2017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1T19:59:00"/>
    <x v="1183"/>
    <n v="201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06:23:31"/>
    <x v="1184"/>
    <n v="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7T20:00:00"/>
    <x v="1185"/>
    <n v="201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14:42:00"/>
    <x v="1186"/>
    <n v="20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0:00:00"/>
    <x v="1187"/>
    <n v="201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08:49:00"/>
    <x v="1188"/>
    <n v="2016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15:29:55"/>
    <x v="1189"/>
    <n v="2016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07:58:45"/>
    <x v="1190"/>
    <n v="201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05:29:20"/>
    <x v="1191"/>
    <n v="201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04:09:38"/>
    <x v="1192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09:37:33"/>
    <x v="1193"/>
    <n v="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03:42:59"/>
    <x v="1194"/>
    <n v="2015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1:00:00"/>
    <x v="1195"/>
    <n v="201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1:38:59"/>
    <x v="1196"/>
    <n v="2015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2T21:59:00"/>
    <x v="1197"/>
    <n v="2016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0T19:00:00"/>
    <x v="1198"/>
    <n v="201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0:30:00"/>
    <x v="1199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03:27:36"/>
    <x v="1200"/>
    <n v="2015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06:34:06"/>
    <x v="1201"/>
    <n v="201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6T22:55:54"/>
    <x v="1202"/>
    <n v="201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06:45:27"/>
    <x v="1203"/>
    <n v="201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3T21:00:00"/>
    <x v="1204"/>
    <n v="20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04:09:11"/>
    <x v="1205"/>
    <n v="201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05:29:00"/>
    <x v="1206"/>
    <n v="201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02:00:00"/>
    <x v="1207"/>
    <n v="201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08:01:04"/>
    <x v="1208"/>
    <n v="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12:18:25"/>
    <x v="1209"/>
    <n v="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13:00:00"/>
    <x v="1210"/>
    <n v="201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12:47:41"/>
    <x v="1211"/>
    <n v="2016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6T17:00:00"/>
    <x v="1212"/>
    <n v="20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0:08:20"/>
    <x v="1213"/>
    <n v="201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12:10:05"/>
    <x v="1214"/>
    <n v="201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14:09:16"/>
    <x v="1215"/>
    <n v="201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15:03:00"/>
    <x v="1216"/>
    <n v="201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1:25:40"/>
    <x v="1217"/>
    <n v="201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31T19:00:00"/>
    <x v="1218"/>
    <n v="201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03:05:13"/>
    <x v="1219"/>
    <n v="201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07:05:12"/>
    <x v="1220"/>
    <n v="201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3T16:00:00"/>
    <x v="1221"/>
    <n v="2016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31T20:00:00"/>
    <x v="1222"/>
    <n v="201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09T21:15:09"/>
    <x v="1223"/>
    <n v="2016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05:11:42"/>
    <x v="1224"/>
    <n v="20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13:44:38"/>
    <x v="1225"/>
    <n v="201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0T17:00:00"/>
    <x v="1226"/>
    <n v="201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6T23:00:00"/>
    <x v="1227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09:30:08"/>
    <x v="1228"/>
    <n v="201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08:00:00"/>
    <x v="1229"/>
    <n v="2012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15:20:30"/>
    <x v="1230"/>
    <n v="201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7T17:00:00"/>
    <x v="1231"/>
    <n v="201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12:21:10"/>
    <x v="1232"/>
    <n v="201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14:46:14"/>
    <x v="1233"/>
    <n v="201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0:55:42"/>
    <x v="1234"/>
    <n v="201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4T19:14:59"/>
    <x v="1235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08:00:00"/>
    <x v="1236"/>
    <n v="2012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3T22:47:45"/>
    <x v="1237"/>
    <n v="201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06:38:56"/>
    <x v="1238"/>
    <n v="201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15:06:07"/>
    <x v="1239"/>
    <n v="201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13:51:00"/>
    <x v="1240"/>
    <n v="20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2T21:59:00"/>
    <x v="1241"/>
    <n v="201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05:18:00"/>
    <x v="1242"/>
    <n v="201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13:00:00"/>
    <x v="1243"/>
    <n v="20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13:00:00"/>
    <x v="1244"/>
    <n v="2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06:23:54"/>
    <x v="1245"/>
    <n v="201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5T18:02:29"/>
    <x v="1246"/>
    <n v="20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5T23:00:55"/>
    <x v="1247"/>
    <n v="2013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2T22:59:00"/>
    <x v="1248"/>
    <n v="201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09:46:51"/>
    <x v="1249"/>
    <n v="201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07:25:31"/>
    <x v="1250"/>
    <n v="201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1:32:47"/>
    <x v="1251"/>
    <n v="20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15:42:49"/>
    <x v="1252"/>
    <n v="201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0:48:27"/>
    <x v="1253"/>
    <n v="2014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2-31T20:59:00"/>
    <x v="1254"/>
    <n v="201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13:17:32"/>
    <x v="1255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14:03:51"/>
    <x v="1256"/>
    <n v="201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2T17:03:10"/>
    <x v="1257"/>
    <n v="20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06:40:12"/>
    <x v="1258"/>
    <n v="2013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8T19:59:00"/>
    <x v="1259"/>
    <n v="201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12:13:40"/>
    <x v="1260"/>
    <n v="2014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0:13:47"/>
    <x v="1261"/>
    <n v="2014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0:18:12"/>
    <x v="1262"/>
    <n v="201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8T17:00:00"/>
    <x v="1263"/>
    <n v="201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07:54:43"/>
    <x v="1264"/>
    <n v="201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07:43:35"/>
    <x v="1265"/>
    <n v="201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13:02:25"/>
    <x v="1266"/>
    <n v="201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06:02:38"/>
    <x v="1267"/>
    <n v="2013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12:17:27"/>
    <x v="1268"/>
    <n v="2013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5T16:00:00"/>
    <x v="1269"/>
    <n v="20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1:34:02"/>
    <x v="1270"/>
    <n v="201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09:24:19"/>
    <x v="1271"/>
    <n v="20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4T20:00:00"/>
    <x v="1272"/>
    <n v="201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09:31:31"/>
    <x v="1273"/>
    <n v="201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08:33:45"/>
    <x v="1274"/>
    <n v="201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12:49:47"/>
    <x v="1275"/>
    <n v="201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8-31T20:00:00"/>
    <x v="1276"/>
    <n v="200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05:29:07"/>
    <x v="1277"/>
    <n v="2012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4T18:00:00"/>
    <x v="1278"/>
    <n v="2014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3T17:22:50"/>
    <x v="1279"/>
    <n v="201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0:10:54"/>
    <x v="1280"/>
    <n v="20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09:50:36"/>
    <x v="1281"/>
    <n v="201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8T20:59:00"/>
    <x v="1282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0T20:00:00"/>
    <x v="1283"/>
    <n v="201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08:59:00"/>
    <x v="1284"/>
    <n v="20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05:59:35"/>
    <x v="1285"/>
    <n v="20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06:00:00"/>
    <x v="1286"/>
    <n v="2015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6:54:16"/>
    <x v="1287"/>
    <n v="201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09T20:00:00"/>
    <x v="1288"/>
    <n v="201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3T19:14:05"/>
    <x v="1289"/>
    <n v="201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2T22:59:00"/>
    <x v="1290"/>
    <n v="20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6T23:00:00"/>
    <x v="1291"/>
    <n v="201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14:59:00"/>
    <x v="1292"/>
    <n v="20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09:49:31"/>
    <x v="1293"/>
    <n v="20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03:00:00"/>
    <x v="1294"/>
    <n v="201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09:00:00"/>
    <x v="1295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3T16:12:53"/>
    <x v="1296"/>
    <n v="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09:55:58"/>
    <x v="1297"/>
    <n v="201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08:20:32"/>
    <x v="1298"/>
    <n v="201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1:32:39"/>
    <x v="1299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0:57:00"/>
    <x v="1300"/>
    <n v="201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0T19:00:00"/>
    <x v="1301"/>
    <n v="201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18:23:31"/>
    <x v="1302"/>
    <n v="201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03:00:00"/>
    <x v="1303"/>
    <n v="20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2T19:40:05"/>
    <x v="1304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09:30:00"/>
    <x v="1305"/>
    <n v="201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02:58:54"/>
    <x v="1306"/>
    <n v="201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04:04:39"/>
    <x v="1307"/>
    <n v="2016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06:43:32"/>
    <x v="1308"/>
    <n v="2016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13:11:08"/>
    <x v="1309"/>
    <n v="201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08:00:50"/>
    <x v="1310"/>
    <n v="201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12:15:19"/>
    <x v="1311"/>
    <n v="2016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08:52:02"/>
    <x v="1312"/>
    <n v="201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09:01:54"/>
    <x v="1313"/>
    <n v="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08:04:20"/>
    <x v="1314"/>
    <n v="201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5T17:00:00"/>
    <x v="1315"/>
    <n v="20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15:05:09"/>
    <x v="1316"/>
    <n v="20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06:00:00"/>
    <x v="1317"/>
    <n v="2016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0T17:02:52"/>
    <x v="1318"/>
    <n v="201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08:00:00"/>
    <x v="1319"/>
    <n v="201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15:00:00"/>
    <x v="1320"/>
    <n v="201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09:58:57"/>
    <x v="1321"/>
    <n v="201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07:45:25"/>
    <x v="1322"/>
    <n v="201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5T22:55:00"/>
    <x v="1323"/>
    <n v="201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07:12:32"/>
    <x v="1324"/>
    <n v="2016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29T18:03:55"/>
    <x v="1325"/>
    <n v="2016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1:00:28"/>
    <x v="1326"/>
    <n v="201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08:17:15"/>
    <x v="1327"/>
    <n v="20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07:25:34"/>
    <x v="1328"/>
    <n v="201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1T22:19:05"/>
    <x v="1329"/>
    <n v="201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1T20:00:00"/>
    <x v="1330"/>
    <n v="201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04:05:54"/>
    <x v="1331"/>
    <n v="2016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6T17:26:48"/>
    <x v="1332"/>
    <n v="2017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5T18:33:45"/>
    <x v="1333"/>
    <n v="2014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0:34:47"/>
    <x v="1334"/>
    <n v="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14:28:22"/>
    <x v="1335"/>
    <n v="201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12:43:48"/>
    <x v="1336"/>
    <n v="201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05:51:19"/>
    <x v="1337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1:17:13"/>
    <x v="1338"/>
    <n v="2015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08:31:55"/>
    <x v="1339"/>
    <n v="2014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06:17:33"/>
    <x v="1340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06:58:37"/>
    <x v="1341"/>
    <n v="201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1:35:39"/>
    <x v="1342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8T19:59:00"/>
    <x v="1343"/>
    <n v="201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0:57:19"/>
    <x v="1344"/>
    <n v="201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1:32:39"/>
    <x v="1345"/>
    <n v="201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6T17:49:11"/>
    <x v="1346"/>
    <n v="201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07:18:45"/>
    <x v="1347"/>
    <n v="201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04:08:53"/>
    <x v="1348"/>
    <n v="201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5T22:59:00"/>
    <x v="1349"/>
    <n v="201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5T16:18:54"/>
    <x v="1350"/>
    <n v="201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09:45:44"/>
    <x v="1351"/>
    <n v="20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4T19:59:00"/>
    <x v="1352"/>
    <n v="20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0T16:00:00"/>
    <x v="1353"/>
    <n v="201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1:22:59"/>
    <x v="1354"/>
    <n v="2016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02:00:00"/>
    <x v="1355"/>
    <n v="201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4T16:56:00"/>
    <x v="1356"/>
    <n v="201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2-28T21:59:00"/>
    <x v="1357"/>
    <n v="201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05:42:03"/>
    <x v="1358"/>
    <n v="201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1:33:10"/>
    <x v="1359"/>
    <n v="201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13:37:00"/>
    <x v="1360"/>
    <n v="201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09:12:52"/>
    <x v="1361"/>
    <n v="2014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14:25:31"/>
    <x v="1362"/>
    <n v="201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4T23:59:00"/>
    <x v="1363"/>
    <n v="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08:41:46"/>
    <x v="1364"/>
    <n v="201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08:35:52"/>
    <x v="1365"/>
    <n v="201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6T16:54:23"/>
    <x v="1366"/>
    <n v="2014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3T17:04:10"/>
    <x v="1367"/>
    <n v="201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4T20:34:54"/>
    <x v="1368"/>
    <n v="201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06:15:46"/>
    <x v="1369"/>
    <n v="201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5T16:04:50"/>
    <x v="1370"/>
    <n v="201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0:12:22"/>
    <x v="1371"/>
    <n v="201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09:45:32"/>
    <x v="1372"/>
    <n v="201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14:50:33"/>
    <x v="1373"/>
    <n v="201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4T18:53:08"/>
    <x v="1374"/>
    <n v="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4T17:35:19"/>
    <x v="1375"/>
    <n v="201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09:03:26"/>
    <x v="1376"/>
    <n v="201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2T20:11:00"/>
    <x v="1377"/>
    <n v="201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0:13:30"/>
    <x v="1378"/>
    <n v="2016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03:47:56"/>
    <x v="1379"/>
    <n v="201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8T18:00:00"/>
    <x v="1380"/>
    <n v="201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8T21:08:45"/>
    <x v="1381"/>
    <n v="201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1:12:16"/>
    <x v="1382"/>
    <n v="201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2T17:47:58"/>
    <x v="1383"/>
    <n v="2016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09:38:42"/>
    <x v="1384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04:11:00"/>
    <x v="1385"/>
    <n v="201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07:31:29"/>
    <x v="1386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2T20:30:00"/>
    <x v="1387"/>
    <n v="201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08:14:00"/>
    <x v="1388"/>
    <n v="201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03:32:37"/>
    <x v="1389"/>
    <n v="2016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09:12:00"/>
    <x v="1390"/>
    <n v="201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1T20:59:00"/>
    <x v="1391"/>
    <n v="201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2T19:43:06"/>
    <x v="1392"/>
    <n v="201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08:22:03"/>
    <x v="1393"/>
    <n v="2016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2-28T19:00:00"/>
    <x v="1394"/>
    <n v="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13:48:01"/>
    <x v="1395"/>
    <n v="2017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15:58:02"/>
    <x v="1396"/>
    <n v="201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13:19:00"/>
    <x v="1397"/>
    <n v="201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12:58:54"/>
    <x v="1398"/>
    <n v="201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6T16:06:13"/>
    <x v="1399"/>
    <n v="201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1T21:30:00"/>
    <x v="1400"/>
    <n v="201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15:54:34"/>
    <x v="1401"/>
    <n v="20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4-30T16:16:51"/>
    <x v="1402"/>
    <n v="20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5T17:30:35"/>
    <x v="1403"/>
    <n v="201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04:14:45"/>
    <x v="1404"/>
    <n v="201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09:20:01"/>
    <x v="1405"/>
    <n v="2014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02:00:00"/>
    <x v="1406"/>
    <n v="20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04:52:58"/>
    <x v="1407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13:55:56"/>
    <x v="1408"/>
    <n v="201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2-31T20:12:15"/>
    <x v="1409"/>
    <n v="201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2T23:38:40"/>
    <x v="1410"/>
    <n v="201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5T17:25:00"/>
    <x v="1411"/>
    <n v="2015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3T17:31:39"/>
    <x v="1412"/>
    <n v="201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2:29:30"/>
    <x v="1413"/>
    <n v="2016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2T22:04:27"/>
    <x v="1414"/>
    <n v="201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08:13:11"/>
    <x v="1415"/>
    <n v="20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15:13:39"/>
    <x v="1416"/>
    <n v="201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03:11:00"/>
    <x v="1417"/>
    <n v="2015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02:57:14"/>
    <x v="1418"/>
    <n v="201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02:56:59"/>
    <x v="1419"/>
    <n v="201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08:01:26"/>
    <x v="1420"/>
    <n v="201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13:58:29"/>
    <x v="1421"/>
    <n v="201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0T21:45:04"/>
    <x v="1422"/>
    <n v="2016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0:38:51"/>
    <x v="1423"/>
    <n v="201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0:13:22"/>
    <x v="1424"/>
    <n v="201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8T19:09:19"/>
    <x v="1425"/>
    <n v="201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1:22:00"/>
    <x v="1426"/>
    <n v="2015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12:26:25"/>
    <x v="1427"/>
    <n v="2016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0:06:57"/>
    <x v="1428"/>
    <n v="2016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09T17:27:22"/>
    <x v="1429"/>
    <n v="201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1:31:28"/>
    <x v="1430"/>
    <n v="201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5T22:03:36"/>
    <x v="1431"/>
    <n v="201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0:43:48"/>
    <x v="1432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03:00:00"/>
    <x v="1433"/>
    <n v="201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07:00:00"/>
    <x v="1434"/>
    <n v="201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0:43:40"/>
    <x v="1435"/>
    <n v="201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0:24:17"/>
    <x v="1436"/>
    <n v="201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2T20:59:00"/>
    <x v="1437"/>
    <n v="201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5:55:00"/>
    <x v="1438"/>
    <n v="201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1:55:01"/>
    <x v="1439"/>
    <n v="201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09:57:43"/>
    <x v="1440"/>
    <n v="201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0:22:49"/>
    <x v="1441"/>
    <n v="201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07:29:18"/>
    <x v="1442"/>
    <n v="201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14:13:29"/>
    <x v="1443"/>
    <n v="2017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12:57:42"/>
    <x v="1444"/>
    <n v="2015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05:00:55"/>
    <x v="1445"/>
    <n v="201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02:44:38"/>
    <x v="1446"/>
    <n v="201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09:32:14"/>
    <x v="1447"/>
    <n v="2016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1T21:25:00"/>
    <x v="1448"/>
    <n v="20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1:28:25"/>
    <x v="1449"/>
    <n v="201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19T20:06:37"/>
    <x v="1450"/>
    <n v="201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8T16:00:59"/>
    <x v="1451"/>
    <n v="2014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08:52:43"/>
    <x v="1452"/>
    <n v="2014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07:42:27"/>
    <x v="1453"/>
    <n v="201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13:59:00"/>
    <x v="1454"/>
    <n v="201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05:39:00"/>
    <x v="1455"/>
    <n v="201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08:02:45"/>
    <x v="1456"/>
    <n v="2017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14:30:44"/>
    <x v="1457"/>
    <n v="20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0T20:00:00"/>
    <x v="1458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09:25:00"/>
    <x v="1459"/>
    <n v="201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15:45:00"/>
    <x v="1460"/>
    <n v="2014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6:00:00"/>
    <x v="1461"/>
    <n v="20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07:54:31"/>
    <x v="1462"/>
    <n v="201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2:52:18"/>
    <x v="1463"/>
    <n v="201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07:52:38"/>
    <x v="1464"/>
    <n v="201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19:00:00"/>
    <x v="1465"/>
    <n v="201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1T21:00:00"/>
    <x v="1466"/>
    <n v="201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0:14:45"/>
    <x v="1467"/>
    <n v="201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6:20:49"/>
    <x v="1468"/>
    <n v="201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6:21:49"/>
    <x v="1469"/>
    <n v="201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1:51:03"/>
    <x v="1470"/>
    <n v="201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4:58:54"/>
    <x v="1471"/>
    <n v="201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5:01:43"/>
    <x v="1472"/>
    <n v="201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5:30:39"/>
    <x v="1473"/>
    <n v="201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09:28:12"/>
    <x v="1474"/>
    <n v="201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0:59:00"/>
    <x v="1475"/>
    <n v="201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17:00:22"/>
    <x v="1476"/>
    <n v="20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19:00:00"/>
    <x v="1477"/>
    <n v="201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2:55:13"/>
    <x v="1478"/>
    <n v="20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19:59:00"/>
    <x v="1479"/>
    <n v="201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09:00:00"/>
    <x v="1480"/>
    <n v="201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14:09:05"/>
    <x v="1481"/>
    <n v="2013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6T23:51:00"/>
    <x v="1482"/>
    <n v="201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1T20:37:55"/>
    <x v="1483"/>
    <n v="201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06:51:00"/>
    <x v="1484"/>
    <n v="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1:06:13"/>
    <x v="1485"/>
    <n v="201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6T20:02:41"/>
    <x v="1486"/>
    <n v="2015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14:01:11"/>
    <x v="1487"/>
    <n v="201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05:31:00"/>
    <x v="1488"/>
    <n v="2014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07:40:52"/>
    <x v="1489"/>
    <n v="201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05:27:54"/>
    <x v="1490"/>
    <n v="20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07:38:00"/>
    <x v="1491"/>
    <n v="2015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13:14:06"/>
    <x v="1492"/>
    <n v="2011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12:47:55"/>
    <x v="1493"/>
    <n v="201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07:38:00"/>
    <x v="1494"/>
    <n v="201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0:57:11"/>
    <x v="1495"/>
    <n v="20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03:24:19"/>
    <x v="1496"/>
    <n v="20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1:43:00"/>
    <x v="1497"/>
    <n v="201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15:36:18"/>
    <x v="1498"/>
    <n v="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4T16:10:33"/>
    <x v="1499"/>
    <n v="201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13:42:37"/>
    <x v="1500"/>
    <n v="201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06:00:23"/>
    <x v="1501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14:00:00"/>
    <x v="1502"/>
    <n v="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0:20:01"/>
    <x v="1503"/>
    <n v="201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0:33:00"/>
    <x v="1504"/>
    <n v="201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12:01:00"/>
    <x v="1505"/>
    <n v="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0:51:44"/>
    <x v="1506"/>
    <n v="201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0:10:00"/>
    <x v="1507"/>
    <n v="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06:44:41"/>
    <x v="1508"/>
    <n v="2014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14:59:00"/>
    <x v="1509"/>
    <n v="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1:14:38"/>
    <x v="1510"/>
    <n v="2014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07:00:04"/>
    <x v="1511"/>
    <n v="20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08:25:39"/>
    <x v="1512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07:17:46"/>
    <x v="1513"/>
    <n v="2014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06:20:40"/>
    <x v="1514"/>
    <n v="201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5T21:04:57"/>
    <x v="1515"/>
    <n v="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06:00:00"/>
    <x v="1516"/>
    <n v="20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5T22:00:00"/>
    <x v="1517"/>
    <n v="201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1:40:52"/>
    <x v="1518"/>
    <n v="201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13:59:00"/>
    <x v="1519"/>
    <n v="2014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8T20:00:00"/>
    <x v="1520"/>
    <n v="201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6T20:01:31"/>
    <x v="1521"/>
    <n v="2016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1:55:39"/>
    <x v="1522"/>
    <n v="201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2T16:00:00"/>
    <x v="1523"/>
    <n v="201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04:01:30"/>
    <x v="1524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08:52:18"/>
    <x v="1525"/>
    <n v="201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8T22:37:27"/>
    <x v="1526"/>
    <n v="201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05:24:46"/>
    <x v="1527"/>
    <n v="201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31T16:00:00"/>
    <x v="1528"/>
    <n v="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06:05:20"/>
    <x v="1529"/>
    <n v="201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0:24:55"/>
    <x v="1530"/>
    <n v="201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1-30T19:00:00"/>
    <x v="1531"/>
    <n v="201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07:00:00"/>
    <x v="1532"/>
    <n v="201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1T19:59:00"/>
    <x v="1533"/>
    <n v="201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08:11:02"/>
    <x v="1534"/>
    <n v="20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14:00:00"/>
    <x v="1535"/>
    <n v="201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1:15:10"/>
    <x v="1536"/>
    <n v="201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0:00:00"/>
    <x v="1537"/>
    <n v="201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0:46:10"/>
    <x v="1538"/>
    <n v="201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14:03:39"/>
    <x v="1539"/>
    <n v="2017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5T17:15:00"/>
    <x v="1540"/>
    <n v="20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09:05:38"/>
    <x v="1541"/>
    <n v="201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5:55:00"/>
    <x v="1542"/>
    <n v="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05:13:54"/>
    <x v="1543"/>
    <n v="201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3-31T16:18:00"/>
    <x v="1544"/>
    <n v="2015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13:16:00"/>
    <x v="1545"/>
    <n v="201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6T21:06:39"/>
    <x v="1546"/>
    <n v="20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02:14:42"/>
    <x v="1547"/>
    <n v="201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14:10:20"/>
    <x v="1548"/>
    <n v="201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2T20:15:59"/>
    <x v="1549"/>
    <n v="2015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02:47:14"/>
    <x v="1550"/>
    <n v="201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1:47:19"/>
    <x v="1551"/>
    <n v="2015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30T19:59:00"/>
    <x v="1552"/>
    <n v="201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1T22:47:27"/>
    <x v="1553"/>
    <n v="201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1T22:03:10"/>
    <x v="1554"/>
    <n v="201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09:00:00"/>
    <x v="1555"/>
    <n v="201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3T19:40:24"/>
    <x v="1556"/>
    <n v="201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07:40:33"/>
    <x v="1557"/>
    <n v="201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04:12:00"/>
    <x v="1558"/>
    <n v="20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8T17:16:39"/>
    <x v="1559"/>
    <n v="20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2T17:29:53"/>
    <x v="1560"/>
    <n v="201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6T18:00:03"/>
    <x v="1561"/>
    <n v="201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1T16:50:00"/>
    <x v="1562"/>
    <n v="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08:49:11"/>
    <x v="1563"/>
    <n v="201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12:05:00"/>
    <x v="1564"/>
    <n v="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09:31:01"/>
    <x v="1565"/>
    <n v="201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14:00:00"/>
    <x v="1566"/>
    <n v="201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6T16:00:00"/>
    <x v="1567"/>
    <n v="201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3T17:29:45"/>
    <x v="1568"/>
    <n v="201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08:18:34"/>
    <x v="1569"/>
    <n v="2013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0:31:22"/>
    <x v="1570"/>
    <n v="20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0:28:03"/>
    <x v="1571"/>
    <n v="201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15:59:00"/>
    <x v="1572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3-31T19:59:00"/>
    <x v="1573"/>
    <n v="201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14:15:29"/>
    <x v="1574"/>
    <n v="20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04:34:56"/>
    <x v="1575"/>
    <n v="201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3:06:08"/>
    <x v="1576"/>
    <n v="201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12:20:48"/>
    <x v="1577"/>
    <n v="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1T18:00:00"/>
    <x v="1578"/>
    <n v="20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15:54:51"/>
    <x v="1579"/>
    <n v="201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0T17:12:06"/>
    <x v="1580"/>
    <n v="2012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02:46:30"/>
    <x v="1581"/>
    <n v="201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13:20:00"/>
    <x v="1582"/>
    <n v="20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13:43:11"/>
    <x v="1583"/>
    <n v="2014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07:35:01"/>
    <x v="1584"/>
    <n v="201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03:00:00"/>
    <x v="1585"/>
    <n v="201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4T17:30:22"/>
    <x v="1586"/>
    <n v="201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14:49:25"/>
    <x v="1587"/>
    <n v="201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12:12:00"/>
    <x v="1588"/>
    <n v="2015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15:38:06"/>
    <x v="1589"/>
    <n v="201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12:34:24"/>
    <x v="1590"/>
    <n v="201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08:25:41"/>
    <x v="1591"/>
    <n v="201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7T16:44:45"/>
    <x v="1592"/>
    <n v="201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12:17:35"/>
    <x v="1593"/>
    <n v="201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08:21:00"/>
    <x v="1594"/>
    <n v="20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12:13:00"/>
    <x v="1595"/>
    <n v="20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03:19:29"/>
    <x v="1596"/>
    <n v="2014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0:29:57"/>
    <x v="1597"/>
    <n v="201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08:00:58"/>
    <x v="1598"/>
    <n v="201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03:56:16"/>
    <x v="1599"/>
    <n v="20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4T21:11:00"/>
    <x v="1600"/>
    <n v="201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4T18:13:53"/>
    <x v="1601"/>
    <n v="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15:00:00"/>
    <x v="1602"/>
    <n v="20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7T20:04:19"/>
    <x v="1603"/>
    <n v="201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1:17:15"/>
    <x v="1604"/>
    <n v="201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31T23:00:00"/>
    <x v="1605"/>
    <n v="20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3T17:40:38"/>
    <x v="1606"/>
    <n v="20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1:24:11"/>
    <x v="1607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2-31T21:26:00"/>
    <x v="1608"/>
    <n v="201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0:00:00"/>
    <x v="1609"/>
    <n v="201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14:11:50"/>
    <x v="1610"/>
    <n v="2012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4T16:00:32"/>
    <x v="1611"/>
    <n v="201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12:59:44"/>
    <x v="1612"/>
    <n v="201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1T17:40:02"/>
    <x v="1613"/>
    <n v="20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09:00:00"/>
    <x v="1614"/>
    <n v="20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2T18:13:16"/>
    <x v="1615"/>
    <n v="20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14:00:00"/>
    <x v="1616"/>
    <n v="2012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1:00:00"/>
    <x v="1617"/>
    <n v="201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07:42:15"/>
    <x v="1618"/>
    <n v="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4T20:28:06"/>
    <x v="1619"/>
    <n v="201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0:09:00"/>
    <x v="1620"/>
    <n v="201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7T19:59:00"/>
    <x v="1621"/>
    <n v="201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6T23:59:00"/>
    <x v="1622"/>
    <n v="201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08:31:29"/>
    <x v="1623"/>
    <n v="201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0:48:55"/>
    <x v="1624"/>
    <n v="201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08:47:33"/>
    <x v="1625"/>
    <n v="201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13:21:07"/>
    <x v="1626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5T20:59:00"/>
    <x v="1627"/>
    <n v="2012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09:41:22"/>
    <x v="1628"/>
    <n v="2014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12:48:53"/>
    <x v="1629"/>
    <n v="201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1T22:59:00"/>
    <x v="1630"/>
    <n v="201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12:37:41"/>
    <x v="1631"/>
    <n v="201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0:10:54"/>
    <x v="1632"/>
    <n v="20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5T21:00:00"/>
    <x v="1633"/>
    <n v="201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1T21:59:00"/>
    <x v="1634"/>
    <n v="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12:51:01"/>
    <x v="1635"/>
    <n v="201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1T20:00:00"/>
    <x v="1636"/>
    <n v="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15:39:00"/>
    <x v="1637"/>
    <n v="200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13:25:00"/>
    <x v="1638"/>
    <n v="20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07:39:25"/>
    <x v="1639"/>
    <n v="201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2T17:59:00"/>
    <x v="1640"/>
    <n v="201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06:19:04"/>
    <x v="1641"/>
    <n v="201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3T16:35:27"/>
    <x v="1642"/>
    <n v="201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1:46:52"/>
    <x v="1643"/>
    <n v="201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1T18:26:00"/>
    <x v="1644"/>
    <n v="201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06:49:00"/>
    <x v="1645"/>
    <n v="201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0:11:00"/>
    <x v="1646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1:49:37"/>
    <x v="1647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07:54:42"/>
    <x v="1648"/>
    <n v="201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08:25:55"/>
    <x v="1649"/>
    <n v="2014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02:27:17"/>
    <x v="1650"/>
    <n v="201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5T22:59:00"/>
    <x v="1651"/>
    <n v="201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04:49:53"/>
    <x v="1652"/>
    <n v="20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12:01:36"/>
    <x v="1653"/>
    <n v="201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13:22:40"/>
    <x v="1654"/>
    <n v="201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0:00:20"/>
    <x v="1655"/>
    <n v="2012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14:17:32"/>
    <x v="1656"/>
    <n v="201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0:46:08"/>
    <x v="1657"/>
    <n v="201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06:20:00"/>
    <x v="1658"/>
    <n v="2012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04:00:00"/>
    <x v="1659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13:59:00"/>
    <x v="1660"/>
    <n v="2016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13:00:00"/>
    <x v="1661"/>
    <n v="201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0T21:45:36"/>
    <x v="1662"/>
    <n v="20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31T16:31:47"/>
    <x v="1663"/>
    <n v="20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5T19:59:00"/>
    <x v="1664"/>
    <n v="201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1T19:00:00"/>
    <x v="1665"/>
    <n v="201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7T21:04:33"/>
    <x v="1666"/>
    <n v="201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0T22:59:00"/>
    <x v="1667"/>
    <n v="2014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7T20:35:39"/>
    <x v="1668"/>
    <n v="2011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13:14:36"/>
    <x v="1669"/>
    <n v="201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4T20:00:00"/>
    <x v="1670"/>
    <n v="201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05:03:34"/>
    <x v="1671"/>
    <n v="2016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07:45:30"/>
    <x v="1672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13:04:52"/>
    <x v="1673"/>
    <n v="201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7T22:59:00"/>
    <x v="1674"/>
    <n v="201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14:03:00"/>
    <x v="1675"/>
    <n v="2011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0T19:59:00"/>
    <x v="1676"/>
    <n v="201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5T21:59:00"/>
    <x v="1677"/>
    <n v="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12:31:11"/>
    <x v="1678"/>
    <n v="2014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1T17:39:05"/>
    <x v="1679"/>
    <n v="2011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0:11:07"/>
    <x v="1680"/>
    <n v="201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8T18:00:00"/>
    <x v="1681"/>
    <n v="201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3T20:07:40"/>
    <x v="1682"/>
    <n v="2017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0:45:38"/>
    <x v="1683"/>
    <n v="201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0:34:01"/>
    <x v="1684"/>
    <n v="20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3T21:00:23"/>
    <x v="1685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1:15:19"/>
    <x v="1686"/>
    <n v="201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12:15:00"/>
    <x v="1687"/>
    <n v="201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03:49:54"/>
    <x v="1688"/>
    <n v="201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13:37:10"/>
    <x v="1689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1:20:42"/>
    <x v="1690"/>
    <n v="201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2T17:00:00"/>
    <x v="1691"/>
    <n v="201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15:59:00"/>
    <x v="1692"/>
    <n v="201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12:00:00"/>
    <x v="1693"/>
    <n v="201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6T20:36:00"/>
    <x v="1694"/>
    <n v="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09T17:00:00"/>
    <x v="1695"/>
    <n v="201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31T16:40:11"/>
    <x v="1696"/>
    <n v="201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15:47:28"/>
    <x v="1697"/>
    <n v="201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5T19:33:00"/>
    <x v="1698"/>
    <n v="201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12:44:05"/>
    <x v="1699"/>
    <n v="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31T20:00:00"/>
    <x v="1700"/>
    <n v="201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07:56:45"/>
    <x v="1701"/>
    <n v="201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1:52:30"/>
    <x v="1702"/>
    <n v="201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0T22:45:37"/>
    <x v="1703"/>
    <n v="201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5T19:21:13"/>
    <x v="1704"/>
    <n v="201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08:00:00"/>
    <x v="1705"/>
    <n v="201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2T23:21:12"/>
    <x v="1706"/>
    <n v="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08:18:15"/>
    <x v="1707"/>
    <n v="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12:48:26"/>
    <x v="1708"/>
    <n v="201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1:39:00"/>
    <x v="1709"/>
    <n v="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05:00:00"/>
    <x v="1710"/>
    <n v="201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07:30:34"/>
    <x v="1711"/>
    <n v="201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13:55:53"/>
    <x v="1712"/>
    <n v="201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1:13:32"/>
    <x v="1713"/>
    <n v="20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14:02:41"/>
    <x v="1714"/>
    <n v="2015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0T19:22:00"/>
    <x v="1715"/>
    <n v="20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06:51:39"/>
    <x v="1716"/>
    <n v="20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0T20:00:00"/>
    <x v="1717"/>
    <n v="20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3T20:59:00"/>
    <x v="1718"/>
    <n v="2016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04:49:51"/>
    <x v="1719"/>
    <n v="2014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1:47:51"/>
    <x v="1720"/>
    <n v="2014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03:04:23"/>
    <x v="1721"/>
    <n v="201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2T16:10:00"/>
    <x v="1722"/>
    <n v="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6-30T22:00:00"/>
    <x v="1723"/>
    <n v="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14:22:42"/>
    <x v="1724"/>
    <n v="201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15:14:09"/>
    <x v="1725"/>
    <n v="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14:04:24"/>
    <x v="1726"/>
    <n v="201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03:00:00"/>
    <x v="1727"/>
    <n v="201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07:01:14"/>
    <x v="1728"/>
    <n v="201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09T17:15:06"/>
    <x v="1729"/>
    <n v="201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4T18:06:23"/>
    <x v="1730"/>
    <n v="2015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07:00:00"/>
    <x v="1731"/>
    <n v="201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5T21:00:00"/>
    <x v="1732"/>
    <n v="201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13:30:00"/>
    <x v="1733"/>
    <n v="20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7T16:52:36"/>
    <x v="1734"/>
    <n v="201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1:32:25"/>
    <x v="1735"/>
    <n v="2016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13:40:33"/>
    <x v="1736"/>
    <n v="201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14:46:32"/>
    <x v="1737"/>
    <n v="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12:59:02"/>
    <x v="1738"/>
    <n v="2014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1:58:52"/>
    <x v="1739"/>
    <n v="201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1:37:02"/>
    <x v="1740"/>
    <n v="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07:04:31"/>
    <x v="1741"/>
    <n v="201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13:00:00"/>
    <x v="1742"/>
    <n v="201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6T19:59:00"/>
    <x v="1743"/>
    <n v="2016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05:31:17"/>
    <x v="1744"/>
    <n v="2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1T18:00:00"/>
    <x v="1745"/>
    <n v="201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3T18:00:00"/>
    <x v="1746"/>
    <n v="201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07:00:00"/>
    <x v="1747"/>
    <n v="201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14:49:03"/>
    <x v="1748"/>
    <n v="201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1:00:00"/>
    <x v="1749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12:05:04"/>
    <x v="1750"/>
    <n v="201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09:45:23"/>
    <x v="1751"/>
    <n v="201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3T22:04:42"/>
    <x v="1752"/>
    <n v="2016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08:59:28"/>
    <x v="1753"/>
    <n v="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12:02:33"/>
    <x v="1754"/>
    <n v="20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0:56:01"/>
    <x v="1755"/>
    <n v="201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8T20:01:09"/>
    <x v="1756"/>
    <n v="201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1:29:00"/>
    <x v="1757"/>
    <n v="201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14:56:32"/>
    <x v="1758"/>
    <n v="201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0:53:49"/>
    <x v="1759"/>
    <n v="201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08:08:33"/>
    <x v="1760"/>
    <n v="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05:37:40"/>
    <x v="1761"/>
    <n v="201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5:34:05"/>
    <x v="1762"/>
    <n v="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12:50:40"/>
    <x v="1763"/>
    <n v="2016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03:39:39"/>
    <x v="1764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15:31:52"/>
    <x v="1765"/>
    <n v="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12:38:08"/>
    <x v="1766"/>
    <n v="201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07:48:04"/>
    <x v="1767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05:27:24"/>
    <x v="1768"/>
    <n v="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1:39:19"/>
    <x v="1769"/>
    <n v="201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0:43:14"/>
    <x v="1770"/>
    <n v="20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15:30:40"/>
    <x v="1771"/>
    <n v="201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09:13:56"/>
    <x v="1772"/>
    <n v="20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0:14:58"/>
    <x v="1773"/>
    <n v="201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06:59:00"/>
    <x v="1774"/>
    <n v="201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15:26:00"/>
    <x v="1775"/>
    <n v="201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14:57:51"/>
    <x v="1776"/>
    <n v="2014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0:34:13"/>
    <x v="1777"/>
    <n v="2015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1:43:15"/>
    <x v="1778"/>
    <n v="20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08:36:20"/>
    <x v="1779"/>
    <n v="201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06:25:10"/>
    <x v="1780"/>
    <n v="20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06:49:05"/>
    <x v="1781"/>
    <n v="201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05:48:09"/>
    <x v="1782"/>
    <n v="201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14:47:58"/>
    <x v="1783"/>
    <n v="20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0T19:25:00"/>
    <x v="1784"/>
    <n v="201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5T16:00:00"/>
    <x v="1785"/>
    <n v="201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05:12:57"/>
    <x v="1786"/>
    <n v="201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06:43:57"/>
    <x v="1787"/>
    <n v="201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14:45:42"/>
    <x v="1788"/>
    <n v="201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1T22:00:03"/>
    <x v="1789"/>
    <n v="201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08:11:18"/>
    <x v="1790"/>
    <n v="201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09:46:05"/>
    <x v="1791"/>
    <n v="201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09T22:59:00"/>
    <x v="1792"/>
    <n v="201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14:24:00"/>
    <x v="1793"/>
    <n v="201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05:13:42"/>
    <x v="1794"/>
    <n v="201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08:00:00"/>
    <x v="1795"/>
    <n v="2016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02:32:46"/>
    <x v="1796"/>
    <n v="201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05:39:49"/>
    <x v="1797"/>
    <n v="201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3T23:50:33"/>
    <x v="1798"/>
    <n v="2016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13:13:28"/>
    <x v="1799"/>
    <n v="201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06:32:50"/>
    <x v="1800"/>
    <n v="2016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04:10:00"/>
    <x v="1801"/>
    <n v="201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13:59:00"/>
    <x v="1802"/>
    <n v="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3T17:43:02"/>
    <x v="1803"/>
    <n v="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09:16:44"/>
    <x v="1804"/>
    <n v="201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0:00:00"/>
    <x v="1805"/>
    <n v="201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07:19:09"/>
    <x v="1806"/>
    <n v="2014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7T17:38:33"/>
    <x v="1807"/>
    <n v="2014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08:20:30"/>
    <x v="1808"/>
    <n v="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13:47:19"/>
    <x v="1809"/>
    <n v="201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13:50:26"/>
    <x v="1810"/>
    <n v="201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3T20:00:00"/>
    <x v="1811"/>
    <n v="201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2T23:38:56"/>
    <x v="1812"/>
    <n v="201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13:20:12"/>
    <x v="1813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7T23:32:16"/>
    <x v="1814"/>
    <n v="2015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13:45:37"/>
    <x v="1815"/>
    <n v="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1:00:00"/>
    <x v="1816"/>
    <n v="20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29T22:59:00"/>
    <x v="1817"/>
    <n v="20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2T20:37:30"/>
    <x v="1818"/>
    <n v="201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0:03:16"/>
    <x v="1819"/>
    <n v="2014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31T17:01:30"/>
    <x v="1820"/>
    <n v="201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2T23:39:27"/>
    <x v="1821"/>
    <n v="2012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1:01:00"/>
    <x v="1822"/>
    <n v="201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08:26:16"/>
    <x v="1823"/>
    <n v="201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7T18:08:00"/>
    <x v="1824"/>
    <n v="201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12:01:43"/>
    <x v="1825"/>
    <n v="201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14:10:17"/>
    <x v="1826"/>
    <n v="2014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2T23:49:21"/>
    <x v="1827"/>
    <n v="20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14:00:00"/>
    <x v="1828"/>
    <n v="201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14:00:00"/>
    <x v="1829"/>
    <n v="20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08:25:07"/>
    <x v="1830"/>
    <n v="2014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15:54:23"/>
    <x v="1831"/>
    <n v="20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04:57:07"/>
    <x v="1832"/>
    <n v="20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1T23:59:00"/>
    <x v="1833"/>
    <n v="201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15:08:15"/>
    <x v="1834"/>
    <n v="20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07:51:11"/>
    <x v="1835"/>
    <n v="201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1:25:29"/>
    <x v="1836"/>
    <n v="20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7T16:08:55"/>
    <x v="1837"/>
    <n v="201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30T19:00:00"/>
    <x v="1838"/>
    <n v="20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09:19:42"/>
    <x v="1839"/>
    <n v="2016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6T20:59:00"/>
    <x v="1840"/>
    <n v="2013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19T20:59:00"/>
    <x v="1841"/>
    <n v="201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1T21:59:00"/>
    <x v="1842"/>
    <n v="20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15:52:34"/>
    <x v="1843"/>
    <n v="20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0T19:00:00"/>
    <x v="1844"/>
    <n v="2011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6T20:55:00"/>
    <x v="1845"/>
    <n v="201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07:36:17"/>
    <x v="1846"/>
    <n v="201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0T21:40:32"/>
    <x v="1847"/>
    <n v="201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0T22:59:00"/>
    <x v="1848"/>
    <n v="201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12:17:39"/>
    <x v="1849"/>
    <n v="2012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15:01:40"/>
    <x v="1850"/>
    <n v="201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7T17:00:00"/>
    <x v="1851"/>
    <n v="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4T16:00:00"/>
    <x v="1852"/>
    <n v="201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3T18:26:57"/>
    <x v="1853"/>
    <n v="20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3T16:30:37"/>
    <x v="1854"/>
    <n v="201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04:55:40"/>
    <x v="1855"/>
    <n v="201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12:31:12"/>
    <x v="1856"/>
    <n v="2014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0:26:53"/>
    <x v="1857"/>
    <n v="2014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5T21:48:41"/>
    <x v="1858"/>
    <n v="201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0:28:49"/>
    <x v="1859"/>
    <n v="20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09:01:24"/>
    <x v="1860"/>
    <n v="201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5T23:12:21"/>
    <x v="1861"/>
    <n v="2015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7T23:30:00"/>
    <x v="1862"/>
    <n v="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1:08:05"/>
    <x v="1863"/>
    <n v="201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09:11:40"/>
    <x v="1864"/>
    <n v="201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1:49:07"/>
    <x v="1865"/>
    <n v="201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2-28T20:00:00"/>
    <x v="1866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14:11:52"/>
    <x v="1867"/>
    <n v="20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4T23:59:00"/>
    <x v="1868"/>
    <n v="201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3T16:04:09"/>
    <x v="1869"/>
    <n v="2017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0T20:17:00"/>
    <x v="1870"/>
    <n v="201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1:48:21"/>
    <x v="1871"/>
    <n v="201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29T19:06:42"/>
    <x v="1872"/>
    <n v="201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08:45:00"/>
    <x v="1873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15:15:33"/>
    <x v="1874"/>
    <n v="201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13:35:08"/>
    <x v="1875"/>
    <n v="201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5T22:50:05"/>
    <x v="1876"/>
    <n v="2014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2-28T16:42:05"/>
    <x v="1877"/>
    <n v="201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2T16:12:35"/>
    <x v="1878"/>
    <n v="201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06:35:29"/>
    <x v="1879"/>
    <n v="201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04:36:20"/>
    <x v="1880"/>
    <n v="201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09T18:39:49"/>
    <x v="1881"/>
    <n v="201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15:48:00"/>
    <x v="1882"/>
    <n v="201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13:45:08"/>
    <x v="1883"/>
    <n v="201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04:00:00"/>
    <x v="1884"/>
    <n v="201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14:00:00"/>
    <x v="1885"/>
    <n v="201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14:45:38"/>
    <x v="1886"/>
    <n v="20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13:30:00"/>
    <x v="1887"/>
    <n v="20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31T20:59:00"/>
    <x v="1888"/>
    <n v="201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0:02:26"/>
    <x v="1889"/>
    <n v="201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0:52:08"/>
    <x v="1890"/>
    <n v="201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1T22:00:00"/>
    <x v="1891"/>
    <n v="201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07:18:01"/>
    <x v="1892"/>
    <n v="201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5T19:59:00"/>
    <x v="1893"/>
    <n v="201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13:43:03"/>
    <x v="1894"/>
    <n v="201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09:55:22"/>
    <x v="1895"/>
    <n v="201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09:02:45"/>
    <x v="1896"/>
    <n v="2012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13:00:00"/>
    <x v="1897"/>
    <n v="20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0:00:00"/>
    <x v="1898"/>
    <n v="201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13:36:06"/>
    <x v="1899"/>
    <n v="201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1:59:00"/>
    <x v="1900"/>
    <n v="201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05:00:00"/>
    <x v="1901"/>
    <n v="2015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0:57:27"/>
    <x v="1902"/>
    <n v="2015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0:29:51"/>
    <x v="1903"/>
    <n v="201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08:27:01"/>
    <x v="1904"/>
    <n v="201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14:13:14"/>
    <x v="1905"/>
    <n v="20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08:06:23"/>
    <x v="1906"/>
    <n v="201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06:05:25"/>
    <x v="1907"/>
    <n v="2014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14:01:40"/>
    <x v="1908"/>
    <n v="201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02:17:59"/>
    <x v="1909"/>
    <n v="2014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14:45:00"/>
    <x v="1910"/>
    <n v="2015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8T16:48:54"/>
    <x v="1911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3T21:26:00"/>
    <x v="1912"/>
    <n v="201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04:16:18"/>
    <x v="1913"/>
    <n v="2014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31T19:59:00"/>
    <x v="1914"/>
    <n v="20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1T17:10:22"/>
    <x v="1915"/>
    <n v="20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0:12:55"/>
    <x v="1916"/>
    <n v="20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09T22:28:53"/>
    <x v="1917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0:57:31"/>
    <x v="1918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13:00:49"/>
    <x v="1919"/>
    <n v="2015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15:00:00"/>
    <x v="1920"/>
    <n v="201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3T21:19:03"/>
    <x v="1921"/>
    <n v="201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1T22:08:27"/>
    <x v="1922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6T20:59:00"/>
    <x v="1923"/>
    <n v="2011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1:33:00"/>
    <x v="1924"/>
    <n v="201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0T16:00:00"/>
    <x v="1925"/>
    <n v="201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1T16:26:00"/>
    <x v="1926"/>
    <n v="201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7T20:59:00"/>
    <x v="1927"/>
    <n v="201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07:33:14"/>
    <x v="1928"/>
    <n v="201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4T16:31:06"/>
    <x v="1929"/>
    <n v="201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05:24:42"/>
    <x v="1930"/>
    <n v="201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1T19:30:00"/>
    <x v="1931"/>
    <n v="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1:26:13"/>
    <x v="1932"/>
    <n v="201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6T19:08:27"/>
    <x v="1933"/>
    <n v="20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4T21:00:00"/>
    <x v="1934"/>
    <n v="201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0T20:59:00"/>
    <x v="1935"/>
    <n v="20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5T21:59:00"/>
    <x v="1936"/>
    <n v="201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4T19:59:00"/>
    <x v="1937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1T21:00:00"/>
    <x v="1938"/>
    <n v="201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14:38:28"/>
    <x v="1939"/>
    <n v="201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4T19:59:00"/>
    <x v="1940"/>
    <n v="201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4T22:58:51"/>
    <x v="1941"/>
    <n v="2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1:52:20"/>
    <x v="1942"/>
    <n v="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0T22:28:36"/>
    <x v="1943"/>
    <n v="20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06:01:30"/>
    <x v="1944"/>
    <n v="201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1T22:02:38"/>
    <x v="1945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19T18:36:01"/>
    <x v="1946"/>
    <n v="201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2T21:59:00"/>
    <x v="1947"/>
    <n v="200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09:02:00"/>
    <x v="1948"/>
    <n v="201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02:09:11"/>
    <x v="1949"/>
    <n v="2014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1T20:21:13"/>
    <x v="1950"/>
    <n v="20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03:05:37"/>
    <x v="1951"/>
    <n v="201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06:33:35"/>
    <x v="1952"/>
    <n v="201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1T19:00:00"/>
    <x v="1953"/>
    <n v="201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1T21:00:00"/>
    <x v="1954"/>
    <n v="20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1:00:00"/>
    <x v="1955"/>
    <n v="201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13:10:05"/>
    <x v="1956"/>
    <n v="20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6T18:21:53"/>
    <x v="1957"/>
    <n v="201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14:42:41"/>
    <x v="1958"/>
    <n v="201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9-30T16:00:00"/>
    <x v="1959"/>
    <n v="2014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0:42:21"/>
    <x v="1960"/>
    <n v="201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5T19:59:00"/>
    <x v="1961"/>
    <n v="20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0:43:56"/>
    <x v="1962"/>
    <n v="201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02:18:54"/>
    <x v="1963"/>
    <n v="201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1T22:32:52"/>
    <x v="1964"/>
    <n v="201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1T17:00:00"/>
    <x v="1965"/>
    <n v="201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04:58:18"/>
    <x v="1966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07:55:29"/>
    <x v="1967"/>
    <n v="2014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07:05:15"/>
    <x v="1968"/>
    <n v="201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1:01:08"/>
    <x v="1969"/>
    <n v="20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19T19:38:21"/>
    <x v="1970"/>
    <n v="201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4T20:00:00"/>
    <x v="1971"/>
    <n v="201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7T17:17:24"/>
    <x v="1972"/>
    <n v="201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5T23:00:00"/>
    <x v="1973"/>
    <n v="201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0:01:09"/>
    <x v="1974"/>
    <n v="201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0:07:31"/>
    <x v="1975"/>
    <n v="2013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13:35:25"/>
    <x v="1976"/>
    <n v="201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8T23:59:00"/>
    <x v="1977"/>
    <n v="201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1T23:00:00"/>
    <x v="1978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8T20:59:00"/>
    <x v="1979"/>
    <n v="2015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04:01:02"/>
    <x v="1980"/>
    <n v="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09:24:25"/>
    <x v="1981"/>
    <n v="2014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07:04:47"/>
    <x v="1982"/>
    <n v="201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1T23:00:00"/>
    <x v="1983"/>
    <n v="2016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1:58:01"/>
    <x v="1984"/>
    <n v="20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15:00:00"/>
    <x v="1985"/>
    <n v="2016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1:24:43"/>
    <x v="1986"/>
    <n v="201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07:21:16"/>
    <x v="1987"/>
    <n v="2015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0:19:02"/>
    <x v="1988"/>
    <n v="201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08:20:08"/>
    <x v="1989"/>
    <n v="2016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2T20:42:12"/>
    <x v="1990"/>
    <n v="20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13:26:26"/>
    <x v="1991"/>
    <n v="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7T19:26:31"/>
    <x v="1992"/>
    <n v="201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06:07:17"/>
    <x v="1993"/>
    <n v="201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6T17:09:02"/>
    <x v="1994"/>
    <n v="20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13:38:56"/>
    <x v="1995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1:40:11"/>
    <x v="1996"/>
    <n v="2014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14:20:12"/>
    <x v="1997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31T18:50:38"/>
    <x v="1998"/>
    <n v="201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04:35:08"/>
    <x v="1999"/>
    <n v="201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14:50:13"/>
    <x v="2000"/>
    <n v="2016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12:00:00"/>
    <x v="2001"/>
    <n v="20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09:05:43"/>
    <x v="2002"/>
    <n v="201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15:00:00"/>
    <x v="2003"/>
    <n v="201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06:31:03"/>
    <x v="2004"/>
    <n v="201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5T19:59:00"/>
    <x v="2005"/>
    <n v="2013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05:00:45"/>
    <x v="2006"/>
    <n v="201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3T20:00:00"/>
    <x v="2007"/>
    <n v="201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06:30:22"/>
    <x v="2008"/>
    <n v="201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0:45:43"/>
    <x v="2009"/>
    <n v="201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15:54:51"/>
    <x v="2010"/>
    <n v="201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15:00:00"/>
    <x v="2011"/>
    <n v="20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1:44:01"/>
    <x v="2012"/>
    <n v="201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15:03:34"/>
    <x v="2013"/>
    <n v="201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4T20:08:59"/>
    <x v="2014"/>
    <n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13:02:43"/>
    <x v="2015"/>
    <n v="201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13:08:19"/>
    <x v="2016"/>
    <n v="201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3T20:00:00"/>
    <x v="2017"/>
    <n v="201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0:46:49"/>
    <x v="2018"/>
    <n v="20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09:00:21"/>
    <x v="2019"/>
    <n v="201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15:04:00"/>
    <x v="2020"/>
    <n v="201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3T17:41:37"/>
    <x v="2021"/>
    <n v="2014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05:39:32"/>
    <x v="2022"/>
    <n v="2016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02:05:53"/>
    <x v="2023"/>
    <n v="201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2T19:00:00"/>
    <x v="2024"/>
    <n v="201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0T20:25:46"/>
    <x v="2025"/>
    <n v="201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0T19:59:00"/>
    <x v="2026"/>
    <n v="201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0:31:59"/>
    <x v="2027"/>
    <n v="201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13:55:00"/>
    <x v="2028"/>
    <n v="201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6T16:31:21"/>
    <x v="2029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15:54:56"/>
    <x v="2030"/>
    <n v="2012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8T17:00:00"/>
    <x v="2031"/>
    <n v="201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4T21:00:00"/>
    <x v="2032"/>
    <n v="201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5T17:58:38"/>
    <x v="2033"/>
    <n v="201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6T22:58:00"/>
    <x v="2034"/>
    <n v="201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8T17:00:00"/>
    <x v="2035"/>
    <n v="201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12:45:19"/>
    <x v="2036"/>
    <n v="201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29T22:02:33"/>
    <x v="2037"/>
    <n v="201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0:00:00"/>
    <x v="2038"/>
    <n v="201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30T20:59:00"/>
    <x v="2039"/>
    <n v="2016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15:15:03"/>
    <x v="2040"/>
    <n v="201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05:37:07"/>
    <x v="2041"/>
    <n v="201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08:59:34"/>
    <x v="2042"/>
    <n v="2016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0T20:59:00"/>
    <x v="2043"/>
    <n v="201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08:25:14"/>
    <x v="2044"/>
    <n v="201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8T18:07:27"/>
    <x v="2045"/>
    <n v="201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2T20:07:24"/>
    <x v="2046"/>
    <n v="201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6T16:00:00"/>
    <x v="2047"/>
    <n v="201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07:38:11"/>
    <x v="2048"/>
    <n v="201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14:59:00"/>
    <x v="2049"/>
    <n v="201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0T17:42:58"/>
    <x v="2050"/>
    <n v="201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5T16:32:17"/>
    <x v="2051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19T18:00:53"/>
    <x v="2052"/>
    <n v="201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07:49:11"/>
    <x v="2053"/>
    <n v="201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04:30:10"/>
    <x v="2054"/>
    <n v="201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2T20:00:00"/>
    <x v="2055"/>
    <n v="201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0:15:42"/>
    <x v="2056"/>
    <n v="201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03:52:12"/>
    <x v="2057"/>
    <n v="201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12:00:00"/>
    <x v="2058"/>
    <n v="201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13:59:00"/>
    <x v="2059"/>
    <n v="201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07:25:50"/>
    <x v="2060"/>
    <n v="20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0:20:54"/>
    <x v="2061"/>
    <n v="201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0:11:38"/>
    <x v="2062"/>
    <n v="201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09:35:01"/>
    <x v="2063"/>
    <n v="201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04:00:00"/>
    <x v="2064"/>
    <n v="201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0:00:29"/>
    <x v="2065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0:31:23"/>
    <x v="2066"/>
    <n v="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12:29:36"/>
    <x v="2067"/>
    <n v="201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12:11:55"/>
    <x v="2068"/>
    <n v="2016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15:19:51"/>
    <x v="2069"/>
    <n v="201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07:45:23"/>
    <x v="2070"/>
    <n v="2016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1T22:41:24"/>
    <x v="2071"/>
    <n v="201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05:57:12"/>
    <x v="2072"/>
    <n v="201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08:01:58"/>
    <x v="2073"/>
    <n v="201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1:49:42"/>
    <x v="2074"/>
    <n v="201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08:21:28"/>
    <x v="2075"/>
    <n v="2013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13:08:09"/>
    <x v="2076"/>
    <n v="201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13:00:00"/>
    <x v="2077"/>
    <n v="201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0:30:57"/>
    <x v="2078"/>
    <n v="2016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1:00:00"/>
    <x v="2079"/>
    <n v="201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15:58:20"/>
    <x v="2080"/>
    <n v="201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5T20:59:00"/>
    <x v="2081"/>
    <n v="2012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3T19:53:16"/>
    <x v="2082"/>
    <n v="201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09:19:55"/>
    <x v="2083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3T22:59:00"/>
    <x v="2084"/>
    <n v="20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12:03:07"/>
    <x v="2085"/>
    <n v="20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3T20:59:00"/>
    <x v="2086"/>
    <n v="20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7T20:54:18"/>
    <x v="2087"/>
    <n v="201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0T19:59:00"/>
    <x v="2088"/>
    <n v="20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1T17:49:54"/>
    <x v="2089"/>
    <n v="201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1:09:15"/>
    <x v="2090"/>
    <n v="201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12:00:00"/>
    <x v="2091"/>
    <n v="201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08:58:52"/>
    <x v="2092"/>
    <n v="20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13:30:32"/>
    <x v="2093"/>
    <n v="2012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4T19:00:00"/>
    <x v="2094"/>
    <n v="201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09:36:13"/>
    <x v="2095"/>
    <n v="201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5T19:59:00"/>
    <x v="2096"/>
    <n v="2012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07:02:15"/>
    <x v="2097"/>
    <n v="201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7T18:43:55"/>
    <x v="2098"/>
    <n v="201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1T19:40:00"/>
    <x v="2099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29T19:59:00"/>
    <x v="2100"/>
    <n v="2012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2T19:35:14"/>
    <x v="2101"/>
    <n v="2012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12:50:48"/>
    <x v="2102"/>
    <n v="201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1:07:07"/>
    <x v="2103"/>
    <n v="201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0T16:00:00"/>
    <x v="2104"/>
    <n v="201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0T20:00:00"/>
    <x v="2105"/>
    <n v="20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5T21:09:34"/>
    <x v="2106"/>
    <n v="201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0:03:13"/>
    <x v="2107"/>
    <n v="20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09T19:55:00"/>
    <x v="2108"/>
    <n v="2012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09:00:17"/>
    <x v="2109"/>
    <n v="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7T20:59:00"/>
    <x v="2110"/>
    <n v="20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4T17:00:00"/>
    <x v="2111"/>
    <n v="20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14:16:33"/>
    <x v="2112"/>
    <n v="201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12:46:16"/>
    <x v="2113"/>
    <n v="20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8T20:59:00"/>
    <x v="2114"/>
    <n v="201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19T17:56:41"/>
    <x v="2115"/>
    <n v="20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0:40:03"/>
    <x v="2116"/>
    <n v="201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6T20:59:00"/>
    <x v="2117"/>
    <n v="201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12:08:56"/>
    <x v="2118"/>
    <n v="201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5T19:07:25"/>
    <x v="2119"/>
    <n v="2012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15:08:56"/>
    <x v="2120"/>
    <n v="201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09:49:08"/>
    <x v="2121"/>
    <n v="20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6T23:12:49"/>
    <x v="2122"/>
    <n v="20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4T22:59:00"/>
    <x v="2123"/>
    <n v="20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29T21:00:00"/>
    <x v="2124"/>
    <n v="201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4T16:33:53"/>
    <x v="2125"/>
    <n v="201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15:21:27"/>
    <x v="2126"/>
    <n v="201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03:07:43"/>
    <x v="2127"/>
    <n v="201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0:32:49"/>
    <x v="2128"/>
    <n v="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09T16:35:00"/>
    <x v="2129"/>
    <n v="20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5T18:04:23"/>
    <x v="2130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1T20:58:11"/>
    <x v="2131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03:41:32"/>
    <x v="2132"/>
    <n v="201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3T22:59:00"/>
    <x v="2133"/>
    <n v="2011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13:16:31"/>
    <x v="2134"/>
    <n v="201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15:07:13"/>
    <x v="2135"/>
    <n v="201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04:13:06"/>
    <x v="2136"/>
    <n v="201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0:30:29"/>
    <x v="2137"/>
    <n v="201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8T17:18:59"/>
    <x v="2138"/>
    <n v="20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0:00:08"/>
    <x v="2139"/>
    <n v="201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12:00:24"/>
    <x v="2140"/>
    <n v="201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3T22:39:19"/>
    <x v="2141"/>
    <n v="201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08:50:10"/>
    <x v="2142"/>
    <n v="201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1:00:00"/>
    <x v="2143"/>
    <n v="201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05:07:20"/>
    <x v="2144"/>
    <n v="201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6T22:41:54"/>
    <x v="2145"/>
    <n v="201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08:18:30"/>
    <x v="2146"/>
    <n v="201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0:05:48"/>
    <x v="2147"/>
    <n v="201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08:36:22"/>
    <x v="2148"/>
    <n v="201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0T16:00:00"/>
    <x v="2149"/>
    <n v="201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2T22:49:59"/>
    <x v="2150"/>
    <n v="2016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12:20:14"/>
    <x v="2151"/>
    <n v="2016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0:58:29"/>
    <x v="2152"/>
    <n v="2014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09T23:59:00"/>
    <x v="2153"/>
    <n v="201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07:10:27"/>
    <x v="2154"/>
    <n v="201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08:56:25"/>
    <x v="2155"/>
    <n v="2016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12:30:06"/>
    <x v="2156"/>
    <n v="2013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2T23:59:00"/>
    <x v="2157"/>
    <n v="201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12:29:34"/>
    <x v="2158"/>
    <n v="2013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09:32:54"/>
    <x v="2159"/>
    <n v="201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09:05:05"/>
    <x v="2160"/>
    <n v="2012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12:27:39"/>
    <x v="2161"/>
    <n v="201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0:23:11"/>
    <x v="2162"/>
    <n v="201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7T19:50:00"/>
    <x v="2163"/>
    <n v="201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4T19:59:00"/>
    <x v="2164"/>
    <n v="201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07:00:35"/>
    <x v="2165"/>
    <n v="201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13:06:58"/>
    <x v="2166"/>
    <n v="201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4T17:35:37"/>
    <x v="2167"/>
    <n v="2012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09T21:00:00"/>
    <x v="2168"/>
    <n v="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08:49:11"/>
    <x v="2169"/>
    <n v="201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0:00:22"/>
    <x v="2170"/>
    <n v="201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1T21:00:00"/>
    <x v="2171"/>
    <n v="201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05:55:20"/>
    <x v="2172"/>
    <n v="20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09T19:59:00"/>
    <x v="2173"/>
    <n v="2013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05:01:47"/>
    <x v="2174"/>
    <n v="201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0T16:13:06"/>
    <x v="2175"/>
    <n v="201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07:11:49"/>
    <x v="2176"/>
    <n v="2015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5T22:01:07"/>
    <x v="2177"/>
    <n v="201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07:16:37"/>
    <x v="2178"/>
    <n v="201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0T20:06:32"/>
    <x v="2179"/>
    <n v="2015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09:04:28"/>
    <x v="2180"/>
    <n v="201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0T16:07:33"/>
    <x v="2181"/>
    <n v="201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13:37:05"/>
    <x v="2182"/>
    <n v="2014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8T21:00:00"/>
    <x v="2183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08:00:00"/>
    <x v="2184"/>
    <n v="2016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0:23:59"/>
    <x v="2185"/>
    <n v="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6T18:00:00"/>
    <x v="2186"/>
    <n v="201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2T19:59:00"/>
    <x v="2187"/>
    <n v="201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09:00:00"/>
    <x v="2188"/>
    <n v="201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14:00:00"/>
    <x v="2189"/>
    <n v="201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2T22:59:00"/>
    <x v="2190"/>
    <n v="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12:00:27"/>
    <x v="2191"/>
    <n v="201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5:00:00"/>
    <x v="2192"/>
    <n v="201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0T20:59:00"/>
    <x v="2193"/>
    <n v="201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09:11:30"/>
    <x v="2194"/>
    <n v="201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0:31:40"/>
    <x v="2195"/>
    <n v="201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1T23:00:00"/>
    <x v="2196"/>
    <n v="201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6:00:59"/>
    <x v="2197"/>
    <n v="2015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05:20:00"/>
    <x v="2198"/>
    <n v="201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1:59:58"/>
    <x v="2199"/>
    <n v="201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5T19:00:00"/>
    <x v="2200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2:19:25"/>
    <x v="2201"/>
    <n v="2013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2:22:48"/>
    <x v="2202"/>
    <n v="201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12:38:02"/>
    <x v="2203"/>
    <n v="20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8T23:28:39"/>
    <x v="2204"/>
    <n v="201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1:43:09"/>
    <x v="2205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5T22:10:24"/>
    <x v="2206"/>
    <n v="201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5T21:39:33"/>
    <x v="2207"/>
    <n v="20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6T20:00:00"/>
    <x v="2208"/>
    <n v="201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5:00:00"/>
    <x v="2209"/>
    <n v="201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09:36:00"/>
    <x v="2210"/>
    <n v="201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09T22:59:00"/>
    <x v="2211"/>
    <n v="201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17:00:00"/>
    <x v="2212"/>
    <n v="2013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1:49:39"/>
    <x v="2213"/>
    <n v="20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1:00:48"/>
    <x v="2214"/>
    <n v="20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2T22:59:00"/>
    <x v="2215"/>
    <n v="201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0:02:25"/>
    <x v="2216"/>
    <n v="20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0:00:00"/>
    <x v="2217"/>
    <n v="20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8T16:00:00"/>
    <x v="2218"/>
    <n v="201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09:15:12"/>
    <x v="2219"/>
    <n v="20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17:27:16"/>
    <x v="2220"/>
    <n v="201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2T16:00:00"/>
    <x v="2221"/>
    <n v="201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0:54:07"/>
    <x v="2222"/>
    <n v="20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07:22:48"/>
    <x v="2223"/>
    <n v="20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1:00:00"/>
    <x v="2224"/>
    <n v="2016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1:00:15"/>
    <x v="2225"/>
    <n v="201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1T20:59:00"/>
    <x v="2226"/>
    <n v="201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12:22:35"/>
    <x v="2227"/>
    <n v="201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5T22:40:36"/>
    <x v="2228"/>
    <n v="201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2T20:00:00"/>
    <x v="2229"/>
    <n v="201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13:08:47"/>
    <x v="2230"/>
    <n v="2014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4T21:00:00"/>
    <x v="2231"/>
    <n v="201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8T19:00:00"/>
    <x v="2232"/>
    <n v="201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3T16:00:00"/>
    <x v="2233"/>
    <n v="20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1:47:27"/>
    <x v="2234"/>
    <n v="201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15:31:51"/>
    <x v="2235"/>
    <n v="201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06:48:43"/>
    <x v="2236"/>
    <n v="201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1T23:59:00"/>
    <x v="2237"/>
    <n v="2014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06:55:16"/>
    <x v="2238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1-30T20:02:00"/>
    <x v="2239"/>
    <n v="20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1:49:04"/>
    <x v="2240"/>
    <n v="201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1:51:40"/>
    <x v="2241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6T19:02:00"/>
    <x v="2242"/>
    <n v="201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2T19:00:00"/>
    <x v="2243"/>
    <n v="201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12:30:00"/>
    <x v="2244"/>
    <n v="201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0:00:00"/>
    <x v="2245"/>
    <n v="201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1:00:10"/>
    <x v="2246"/>
    <n v="201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07:59:25"/>
    <x v="2247"/>
    <n v="20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13:01:18"/>
    <x v="2248"/>
    <n v="201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07:52:45"/>
    <x v="2249"/>
    <n v="201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2T17:07:53"/>
    <x v="2250"/>
    <n v="2016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0:17:57"/>
    <x v="2251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5T23:52:18"/>
    <x v="2252"/>
    <n v="201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08:09:07"/>
    <x v="2253"/>
    <n v="2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07:32:48"/>
    <x v="2254"/>
    <n v="201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14:50:51"/>
    <x v="2255"/>
    <n v="201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02:50:46"/>
    <x v="2256"/>
    <n v="201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15:00:00"/>
    <x v="2257"/>
    <n v="201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0:01:27"/>
    <x v="2258"/>
    <n v="201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1:18:56"/>
    <x v="2259"/>
    <n v="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15:24:10"/>
    <x v="2260"/>
    <n v="2014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09:23:40"/>
    <x v="2261"/>
    <n v="201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7T16:00:00"/>
    <x v="2262"/>
    <n v="201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1:58:33"/>
    <x v="2263"/>
    <n v="2015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2T19:00:00"/>
    <x v="2264"/>
    <n v="201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12:28:27"/>
    <x v="2265"/>
    <n v="201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6T18:00:00"/>
    <x v="2266"/>
    <n v="201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0T17:00:00"/>
    <x v="2267"/>
    <n v="201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1T17:58:35"/>
    <x v="2268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6T21:00:00"/>
    <x v="2269"/>
    <n v="201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3:59:00"/>
    <x v="2270"/>
    <n v="2017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09T16:00:04"/>
    <x v="2271"/>
    <n v="2016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08:47:16"/>
    <x v="2272"/>
    <n v="201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04:10:42"/>
    <x v="2273"/>
    <n v="201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04:00:57"/>
    <x v="2274"/>
    <n v="201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06:47:59"/>
    <x v="2275"/>
    <n v="201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07:38:09"/>
    <x v="2276"/>
    <n v="2014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08:17:03"/>
    <x v="2277"/>
    <n v="201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14:59:00"/>
    <x v="2278"/>
    <n v="201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3T20:00:00"/>
    <x v="2279"/>
    <n v="201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06:59:51"/>
    <x v="2280"/>
    <n v="201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4T22:50:00"/>
    <x v="2281"/>
    <n v="20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3T20:11:26"/>
    <x v="2282"/>
    <n v="20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8T18:00:04"/>
    <x v="2283"/>
    <n v="201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1T20:00:00"/>
    <x v="2284"/>
    <n v="20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8T20:27:23"/>
    <x v="2285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5T19:59:00"/>
    <x v="2286"/>
    <n v="201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08:01:00"/>
    <x v="2287"/>
    <n v="201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0:00:00"/>
    <x v="2288"/>
    <n v="20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15:22:00"/>
    <x v="2289"/>
    <n v="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09:00:00"/>
    <x v="2290"/>
    <n v="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2T20:00:00"/>
    <x v="2291"/>
    <n v="201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08:44:36"/>
    <x v="2292"/>
    <n v="201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4T19:59:00"/>
    <x v="2293"/>
    <n v="201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09:21:20"/>
    <x v="2294"/>
    <n v="201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14:54:16"/>
    <x v="2295"/>
    <n v="201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09:33:46"/>
    <x v="2296"/>
    <n v="201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3T19:59:00"/>
    <x v="2297"/>
    <n v="201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1:10:33"/>
    <x v="2298"/>
    <n v="201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5T16:46:49"/>
    <x v="2299"/>
    <n v="20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09:26:56"/>
    <x v="2300"/>
    <n v="201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0T19:31:36"/>
    <x v="2301"/>
    <n v="201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0T23:00:00"/>
    <x v="2302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2T19:39:56"/>
    <x v="2303"/>
    <n v="20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2-31T20:59:00"/>
    <x v="2304"/>
    <n v="201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0:00:00"/>
    <x v="2305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09T20:02:09"/>
    <x v="2306"/>
    <n v="201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1:15:28"/>
    <x v="2307"/>
    <n v="2012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8T17:00:00"/>
    <x v="2308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15:42:17"/>
    <x v="2309"/>
    <n v="201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0:03:35"/>
    <x v="2310"/>
    <n v="201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6T16:06:29"/>
    <x v="2311"/>
    <n v="201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15:00:00"/>
    <x v="2312"/>
    <n v="201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15:00:26"/>
    <x v="2313"/>
    <n v="2012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05:14:17"/>
    <x v="2314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09:25:43"/>
    <x v="2315"/>
    <n v="201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0:24:00"/>
    <x v="2316"/>
    <n v="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4T21:00:00"/>
    <x v="2317"/>
    <n v="201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5T19:59:00"/>
    <x v="2318"/>
    <n v="2009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4T17:58:05"/>
    <x v="2319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0:36:40"/>
    <x v="2320"/>
    <n v="201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3T21:15:01"/>
    <x v="2321"/>
    <n v="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12:29:29"/>
    <x v="2322"/>
    <n v="201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0:07:27"/>
    <x v="2323"/>
    <n v="201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12:14:45"/>
    <x v="2324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15:32:11"/>
    <x v="2325"/>
    <n v="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09:00:00"/>
    <x v="2326"/>
    <n v="201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14:00:40"/>
    <x v="2327"/>
    <n v="2014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0:45:37"/>
    <x v="2328"/>
    <n v="20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06:59:06"/>
    <x v="2329"/>
    <n v="201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4T16:00:00"/>
    <x v="2330"/>
    <n v="201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7T16:08:10"/>
    <x v="2331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07:04:31"/>
    <x v="2332"/>
    <n v="201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09:50:00"/>
    <x v="2333"/>
    <n v="201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09:34:00"/>
    <x v="2334"/>
    <n v="201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05:44:03"/>
    <x v="2335"/>
    <n v="2014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14:11:35"/>
    <x v="2336"/>
    <n v="201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07:22:23"/>
    <x v="2337"/>
    <n v="201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13:31:24"/>
    <x v="2338"/>
    <n v="201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8T23:59:00"/>
    <x v="2339"/>
    <n v="2016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07:25:38"/>
    <x v="2340"/>
    <n v="2016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1:31:44"/>
    <x v="2341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5T21:00:00"/>
    <x v="2342"/>
    <n v="2014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1:47:00"/>
    <x v="2343"/>
    <n v="2016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09:27:49"/>
    <x v="2344"/>
    <n v="2016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15:39:00"/>
    <x v="2345"/>
    <n v="201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1:10:31"/>
    <x v="2346"/>
    <n v="201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06:34:36"/>
    <x v="2347"/>
    <n v="201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14:22:18"/>
    <x v="2348"/>
    <n v="201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0:37:08"/>
    <x v="2349"/>
    <n v="201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12:12:50"/>
    <x v="2350"/>
    <n v="2017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29T18:25:39"/>
    <x v="2351"/>
    <n v="201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07:12:32"/>
    <x v="2352"/>
    <n v="2015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08:13:42"/>
    <x v="2353"/>
    <n v="201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09:21:00"/>
    <x v="2354"/>
    <n v="201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14:02:16"/>
    <x v="2355"/>
    <n v="201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0:48:24"/>
    <x v="2356"/>
    <n v="201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06:52:58"/>
    <x v="2357"/>
    <n v="201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0T16:39:00"/>
    <x v="2358"/>
    <n v="201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07:35:24"/>
    <x v="2359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08:58:00"/>
    <x v="2360"/>
    <n v="201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14:00:00"/>
    <x v="2361"/>
    <n v="201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08:31:10"/>
    <x v="2362"/>
    <n v="201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8T16:16:40"/>
    <x v="2363"/>
    <n v="201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14:25:56"/>
    <x v="2364"/>
    <n v="201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15:00:00"/>
    <x v="2365"/>
    <n v="201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04:45:33"/>
    <x v="2366"/>
    <n v="2015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14:16:56"/>
    <x v="2367"/>
    <n v="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08:19:25"/>
    <x v="2368"/>
    <n v="201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1:30:11"/>
    <x v="2369"/>
    <n v="201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7T20:32:21"/>
    <x v="2370"/>
    <n v="201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0:39:56"/>
    <x v="2371"/>
    <n v="201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3T17:39:31"/>
    <x v="2372"/>
    <n v="201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07:53:44"/>
    <x v="2373"/>
    <n v="201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12:14:20"/>
    <x v="2374"/>
    <n v="201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12:03:57"/>
    <x v="2375"/>
    <n v="2016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14:12:46"/>
    <x v="2376"/>
    <n v="201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13:53:03"/>
    <x v="2377"/>
    <n v="20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5T16:18:50"/>
    <x v="2378"/>
    <n v="201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4T16:23:36"/>
    <x v="2379"/>
    <n v="201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1:02:22"/>
    <x v="2380"/>
    <n v="201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14:27:28"/>
    <x v="2381"/>
    <n v="201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3T20:30:03"/>
    <x v="2382"/>
    <n v="201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1T17:21:47"/>
    <x v="2383"/>
    <n v="20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3T18:37:23"/>
    <x v="2384"/>
    <n v="201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08:50:32"/>
    <x v="2385"/>
    <n v="201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12:07:04"/>
    <x v="2386"/>
    <n v="2015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07:02:20"/>
    <x v="2387"/>
    <n v="2016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1:29:00"/>
    <x v="2388"/>
    <n v="201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13:59:00"/>
    <x v="2389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3T22:17:44"/>
    <x v="2390"/>
    <n v="2015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0:04:04"/>
    <x v="2391"/>
    <n v="201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8T18:53:43"/>
    <x v="2392"/>
    <n v="2015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07:33:37"/>
    <x v="2393"/>
    <n v="201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0:41:33"/>
    <x v="2394"/>
    <n v="201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0:57:00"/>
    <x v="2395"/>
    <n v="201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12:22:38"/>
    <x v="2396"/>
    <n v="201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13:14:16"/>
    <x v="2397"/>
    <n v="201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13:59:44"/>
    <x v="2398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12:28:26"/>
    <x v="2399"/>
    <n v="201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3T22:26:04"/>
    <x v="2400"/>
    <n v="201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1:44:56"/>
    <x v="2401"/>
    <n v="201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08:18:51"/>
    <x v="2402"/>
    <n v="201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12:10:58"/>
    <x v="2403"/>
    <n v="2016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2T16:56:47"/>
    <x v="2404"/>
    <n v="2016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06:02:55"/>
    <x v="2405"/>
    <n v="2016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8T18:39:50"/>
    <x v="2406"/>
    <n v="2015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0T22:00:00"/>
    <x v="2407"/>
    <n v="201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5T20:22:37"/>
    <x v="2408"/>
    <n v="2014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13:01:15"/>
    <x v="2409"/>
    <n v="2015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1:47:55"/>
    <x v="2410"/>
    <n v="201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09:34:42"/>
    <x v="2411"/>
    <n v="201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0:41:13"/>
    <x v="2412"/>
    <n v="2016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15:30:00"/>
    <x v="2413"/>
    <n v="201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1T19:59:00"/>
    <x v="2414"/>
    <n v="201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12:42:26"/>
    <x v="2415"/>
    <n v="201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07:00:00"/>
    <x v="2416"/>
    <n v="201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13:13:07"/>
    <x v="2417"/>
    <n v="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1:34:04"/>
    <x v="2418"/>
    <n v="201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09:43:09"/>
    <x v="2419"/>
    <n v="2015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09T17:41:35"/>
    <x v="2420"/>
    <n v="2014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08:29:56"/>
    <x v="2421"/>
    <n v="2015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08:23:56"/>
    <x v="2422"/>
    <n v="201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08:54:50"/>
    <x v="2423"/>
    <n v="2014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13:25:08"/>
    <x v="2424"/>
    <n v="201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14:04:00"/>
    <x v="2425"/>
    <n v="2016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7T20:04:52"/>
    <x v="2426"/>
    <n v="201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2T22:38:53"/>
    <x v="2427"/>
    <n v="2016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09:49:11"/>
    <x v="2428"/>
    <n v="201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08:44:00"/>
    <x v="2429"/>
    <n v="201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1T19:08:24"/>
    <x v="2430"/>
    <n v="2016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7T18:23:33"/>
    <x v="2431"/>
    <n v="201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7T21:14:57"/>
    <x v="2432"/>
    <n v="2015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13:35:43"/>
    <x v="2433"/>
    <n v="2016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3T20:27:54"/>
    <x v="2434"/>
    <n v="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4T22:39:46"/>
    <x v="2435"/>
    <n v="201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06:46:10"/>
    <x v="2436"/>
    <n v="201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0:00:00"/>
    <x v="2437"/>
    <n v="2015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14:57:42"/>
    <x v="2438"/>
    <n v="2015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1:38:49"/>
    <x v="2439"/>
    <n v="2015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13:35:13"/>
    <x v="2440"/>
    <n v="20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2T20:59:00"/>
    <x v="2441"/>
    <n v="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07:00:28"/>
    <x v="2442"/>
    <n v="201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07:00:22"/>
    <x v="2443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0:06:31"/>
    <x v="2444"/>
    <n v="201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5T20:33:41"/>
    <x v="2445"/>
    <n v="201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07:27:51"/>
    <x v="2446"/>
    <n v="201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1T20:00:00"/>
    <x v="2447"/>
    <n v="201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0T21:36:00"/>
    <x v="2448"/>
    <n v="201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0:25:15"/>
    <x v="2449"/>
    <n v="2014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7T19:11:00"/>
    <x v="2450"/>
    <n v="2014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13:48:10"/>
    <x v="2451"/>
    <n v="201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15:00:00"/>
    <x v="2452"/>
    <n v="201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08:36:49"/>
    <x v="2453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0T20:50:08"/>
    <x v="2454"/>
    <n v="201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0:45:50"/>
    <x v="2455"/>
    <n v="201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15:03:59"/>
    <x v="2456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05:27:36"/>
    <x v="2457"/>
    <n v="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1:00:00"/>
    <x v="2458"/>
    <n v="201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06:18:05"/>
    <x v="2459"/>
    <n v="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2T20:17:00"/>
    <x v="2460"/>
    <n v="201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9-30T19:00:00"/>
    <x v="2461"/>
    <n v="201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8T20:28:16"/>
    <x v="2462"/>
    <n v="201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1:00:00"/>
    <x v="2463"/>
    <n v="201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1:29:00"/>
    <x v="2464"/>
    <n v="201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09:15:48"/>
    <x v="2465"/>
    <n v="201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8T18:27:33"/>
    <x v="2466"/>
    <n v="201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09:00:00"/>
    <x v="2467"/>
    <n v="201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7T21:00:00"/>
    <x v="2468"/>
    <n v="201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02:18:49"/>
    <x v="2469"/>
    <n v="201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3T17:47:35"/>
    <x v="2470"/>
    <n v="2012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15:49:52"/>
    <x v="2471"/>
    <n v="201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3T17:03:00"/>
    <x v="2472"/>
    <n v="201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0:57:49"/>
    <x v="2473"/>
    <n v="201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0T16:16:16"/>
    <x v="2474"/>
    <n v="20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14:00:00"/>
    <x v="2475"/>
    <n v="201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0:52:50"/>
    <x v="2476"/>
    <n v="201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08:35:45"/>
    <x v="2477"/>
    <n v="201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14:48:33"/>
    <x v="2478"/>
    <n v="201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7T18:00:00"/>
    <x v="2479"/>
    <n v="201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4:28:04"/>
    <x v="2480"/>
    <n v="2015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07:30:08"/>
    <x v="2481"/>
    <n v="201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0:46:23"/>
    <x v="2482"/>
    <n v="201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09:00:03"/>
    <x v="2483"/>
    <n v="201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14:00:03"/>
    <x v="2484"/>
    <n v="201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15:57:59"/>
    <x v="2485"/>
    <n v="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08:59:36"/>
    <x v="2486"/>
    <n v="2012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6T17:59:57"/>
    <x v="2487"/>
    <n v="201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08:11:48"/>
    <x v="2488"/>
    <n v="20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08:33:59"/>
    <x v="2489"/>
    <n v="201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2T21:27:56"/>
    <x v="2490"/>
    <n v="201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5T17:51:00"/>
    <x v="2491"/>
    <n v="20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1:59:00"/>
    <x v="2492"/>
    <n v="201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8T20:02:20"/>
    <x v="2493"/>
    <n v="201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07:29:04"/>
    <x v="2494"/>
    <n v="201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14:42:55"/>
    <x v="2495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4:54:52"/>
    <x v="2496"/>
    <n v="201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13:05:38"/>
    <x v="2497"/>
    <n v="201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15:13:07"/>
    <x v="2498"/>
    <n v="201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0:00:00"/>
    <x v="2499"/>
    <n v="201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0:32:55"/>
    <x v="2500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0:38:24"/>
    <x v="2501"/>
    <n v="201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1:48:38"/>
    <x v="2502"/>
    <n v="20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13:06:00"/>
    <x v="2503"/>
    <n v="201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4T17:22:14"/>
    <x v="2504"/>
    <n v="201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3T16:20:16"/>
    <x v="2505"/>
    <n v="201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13:00:00"/>
    <x v="2506"/>
    <n v="20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0T17:45:04"/>
    <x v="2507"/>
    <n v="2015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14:50:34"/>
    <x v="2508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0:25:49"/>
    <x v="2509"/>
    <n v="201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15:56:12"/>
    <x v="2510"/>
    <n v="201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02:43:33"/>
    <x v="2511"/>
    <n v="20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13:02:41"/>
    <x v="2512"/>
    <n v="201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5T16:09:49"/>
    <x v="2513"/>
    <n v="201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1:21:17"/>
    <x v="2514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12:09:13"/>
    <x v="2515"/>
    <n v="20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08:40:52"/>
    <x v="2516"/>
    <n v="201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0:15:30"/>
    <x v="2517"/>
    <n v="201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09:20:28"/>
    <x v="2518"/>
    <n v="201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8T19:43:24"/>
    <x v="2519"/>
    <n v="201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1:21:00"/>
    <x v="2520"/>
    <n v="201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15:13:41"/>
    <x v="2521"/>
    <n v="201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06:52:00"/>
    <x v="2522"/>
    <n v="20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6:24:52"/>
    <x v="2523"/>
    <n v="201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0T20:30:00"/>
    <x v="2524"/>
    <n v="201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12:16:11"/>
    <x v="2525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0:59:00"/>
    <x v="2526"/>
    <n v="20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7T19:59:00"/>
    <x v="2527"/>
    <n v="201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3:00:00"/>
    <x v="2528"/>
    <n v="201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6:56:15"/>
    <x v="2529"/>
    <n v="201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19T20:50:00"/>
    <x v="2530"/>
    <n v="201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4T19:59:00"/>
    <x v="2531"/>
    <n v="201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12:22:46"/>
    <x v="2532"/>
    <n v="201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0:01:08"/>
    <x v="2533"/>
    <n v="201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2-31T22:00:00"/>
    <x v="2534"/>
    <n v="2009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1:59:05"/>
    <x v="2535"/>
    <n v="201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29T18:32:46"/>
    <x v="2536"/>
    <n v="201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07:34:15"/>
    <x v="2537"/>
    <n v="2011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0:59:00"/>
    <x v="2538"/>
    <n v="201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13:39:12"/>
    <x v="2539"/>
    <n v="201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08:12:01"/>
    <x v="2540"/>
    <n v="201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2:46:58"/>
    <x v="2541"/>
    <n v="201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9-30T19:59:00"/>
    <x v="2542"/>
    <n v="201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1T19:00:00"/>
    <x v="2543"/>
    <n v="20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04:29:29"/>
    <x v="2544"/>
    <n v="201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6T16:30:00"/>
    <x v="2545"/>
    <n v="201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4T21:00:00"/>
    <x v="2546"/>
    <n v="201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09:33:23"/>
    <x v="2547"/>
    <n v="201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29T20:27:00"/>
    <x v="2548"/>
    <n v="20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09:00:00"/>
    <x v="2549"/>
    <n v="201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7T19:59:00"/>
    <x v="2550"/>
    <n v="201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2:48:00"/>
    <x v="2551"/>
    <n v="20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1:26:21"/>
    <x v="2552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0:46:47"/>
    <x v="2553"/>
    <n v="201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31T19:59:00"/>
    <x v="2554"/>
    <n v="201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07:43:13"/>
    <x v="2555"/>
    <n v="201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5:47:37"/>
    <x v="2556"/>
    <n v="20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09:53:06"/>
    <x v="2557"/>
    <n v="201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05:59:00"/>
    <x v="2558"/>
    <n v="201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1:37:00"/>
    <x v="2559"/>
    <n v="201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14:49:34"/>
    <x v="2560"/>
    <n v="201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04:41:29"/>
    <x v="2561"/>
    <n v="2015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04:35:39"/>
    <x v="2562"/>
    <n v="2016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29T19:20:51"/>
    <x v="2563"/>
    <n v="20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31T16:58:19"/>
    <x v="2564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2:50:00"/>
    <x v="2565"/>
    <n v="201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15:32:28"/>
    <x v="2566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13:05:38"/>
    <x v="2567"/>
    <n v="201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07:59:54"/>
    <x v="2568"/>
    <n v="201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6T18:31:52"/>
    <x v="2569"/>
    <n v="201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13:40:35"/>
    <x v="2570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0:12:01"/>
    <x v="2571"/>
    <n v="2016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2T18:51:57"/>
    <x v="2572"/>
    <n v="201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06:12:29"/>
    <x v="2573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1:49:05"/>
    <x v="2574"/>
    <n v="201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1T18:36:34"/>
    <x v="2575"/>
    <n v="201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15:14:07"/>
    <x v="2576"/>
    <n v="201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1:41:37"/>
    <x v="2577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09:00:00"/>
    <x v="2578"/>
    <n v="201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1:55:03"/>
    <x v="2579"/>
    <n v="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5T19:00:00"/>
    <x v="2580"/>
    <n v="201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08:04:58"/>
    <x v="2581"/>
    <n v="2015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15:43:54"/>
    <x v="2582"/>
    <n v="2016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09:28:00"/>
    <x v="2583"/>
    <n v="201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4T20:09:29"/>
    <x v="2584"/>
    <n v="20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15:07:12"/>
    <x v="2585"/>
    <n v="2014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4T23:55:36"/>
    <x v="2586"/>
    <n v="201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08:12:33"/>
    <x v="2587"/>
    <n v="20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05:14:00"/>
    <x v="2588"/>
    <n v="201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03:52:07"/>
    <x v="2589"/>
    <n v="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06:08:17"/>
    <x v="2590"/>
    <n v="2016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12:45:24"/>
    <x v="2591"/>
    <n v="2016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1:13:41"/>
    <x v="2592"/>
    <n v="2014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12:17:06"/>
    <x v="2593"/>
    <n v="2015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15:13:48"/>
    <x v="2594"/>
    <n v="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3T21:51:40"/>
    <x v="2595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07:56:49"/>
    <x v="2596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0:11:57"/>
    <x v="2597"/>
    <n v="2016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12:10:01"/>
    <x v="2598"/>
    <n v="201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0:05:47"/>
    <x v="2599"/>
    <n v="201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12:36:40"/>
    <x v="2600"/>
    <n v="201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2T19:59:00"/>
    <x v="2601"/>
    <n v="201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3:20:00"/>
    <x v="2602"/>
    <n v="2014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3:54:14"/>
    <x v="2603"/>
    <n v="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17:13:43"/>
    <x v="2604"/>
    <n v="201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4:59:50"/>
    <x v="2605"/>
    <n v="2016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09:06:22"/>
    <x v="2606"/>
    <n v="201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1T18:00:00"/>
    <x v="2607"/>
    <n v="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6:00:00"/>
    <x v="2608"/>
    <n v="201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4T21:42:31"/>
    <x v="2609"/>
    <n v="2012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1T22:59:00"/>
    <x v="2610"/>
    <n v="201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4:59:00"/>
    <x v="2611"/>
    <n v="201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19:26:10"/>
    <x v="2612"/>
    <n v="201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1:38:14"/>
    <x v="2613"/>
    <n v="201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29T21:00:00"/>
    <x v="2614"/>
    <n v="20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4:00:00"/>
    <x v="2615"/>
    <n v="201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5:52:09"/>
    <x v="2616"/>
    <n v="201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12:59:11"/>
    <x v="2617"/>
    <n v="20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2:01:01"/>
    <x v="2618"/>
    <n v="20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3:00:00"/>
    <x v="2619"/>
    <n v="201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17:00:00"/>
    <x v="2620"/>
    <n v="201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09:56:28"/>
    <x v="2621"/>
    <n v="201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09:50:16"/>
    <x v="2622"/>
    <n v="20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1T22:09:26"/>
    <x v="2623"/>
    <n v="201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2:07:02"/>
    <x v="2624"/>
    <n v="201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12:26:48"/>
    <x v="2625"/>
    <n v="201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07:04:29"/>
    <x v="2626"/>
    <n v="201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2:54:21"/>
    <x v="2627"/>
    <n v="201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5:11:07"/>
    <x v="2628"/>
    <n v="201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04:55:22"/>
    <x v="2629"/>
    <n v="201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02:00:00"/>
    <x v="2630"/>
    <n v="201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0:03:47"/>
    <x v="2631"/>
    <n v="2015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17:28:59"/>
    <x v="2632"/>
    <n v="201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15:00:00"/>
    <x v="2633"/>
    <n v="2014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07:45:21"/>
    <x v="2634"/>
    <n v="201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13:49:21"/>
    <x v="2635"/>
    <n v="201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5T17:00:00"/>
    <x v="2636"/>
    <n v="201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05:11:15"/>
    <x v="2637"/>
    <n v="20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3:54:55"/>
    <x v="2638"/>
    <n v="201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12:45:48"/>
    <x v="2639"/>
    <n v="2015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19:51:14"/>
    <x v="2640"/>
    <n v="201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2:09:00"/>
    <x v="2641"/>
    <n v="2014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4T22:57:00"/>
    <x v="2642"/>
    <n v="201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0T23:59:00"/>
    <x v="2643"/>
    <n v="201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1:00:35"/>
    <x v="2644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13:13:23"/>
    <x v="2645"/>
    <n v="2014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8T23:31:09"/>
    <x v="2646"/>
    <n v="201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3T22:16:59"/>
    <x v="2647"/>
    <n v="201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09:09:20"/>
    <x v="2648"/>
    <n v="20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5:55:41"/>
    <x v="2649"/>
    <n v="201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6:59:03"/>
    <x v="2650"/>
    <n v="201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1:20:09"/>
    <x v="2651"/>
    <n v="201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19:48:45"/>
    <x v="2652"/>
    <n v="201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0:00:00"/>
    <x v="2653"/>
    <n v="201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05:25:26"/>
    <x v="2654"/>
    <n v="201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2:00:00"/>
    <x v="2655"/>
    <n v="201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1:00:00"/>
    <x v="2656"/>
    <n v="201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17:30:00"/>
    <x v="2657"/>
    <n v="201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13:13:14"/>
    <x v="2658"/>
    <n v="2016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17:40:10"/>
    <x v="2659"/>
    <n v="201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0:06:58"/>
    <x v="2660"/>
    <n v="2015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15:00:10"/>
    <x v="2661"/>
    <n v="2013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09:55:13"/>
    <x v="2662"/>
    <n v="201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07:00:00"/>
    <x v="2663"/>
    <n v="201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8T22:59:00"/>
    <x v="2664"/>
    <n v="201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13:29:34"/>
    <x v="2665"/>
    <n v="201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13:00:00"/>
    <x v="2666"/>
    <n v="201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14:13:36"/>
    <x v="2667"/>
    <n v="2016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06:32:00"/>
    <x v="2668"/>
    <n v="201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09T16:51:36"/>
    <x v="2669"/>
    <n v="201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8T16:29:40"/>
    <x v="2670"/>
    <n v="201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1:38:00"/>
    <x v="2671"/>
    <n v="201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7T22:00:00"/>
    <x v="2672"/>
    <n v="201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14:45:00"/>
    <x v="2673"/>
    <n v="2014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4T20:59:00"/>
    <x v="2674"/>
    <n v="201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13:34:49"/>
    <x v="2675"/>
    <n v="2014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06:59:34"/>
    <x v="2676"/>
    <n v="201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2T16:42:23"/>
    <x v="2677"/>
    <n v="2014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1:09:25"/>
    <x v="2678"/>
    <n v="201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7T16:01:34"/>
    <x v="2679"/>
    <n v="201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5T20:04:51"/>
    <x v="2680"/>
    <n v="201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13:29:10"/>
    <x v="2681"/>
    <n v="2014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1T21:59:00"/>
    <x v="2682"/>
    <n v="2014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0:07:20"/>
    <x v="2683"/>
    <n v="2015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13:57:05"/>
    <x v="2684"/>
    <n v="201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07:42:10"/>
    <x v="2685"/>
    <n v="201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15:23:43"/>
    <x v="2686"/>
    <n v="2014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07:21:58"/>
    <x v="2687"/>
    <n v="201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3T19:00:00"/>
    <x v="2688"/>
    <n v="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15:04:50"/>
    <x v="2689"/>
    <n v="201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2T18:31:16"/>
    <x v="2690"/>
    <n v="201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09:22:37"/>
    <x v="2691"/>
    <n v="2015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4T23:01:00"/>
    <x v="2692"/>
    <n v="201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2T19:19:26"/>
    <x v="2693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5T19:22:19"/>
    <x v="2694"/>
    <n v="201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3T19:21:58"/>
    <x v="2695"/>
    <n v="201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12:16:00"/>
    <x v="2696"/>
    <n v="201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14:00:00"/>
    <x v="2697"/>
    <n v="20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13:33:28"/>
    <x v="2698"/>
    <n v="201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13:31:03"/>
    <x v="2699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12:59:32"/>
    <x v="2700"/>
    <n v="2014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09:35:34"/>
    <x v="2701"/>
    <n v="201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0:14:37"/>
    <x v="2702"/>
    <n v="201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07:33:50"/>
    <x v="2703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1:41:54"/>
    <x v="2704"/>
    <n v="201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12:59:18"/>
    <x v="2705"/>
    <n v="201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5T22:59:00"/>
    <x v="2706"/>
    <n v="201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6T22:59:00"/>
    <x v="2707"/>
    <n v="201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08:45:26"/>
    <x v="2708"/>
    <n v="201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3T19:59:00"/>
    <x v="2709"/>
    <n v="201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8T18:00:00"/>
    <x v="2710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14:01:00"/>
    <x v="2711"/>
    <n v="201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0:00:00"/>
    <x v="2712"/>
    <n v="201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07:41:24"/>
    <x v="2713"/>
    <n v="2015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15:00:00"/>
    <x v="2714"/>
    <n v="20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1:33:48"/>
    <x v="2715"/>
    <n v="2016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7T23:59:53"/>
    <x v="2716"/>
    <n v="2015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14:57:29"/>
    <x v="2717"/>
    <n v="2014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15:00:00"/>
    <x v="2718"/>
    <n v="201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15:44:54"/>
    <x v="2719"/>
    <n v="201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04:10:53"/>
    <x v="2720"/>
    <n v="20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1:00:00"/>
    <x v="2721"/>
    <n v="2013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12:34:13"/>
    <x v="2722"/>
    <n v="201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13:08:08"/>
    <x v="2723"/>
    <n v="201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4T23:50:59"/>
    <x v="2724"/>
    <n v="2015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09:52:15"/>
    <x v="2725"/>
    <n v="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05:55:11"/>
    <x v="2726"/>
    <n v="201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08:14:23"/>
    <x v="2727"/>
    <n v="201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06:23:54"/>
    <x v="2728"/>
    <n v="201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30T21:46:37"/>
    <x v="2729"/>
    <n v="201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04:59:35"/>
    <x v="2730"/>
    <n v="201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7T20:00:00"/>
    <x v="2731"/>
    <n v="201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7T16:00:00"/>
    <x v="2732"/>
    <n v="201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09T21:32:54"/>
    <x v="2733"/>
    <n v="2015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13:59:00"/>
    <x v="2734"/>
    <n v="20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12:00:00"/>
    <x v="2735"/>
    <n v="2013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07:59:33"/>
    <x v="2736"/>
    <n v="201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1:00:00"/>
    <x v="2737"/>
    <n v="2014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5T19:26:44"/>
    <x v="2738"/>
    <n v="2016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13:18:37"/>
    <x v="2739"/>
    <n v="2014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15:45:52"/>
    <x v="2740"/>
    <n v="201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19T18:07:00"/>
    <x v="2741"/>
    <n v="2014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09:16:27"/>
    <x v="2742"/>
    <n v="2012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8T23:53:27"/>
    <x v="2743"/>
    <n v="2016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8T17:29:58"/>
    <x v="2744"/>
    <n v="2012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5:42:48"/>
    <x v="2745"/>
    <n v="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0:45:11"/>
    <x v="2746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5T19:10:00"/>
    <x v="2747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09:03:22"/>
    <x v="2748"/>
    <n v="2016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0:10:37"/>
    <x v="2749"/>
    <n v="201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12:00:00"/>
    <x v="2750"/>
    <n v="20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13:17:22"/>
    <x v="2751"/>
    <n v="20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0:21:44"/>
    <x v="2752"/>
    <n v="201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3:37:03"/>
    <x v="2753"/>
    <n v="201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07:15:51"/>
    <x v="2754"/>
    <n v="201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0:58:47"/>
    <x v="2755"/>
    <n v="201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13:36:41"/>
    <x v="2756"/>
    <n v="201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07:45:32"/>
    <x v="2757"/>
    <n v="201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02:36:23"/>
    <x v="2758"/>
    <n v="201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0:47:46"/>
    <x v="2759"/>
    <n v="201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03:04:18"/>
    <x v="2760"/>
    <n v="201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2T17:31:33"/>
    <x v="2761"/>
    <n v="201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15:53:15"/>
    <x v="2762"/>
    <n v="201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05:54:44"/>
    <x v="2763"/>
    <n v="201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1:00:00"/>
    <x v="2764"/>
    <n v="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05:53:48"/>
    <x v="2765"/>
    <n v="2012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08:01:58"/>
    <x v="2766"/>
    <n v="201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5:00:50"/>
    <x v="2767"/>
    <n v="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5:45:23"/>
    <x v="2768"/>
    <n v="201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1:49:50"/>
    <x v="2769"/>
    <n v="201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07:55:30"/>
    <x v="2770"/>
    <n v="2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09:00:00"/>
    <x v="2771"/>
    <n v="2013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12:51:34"/>
    <x v="2772"/>
    <n v="2013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12:45:21"/>
    <x v="2773"/>
    <n v="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19:02:08"/>
    <x v="2774"/>
    <n v="201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6:19:14"/>
    <x v="2775"/>
    <n v="201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1T23:07:56"/>
    <x v="2776"/>
    <n v="20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08:03:24"/>
    <x v="2777"/>
    <n v="2015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5:28:26"/>
    <x v="2778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07:03:41"/>
    <x v="2779"/>
    <n v="201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02:44:48"/>
    <x v="2780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1T23:00:00"/>
    <x v="2781"/>
    <n v="201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6T20:59:00"/>
    <x v="2782"/>
    <n v="20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04:50:46"/>
    <x v="2783"/>
    <n v="20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0:54:03"/>
    <x v="2784"/>
    <n v="201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13:00:00"/>
    <x v="2785"/>
    <n v="201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05:39:40"/>
    <x v="2786"/>
    <n v="20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7T20:45:52"/>
    <x v="2787"/>
    <n v="2014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08:50:43"/>
    <x v="2788"/>
    <n v="2016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1T20:00:00"/>
    <x v="2789"/>
    <n v="20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14:31:43"/>
    <x v="2790"/>
    <n v="201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8T20:00:00"/>
    <x v="2791"/>
    <n v="201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1T21:32:39"/>
    <x v="2792"/>
    <n v="2015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02:03:25"/>
    <x v="2793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1:00:00"/>
    <x v="2794"/>
    <n v="20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15:00:00"/>
    <x v="2795"/>
    <n v="2014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04:40:28"/>
    <x v="2796"/>
    <n v="201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14:34:00"/>
    <x v="2797"/>
    <n v="2014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08:00:00"/>
    <x v="2798"/>
    <n v="20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08:00:00"/>
    <x v="2799"/>
    <n v="201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05:16:06"/>
    <x v="2800"/>
    <n v="2015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03:00:00"/>
    <x v="2801"/>
    <n v="2014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07:31:47"/>
    <x v="2802"/>
    <n v="201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5T16:00:00"/>
    <x v="2803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02:53:10"/>
    <x v="2804"/>
    <n v="2014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04:07:53"/>
    <x v="2805"/>
    <n v="201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03:00:00"/>
    <x v="2806"/>
    <n v="201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12:57:18"/>
    <x v="2807"/>
    <n v="201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12:18:55"/>
    <x v="2808"/>
    <n v="201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06:39:00"/>
    <x v="2809"/>
    <n v="201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5-31T19:59:00"/>
    <x v="2810"/>
    <n v="201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03:55:03"/>
    <x v="2811"/>
    <n v="201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5T20:00:00"/>
    <x v="2812"/>
    <n v="201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09:49:21"/>
    <x v="2813"/>
    <n v="201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1:35:15"/>
    <x v="2814"/>
    <n v="20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0:38:29"/>
    <x v="2815"/>
    <n v="201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08:00:00"/>
    <x v="2816"/>
    <n v="201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07:14:22"/>
    <x v="2817"/>
    <n v="2015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06:21:26"/>
    <x v="2818"/>
    <n v="201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04:36:49"/>
    <x v="2819"/>
    <n v="20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6:00:00"/>
    <x v="2820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14:08:55"/>
    <x v="2821"/>
    <n v="2014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07:24:52"/>
    <x v="2822"/>
    <n v="201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14:59:00"/>
    <x v="2823"/>
    <n v="201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2T17:43:00"/>
    <x v="2824"/>
    <n v="201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1:01:26"/>
    <x v="2825"/>
    <n v="20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09T23:00:00"/>
    <x v="2826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08:30:00"/>
    <x v="2827"/>
    <n v="201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15:00:00"/>
    <x v="2828"/>
    <n v="20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02:25:18"/>
    <x v="2829"/>
    <n v="201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1T19:59:00"/>
    <x v="2830"/>
    <n v="2014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1:47:50"/>
    <x v="2831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14:00:00"/>
    <x v="2832"/>
    <n v="201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0T18:00:00"/>
    <x v="2833"/>
    <n v="201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15:02:10"/>
    <x v="2834"/>
    <n v="20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4T16:00:00"/>
    <x v="2835"/>
    <n v="201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7T20:59:00"/>
    <x v="2836"/>
    <n v="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14:48:04"/>
    <x v="2837"/>
    <n v="201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14:00:00"/>
    <x v="2838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4T20:59:00"/>
    <x v="2839"/>
    <n v="201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09:00:00"/>
    <x v="2840"/>
    <n v="2015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0:44:57"/>
    <x v="2841"/>
    <n v="201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03:00:00"/>
    <x v="2842"/>
    <n v="201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2T20:00:00"/>
    <x v="2843"/>
    <n v="201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05:06:20"/>
    <x v="2844"/>
    <n v="201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7T16:23:53"/>
    <x v="2845"/>
    <n v="201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08:36:34"/>
    <x v="2846"/>
    <n v="201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1:21:05"/>
    <x v="2847"/>
    <n v="201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07:34:19"/>
    <x v="2848"/>
    <n v="2015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02:16:40"/>
    <x v="2849"/>
    <n v="201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5T16:10:11"/>
    <x v="2850"/>
    <n v="2014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15:17:00"/>
    <x v="2851"/>
    <n v="2016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0T17:05:03"/>
    <x v="2852"/>
    <n v="20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3T20:34:57"/>
    <x v="2853"/>
    <n v="20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09:11:59"/>
    <x v="2854"/>
    <n v="2015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15:34:00"/>
    <x v="2855"/>
    <n v="2016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13:34:00"/>
    <x v="2856"/>
    <n v="2015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0:00:00"/>
    <x v="2857"/>
    <n v="2017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03:28:00"/>
    <x v="2858"/>
    <n v="201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0:41:44"/>
    <x v="2859"/>
    <n v="201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1:12:56"/>
    <x v="2860"/>
    <n v="201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06:10:48"/>
    <x v="2861"/>
    <n v="201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0:57:09"/>
    <x v="2862"/>
    <n v="2014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08:12:03"/>
    <x v="2863"/>
    <n v="20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05:18:00"/>
    <x v="2864"/>
    <n v="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5T18:44:19"/>
    <x v="2865"/>
    <n v="201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14:00:00"/>
    <x v="2866"/>
    <n v="201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3T20:00:00"/>
    <x v="2867"/>
    <n v="201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1:50:54"/>
    <x v="2868"/>
    <n v="201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06:14:41"/>
    <x v="2869"/>
    <n v="201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6T20:32:45"/>
    <x v="2870"/>
    <n v="2014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09:43:33"/>
    <x v="2871"/>
    <n v="201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19T18:47:18"/>
    <x v="2872"/>
    <n v="201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1:37:11"/>
    <x v="2873"/>
    <n v="201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12:16:26"/>
    <x v="2874"/>
    <n v="201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4T19:04:53"/>
    <x v="2875"/>
    <n v="201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09:51:19"/>
    <x v="2876"/>
    <n v="2015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09:00:00"/>
    <x v="2877"/>
    <n v="201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06:46:35"/>
    <x v="2878"/>
    <n v="201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09:24:21"/>
    <x v="2879"/>
    <n v="201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09:05:00"/>
    <x v="2880"/>
    <n v="201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07:20:36"/>
    <x v="2881"/>
    <n v="201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06:18:38"/>
    <x v="2882"/>
    <n v="201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5T20:59:00"/>
    <x v="2883"/>
    <n v="201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09:27:15"/>
    <x v="2884"/>
    <n v="201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3T16:50:01"/>
    <x v="2885"/>
    <n v="201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8T19:59:00"/>
    <x v="2886"/>
    <n v="20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02:15:24"/>
    <x v="2887"/>
    <n v="201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7T20:59:00"/>
    <x v="2888"/>
    <n v="201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12:43:05"/>
    <x v="2889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8T19:00:00"/>
    <x v="2890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12:12:08"/>
    <x v="2891"/>
    <n v="201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13:00:00"/>
    <x v="2892"/>
    <n v="201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8T18:00:00"/>
    <x v="2893"/>
    <n v="20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14:40:15"/>
    <x v="2894"/>
    <n v="20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13:00:00"/>
    <x v="2895"/>
    <n v="2014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1T22:00:00"/>
    <x v="2896"/>
    <n v="201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07:29:05"/>
    <x v="2897"/>
    <n v="20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07:57:33"/>
    <x v="2898"/>
    <n v="20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3T17:52:38"/>
    <x v="2899"/>
    <n v="201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8T21:37:12"/>
    <x v="2900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13:42:19"/>
    <x v="2901"/>
    <n v="201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02:33:16"/>
    <x v="2902"/>
    <n v="201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8T20:00:18"/>
    <x v="2903"/>
    <n v="201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04:00:00"/>
    <x v="2904"/>
    <n v="201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6T17:21:53"/>
    <x v="2905"/>
    <n v="201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31T17:00:00"/>
    <x v="2906"/>
    <n v="201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13:03:57"/>
    <x v="2907"/>
    <n v="2016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09:33:39"/>
    <x v="2908"/>
    <n v="201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1:46:00"/>
    <x v="2909"/>
    <n v="2014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12:11:27"/>
    <x v="2910"/>
    <n v="201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0:27:06"/>
    <x v="2911"/>
    <n v="201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4T19:09:34"/>
    <x v="2912"/>
    <n v="201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14:08:59"/>
    <x v="2913"/>
    <n v="20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12:46:34"/>
    <x v="2914"/>
    <n v="201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0:33:10"/>
    <x v="2915"/>
    <n v="201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03:26:29"/>
    <x v="2916"/>
    <n v="2014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5T21:37:27"/>
    <x v="2917"/>
    <n v="2015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07:06:47"/>
    <x v="2918"/>
    <n v="2015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06:52:09"/>
    <x v="2919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0:01:10"/>
    <x v="2920"/>
    <n v="201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3:16:44"/>
    <x v="2921"/>
    <n v="201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12:58:47"/>
    <x v="2922"/>
    <n v="201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19:00:00"/>
    <x v="2923"/>
    <n v="20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8T19:59:00"/>
    <x v="2924"/>
    <n v="20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06:01:08"/>
    <x v="2925"/>
    <n v="2014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0:22:59"/>
    <x v="2926"/>
    <n v="201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4T21:00:00"/>
    <x v="2927"/>
    <n v="20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15:57:26"/>
    <x v="2928"/>
    <n v="201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05:32:38"/>
    <x v="2929"/>
    <n v="201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06:01:04"/>
    <x v="2930"/>
    <n v="201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4T22:08:00"/>
    <x v="2931"/>
    <n v="2014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03:00:00"/>
    <x v="2932"/>
    <n v="2015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14:57:33"/>
    <x v="2933"/>
    <n v="2016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07:16:04"/>
    <x v="2934"/>
    <n v="201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09:00:00"/>
    <x v="2935"/>
    <n v="2016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2T20:59:00"/>
    <x v="2936"/>
    <n v="2014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02:58:33"/>
    <x v="2937"/>
    <n v="2014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08:53:34"/>
    <x v="2938"/>
    <n v="201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7T17:00:00"/>
    <x v="2939"/>
    <n v="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0:33:38"/>
    <x v="2940"/>
    <n v="201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15:02:35"/>
    <x v="2941"/>
    <n v="201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12:18:00"/>
    <x v="2942"/>
    <n v="201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2T19:06:20"/>
    <x v="2943"/>
    <n v="2015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13:56:38"/>
    <x v="2944"/>
    <n v="20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3T19:21:00"/>
    <x v="2945"/>
    <n v="201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04:44:52"/>
    <x v="2946"/>
    <n v="201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09:11:00"/>
    <x v="2947"/>
    <n v="201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07:34:53"/>
    <x v="2948"/>
    <n v="201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12:45:17"/>
    <x v="2949"/>
    <n v="201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0:45:52"/>
    <x v="2950"/>
    <n v="2016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1:16:13"/>
    <x v="2951"/>
    <n v="201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6T20:00:00"/>
    <x v="2952"/>
    <n v="2016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1:00:21"/>
    <x v="2953"/>
    <n v="201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05:00:03"/>
    <x v="2954"/>
    <n v="2017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09:47:29"/>
    <x v="2955"/>
    <n v="201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15:00:50"/>
    <x v="2956"/>
    <n v="201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15:16:12"/>
    <x v="2957"/>
    <n v="201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09:41:57"/>
    <x v="2958"/>
    <n v="2016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6T16:12:05"/>
    <x v="2959"/>
    <n v="2016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0:10:23"/>
    <x v="2960"/>
    <n v="2014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5T20:00:00"/>
    <x v="2961"/>
    <n v="201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28T22:59:00"/>
    <x v="2962"/>
    <n v="201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03:17:04"/>
    <x v="2963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13:32:00"/>
    <x v="2964"/>
    <n v="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09:30:33"/>
    <x v="2965"/>
    <n v="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09:43:32"/>
    <x v="2966"/>
    <n v="201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8T19:44:52"/>
    <x v="2967"/>
    <n v="2015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6T19:59:00"/>
    <x v="2968"/>
    <n v="20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14:51:00"/>
    <x v="2969"/>
    <n v="201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08:04:11"/>
    <x v="2970"/>
    <n v="2014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07:47:58"/>
    <x v="2971"/>
    <n v="2014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4T17:00:00"/>
    <x v="2972"/>
    <n v="201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31T20:00:00"/>
    <x v="2973"/>
    <n v="201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5T17:35:00"/>
    <x v="2974"/>
    <n v="201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6T19:00:00"/>
    <x v="2975"/>
    <n v="2014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04:00:00"/>
    <x v="2976"/>
    <n v="20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2T18:14:00"/>
    <x v="2977"/>
    <n v="2015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9T21:59:00"/>
    <x v="2978"/>
    <n v="201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5T22:00:00"/>
    <x v="2979"/>
    <n v="201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3T18:00:00"/>
    <x v="2980"/>
    <n v="201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05:25:56"/>
    <x v="2981"/>
    <n v="201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08:29:03"/>
    <x v="2982"/>
    <n v="201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08:10:36"/>
    <x v="2983"/>
    <n v="201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3T22:41:21"/>
    <x v="2984"/>
    <n v="201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0T20:00:00"/>
    <x v="2985"/>
    <n v="201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03:00:06"/>
    <x v="2986"/>
    <n v="201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2T16:00:00"/>
    <x v="2987"/>
    <n v="201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0:41:21"/>
    <x v="2988"/>
    <n v="2016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0T20:59:00"/>
    <x v="2989"/>
    <n v="201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05:47:00"/>
    <x v="2990"/>
    <n v="201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12:05:30"/>
    <x v="2991"/>
    <n v="201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0:25:10"/>
    <x v="2992"/>
    <n v="2016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12:07:47"/>
    <x v="2993"/>
    <n v="201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03:29:32"/>
    <x v="2994"/>
    <n v="201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07:57:51"/>
    <x v="2995"/>
    <n v="201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13:54:00"/>
    <x v="2996"/>
    <n v="201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6T20:59:00"/>
    <x v="2997"/>
    <n v="201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5T20:25:00"/>
    <x v="2998"/>
    <n v="201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28T18:00:00"/>
    <x v="2999"/>
    <n v="201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0:00:00"/>
    <x v="3000"/>
    <n v="20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13:29:42"/>
    <x v="3001"/>
    <n v="201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12:04:12"/>
    <x v="3002"/>
    <n v="20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2-29T21:59:00"/>
    <x v="3003"/>
    <n v="201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14:08:44"/>
    <x v="3004"/>
    <n v="201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08:11:45"/>
    <x v="3005"/>
    <n v="201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0:09:51"/>
    <x v="3006"/>
    <n v="201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4T21:11:23"/>
    <x v="3007"/>
    <n v="2015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0T21:05:19"/>
    <x v="3008"/>
    <n v="201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06:40:40"/>
    <x v="3009"/>
    <n v="201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1:58:39"/>
    <x v="3010"/>
    <n v="201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14:59:00"/>
    <x v="3011"/>
    <n v="201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08:52:10"/>
    <x v="3012"/>
    <n v="201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12:04:09"/>
    <x v="3013"/>
    <n v="201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4T21:00:00"/>
    <x v="3014"/>
    <n v="2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0T20:00:00"/>
    <x v="3015"/>
    <n v="2014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05:09:12"/>
    <x v="3016"/>
    <n v="201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12:24:03"/>
    <x v="3017"/>
    <n v="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14:00:00"/>
    <x v="3018"/>
    <n v="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6T19:00:00"/>
    <x v="3019"/>
    <n v="2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12:18:53"/>
    <x v="3020"/>
    <n v="2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1T21:59:00"/>
    <x v="3021"/>
    <n v="2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14:53:29"/>
    <x v="3022"/>
    <n v="201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08:13:06"/>
    <x v="3023"/>
    <n v="201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15:51:15"/>
    <x v="3024"/>
    <n v="201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08:00:00"/>
    <x v="3025"/>
    <n v="201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03:01:32"/>
    <x v="3026"/>
    <n v="201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07:54:11"/>
    <x v="3027"/>
    <n v="2015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4T22:20:25"/>
    <x v="3028"/>
    <n v="201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7T20:35:00"/>
    <x v="3029"/>
    <n v="201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09:56:11"/>
    <x v="3030"/>
    <n v="2015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13:10:47"/>
    <x v="3031"/>
    <n v="201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0T17:04:19"/>
    <x v="3032"/>
    <n v="201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7T18:38:45"/>
    <x v="3033"/>
    <n v="2016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31T19:59:00"/>
    <x v="3034"/>
    <n v="201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05:26:49"/>
    <x v="3035"/>
    <n v="201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03:59:00"/>
    <x v="3036"/>
    <n v="201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1T20:59:00"/>
    <x v="3037"/>
    <n v="201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3T22:03:17"/>
    <x v="3038"/>
    <n v="2016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8T23:59:00"/>
    <x v="3039"/>
    <n v="20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15:00:00"/>
    <x v="3040"/>
    <n v="20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12:50:48"/>
    <x v="3041"/>
    <n v="201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08:30:47"/>
    <x v="3042"/>
    <n v="2015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5T18:50:00"/>
    <x v="3043"/>
    <n v="201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09:26:38"/>
    <x v="3044"/>
    <n v="2016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1T19:44:15"/>
    <x v="3045"/>
    <n v="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09T20:52:00"/>
    <x v="3046"/>
    <n v="2014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5:16:00"/>
    <x v="3047"/>
    <n v="2016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13:22:00"/>
    <x v="3048"/>
    <n v="201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3T16:20:55"/>
    <x v="3049"/>
    <n v="201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4T20:02:40"/>
    <x v="3050"/>
    <n v="201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1:59:05"/>
    <x v="3051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07:59:00"/>
    <x v="3052"/>
    <n v="201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1T19:59:00"/>
    <x v="3053"/>
    <n v="2014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1T17:04:00"/>
    <x v="3054"/>
    <n v="201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14:59:50"/>
    <x v="3055"/>
    <n v="201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07:16:24"/>
    <x v="3056"/>
    <n v="20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06:36:51"/>
    <x v="3057"/>
    <n v="2016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0:59:00"/>
    <x v="3058"/>
    <n v="2016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14:27:26"/>
    <x v="3059"/>
    <n v="201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7T22:35:34"/>
    <x v="3060"/>
    <n v="201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0:49:08"/>
    <x v="3061"/>
    <n v="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0:00:00"/>
    <x v="3062"/>
    <n v="2015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14:08:58"/>
    <x v="3063"/>
    <n v="2016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1T22:59:00"/>
    <x v="3064"/>
    <n v="201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29T17:19:32"/>
    <x v="3065"/>
    <n v="201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09T21:28:57"/>
    <x v="3066"/>
    <n v="201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14:31:19"/>
    <x v="3067"/>
    <n v="201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08:35:52"/>
    <x v="3068"/>
    <n v="201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12:00:34"/>
    <x v="3069"/>
    <n v="20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09:36:09"/>
    <x v="3070"/>
    <n v="201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0T21:59:00"/>
    <x v="3071"/>
    <n v="2015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29T17:46:00"/>
    <x v="3072"/>
    <n v="2016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1:19:00"/>
    <x v="3073"/>
    <n v="2015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05:42:39"/>
    <x v="3074"/>
    <n v="2016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8T18:27:20"/>
    <x v="3075"/>
    <n v="2016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07:38:43"/>
    <x v="3076"/>
    <n v="201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14:57:58"/>
    <x v="3077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5T19:19:55"/>
    <x v="3078"/>
    <n v="201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08:07:15"/>
    <x v="3079"/>
    <n v="20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6T17:40:44"/>
    <x v="3080"/>
    <n v="201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19T20:21:31"/>
    <x v="3081"/>
    <n v="201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15:09:06"/>
    <x v="3082"/>
    <n v="2015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31T21:00:00"/>
    <x v="3083"/>
    <n v="201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0:48:00"/>
    <x v="3084"/>
    <n v="201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13:12:39"/>
    <x v="3085"/>
    <n v="201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08:05:59"/>
    <x v="3086"/>
    <n v="20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0T20:36:30"/>
    <x v="3087"/>
    <n v="2016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05:41:00"/>
    <x v="3088"/>
    <n v="201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8T17:59:00"/>
    <x v="3089"/>
    <n v="201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0:39:05"/>
    <x v="3090"/>
    <n v="201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14:45:43"/>
    <x v="3091"/>
    <n v="201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14:00:00"/>
    <x v="3092"/>
    <n v="201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31T19:59:00"/>
    <x v="3093"/>
    <n v="2014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1:05:56"/>
    <x v="3094"/>
    <n v="201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7-31T16:36:20"/>
    <x v="3095"/>
    <n v="201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1:48:46"/>
    <x v="3096"/>
    <n v="201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06:00:00"/>
    <x v="3097"/>
    <n v="201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7T16:17:00"/>
    <x v="3098"/>
    <n v="2016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1T20:33:11"/>
    <x v="3099"/>
    <n v="201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06:56:15"/>
    <x v="3100"/>
    <n v="201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5T23:56:00"/>
    <x v="3101"/>
    <n v="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0:10:18"/>
    <x v="3102"/>
    <n v="201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1T19:45:06"/>
    <x v="3103"/>
    <n v="20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2T18:00:00"/>
    <x v="3104"/>
    <n v="20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8T21:00:00"/>
    <x v="3105"/>
    <n v="201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14:00:00"/>
    <x v="3106"/>
    <n v="201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1:32:31"/>
    <x v="3107"/>
    <n v="201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07:19:54"/>
    <x v="3108"/>
    <n v="2015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7T19:00:10"/>
    <x v="3109"/>
    <n v="201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8T16:45:19"/>
    <x v="3110"/>
    <n v="2017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06:17:00"/>
    <x v="3111"/>
    <n v="2014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0-31T18:55:34"/>
    <x v="3112"/>
    <n v="201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09:33:02"/>
    <x v="3113"/>
    <n v="2015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07:10:50"/>
    <x v="3114"/>
    <n v="20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02:43:47"/>
    <x v="3115"/>
    <n v="2016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04:22:05"/>
    <x v="3116"/>
    <n v="201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05:12:00"/>
    <x v="3117"/>
    <n v="2016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07:35:23"/>
    <x v="3118"/>
    <n v="201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6T16:05:32"/>
    <x v="3119"/>
    <n v="201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13:36:36"/>
    <x v="3120"/>
    <n v="201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08:18:55"/>
    <x v="3121"/>
    <n v="20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15:22:12"/>
    <x v="3122"/>
    <n v="20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15:49:58"/>
    <x v="3123"/>
    <n v="2016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0:43:21"/>
    <x v="3124"/>
    <n v="2015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6T20:57:52"/>
    <x v="3125"/>
    <n v="2016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15:26:02"/>
    <x v="3126"/>
    <n v="201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12:33:49"/>
    <x v="3127"/>
    <n v="201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0:49:01"/>
    <x v="3128"/>
    <n v="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1:13:39"/>
    <x v="3129"/>
    <n v="201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3T20:59:00"/>
    <x v="3130"/>
    <n v="201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04:54:05"/>
    <x v="3131"/>
    <n v="201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0T23:24:20"/>
    <x v="3132"/>
    <n v="2017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4:33:54"/>
    <x v="3133"/>
    <n v="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08:16:59"/>
    <x v="3134"/>
    <n v="201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3T19:38:41"/>
    <x v="3135"/>
    <n v="201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14:59:00"/>
    <x v="3136"/>
    <n v="201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1:12:00"/>
    <x v="3137"/>
    <n v="201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07:30:07"/>
    <x v="3138"/>
    <n v="201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4T20:33:00"/>
    <x v="3139"/>
    <n v="2017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08:15:03"/>
    <x v="3140"/>
    <n v="201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12:00:00"/>
    <x v="3141"/>
    <n v="201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03:18:59"/>
    <x v="3142"/>
    <n v="2017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0:35:56"/>
    <x v="3143"/>
    <n v="201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8T22:00:00"/>
    <x v="3144"/>
    <n v="20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15:58:54"/>
    <x v="3145"/>
    <n v="201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07:22:46"/>
    <x v="3146"/>
    <n v="201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6T16:15:55"/>
    <x v="3147"/>
    <n v="2014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30T20:00:00"/>
    <x v="3148"/>
    <n v="201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6T18:00:00"/>
    <x v="3149"/>
    <n v="201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4T20:00:00"/>
    <x v="3150"/>
    <n v="2011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12:09:34"/>
    <x v="3151"/>
    <n v="201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12:49:27"/>
    <x v="3152"/>
    <n v="201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4-30T20:59:00"/>
    <x v="3153"/>
    <n v="201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12:00:58"/>
    <x v="3154"/>
    <n v="201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03:58:45"/>
    <x v="3155"/>
    <n v="201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14:52:24"/>
    <x v="3156"/>
    <n v="201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8T21:00:00"/>
    <x v="3157"/>
    <n v="201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12:09:12"/>
    <x v="3158"/>
    <n v="2013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15:00:00"/>
    <x v="3159"/>
    <n v="201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2T20:59:00"/>
    <x v="3160"/>
    <n v="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04:52:02"/>
    <x v="3161"/>
    <n v="2014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6T18:00:00"/>
    <x v="3162"/>
    <n v="20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0:05:25"/>
    <x v="3163"/>
    <n v="2014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1:20:15"/>
    <x v="3164"/>
    <n v="201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2T19:59:00"/>
    <x v="3165"/>
    <n v="20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5T23:59:00"/>
    <x v="3166"/>
    <n v="2014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1T20:13:01"/>
    <x v="3167"/>
    <n v="20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14:00:00"/>
    <x v="3168"/>
    <n v="2014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2T20:59:00"/>
    <x v="3169"/>
    <n v="20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1T20:00:00"/>
    <x v="3170"/>
    <n v="201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06:35:58"/>
    <x v="3171"/>
    <n v="201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09:31:08"/>
    <x v="3172"/>
    <n v="201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13:04:52"/>
    <x v="3173"/>
    <n v="2014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12:45:08"/>
    <x v="3174"/>
    <n v="20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13:17:07"/>
    <x v="3175"/>
    <n v="20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07:00:00"/>
    <x v="3176"/>
    <n v="201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08:00:09"/>
    <x v="3177"/>
    <n v="201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06:31:15"/>
    <x v="3178"/>
    <n v="2014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08:51:11"/>
    <x v="3179"/>
    <n v="2013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1:54:09"/>
    <x v="3180"/>
    <n v="2014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08:00:00"/>
    <x v="3181"/>
    <n v="2014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09:00:00"/>
    <x v="3182"/>
    <n v="201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1:04:29"/>
    <x v="3183"/>
    <n v="201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15:50:31"/>
    <x v="3184"/>
    <n v="201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15:27:21"/>
    <x v="3185"/>
    <n v="2014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13:00:00"/>
    <x v="3186"/>
    <n v="2014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07:59:33"/>
    <x v="3187"/>
    <n v="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1:58:22"/>
    <x v="3188"/>
    <n v="201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0:18:52"/>
    <x v="3189"/>
    <n v="2015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8T20:37:55"/>
    <x v="3190"/>
    <n v="2016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0:07:49"/>
    <x v="3191"/>
    <n v="201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14:00:00"/>
    <x v="3192"/>
    <n v="201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15:14:16"/>
    <x v="3193"/>
    <n v="201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6T17:29:58"/>
    <x v="3194"/>
    <n v="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06:15:42"/>
    <x v="3195"/>
    <n v="20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06:00:00"/>
    <x v="3196"/>
    <n v="20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03:50:18"/>
    <x v="3197"/>
    <n v="201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02:11:17"/>
    <x v="3198"/>
    <n v="201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13:00:00"/>
    <x v="3199"/>
    <n v="2014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29T21:34:00"/>
    <x v="3200"/>
    <n v="201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0:24:37"/>
    <x v="3201"/>
    <n v="201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3T21:59:00"/>
    <x v="3202"/>
    <n v="201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15:43:42"/>
    <x v="3203"/>
    <n v="2015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08:14:00"/>
    <x v="3204"/>
    <n v="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0:59:32"/>
    <x v="3205"/>
    <n v="201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8T22:37:31"/>
    <x v="3206"/>
    <n v="2015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2T21:40:07"/>
    <x v="3207"/>
    <n v="201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06:31:17"/>
    <x v="3208"/>
    <n v="201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15:00:00"/>
    <x v="3209"/>
    <n v="201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5-31T19:59:00"/>
    <x v="3210"/>
    <n v="201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4T18:00:00"/>
    <x v="3211"/>
    <n v="20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1:05:51"/>
    <x v="3212"/>
    <n v="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0:19:19"/>
    <x v="3213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15:55:00"/>
    <x v="3214"/>
    <n v="2016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09T19:59:00"/>
    <x v="3215"/>
    <n v="20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06:30:00"/>
    <x v="3216"/>
    <n v="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05:06:24"/>
    <x v="3217"/>
    <n v="201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0T16:00:00"/>
    <x v="3218"/>
    <n v="201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14:35:47"/>
    <x v="3219"/>
    <n v="201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13:00:00"/>
    <x v="3220"/>
    <n v="20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08:43:23"/>
    <x v="3221"/>
    <n v="201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13:29:00"/>
    <x v="3222"/>
    <n v="20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12:02:56"/>
    <x v="3223"/>
    <n v="201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09T21:00:00"/>
    <x v="3224"/>
    <n v="20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13:00:00"/>
    <x v="3225"/>
    <n v="201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06:00:12"/>
    <x v="3226"/>
    <n v="2015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3:10:36"/>
    <x v="3227"/>
    <n v="201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6T20:59:00"/>
    <x v="3228"/>
    <n v="201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19T23:59:58"/>
    <x v="3229"/>
    <n v="2014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30T19:59:00"/>
    <x v="3230"/>
    <n v="2014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4:39:07"/>
    <x v="3231"/>
    <n v="201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3T19:59:00"/>
    <x v="3232"/>
    <n v="201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1:19:15"/>
    <x v="3233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15:31:00"/>
    <x v="3234"/>
    <n v="2017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0:20:51"/>
    <x v="3235"/>
    <n v="201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14:00:33"/>
    <x v="3236"/>
    <n v="201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8T19:59:00"/>
    <x v="3237"/>
    <n v="201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04:14:58"/>
    <x v="3238"/>
    <n v="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15:59:00"/>
    <x v="3239"/>
    <n v="201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15:00:00"/>
    <x v="3240"/>
    <n v="20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3T22:59:00"/>
    <x v="3241"/>
    <n v="2014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0:08:12"/>
    <x v="3242"/>
    <n v="201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8T16:00:00"/>
    <x v="3243"/>
    <n v="201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09:39:42"/>
    <x v="3244"/>
    <n v="201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1T18:00:00"/>
    <x v="3245"/>
    <n v="201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1T19:59:00"/>
    <x v="3246"/>
    <n v="201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02:25:12"/>
    <x v="3247"/>
    <n v="201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12:19:17"/>
    <x v="3248"/>
    <n v="201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09:55:14"/>
    <x v="3249"/>
    <n v="201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0:48:44"/>
    <x v="3250"/>
    <n v="201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09:32:46"/>
    <x v="3251"/>
    <n v="201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03:20:40"/>
    <x v="3252"/>
    <n v="2016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7T19:45:00"/>
    <x v="3253"/>
    <n v="201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5T17:03:29"/>
    <x v="3254"/>
    <n v="2015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0:26:15"/>
    <x v="3255"/>
    <n v="201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0T19:59:00"/>
    <x v="3256"/>
    <n v="201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05:25:52"/>
    <x v="3257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13:17:41"/>
    <x v="3258"/>
    <n v="201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30T19:59:00"/>
    <x v="3259"/>
    <n v="201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09:08:38"/>
    <x v="3260"/>
    <n v="201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09:24:36"/>
    <x v="3261"/>
    <n v="20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1T20:00:00"/>
    <x v="3262"/>
    <n v="201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13:00:00"/>
    <x v="3263"/>
    <n v="20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14:00:00"/>
    <x v="3264"/>
    <n v="201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09:00:00"/>
    <x v="3265"/>
    <n v="20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13:00:00"/>
    <x v="3266"/>
    <n v="201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0:11:00"/>
    <x v="3267"/>
    <n v="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13:42:08"/>
    <x v="3268"/>
    <n v="20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03:00:00"/>
    <x v="3269"/>
    <n v="201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04:47:45"/>
    <x v="3270"/>
    <n v="20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03:29:35"/>
    <x v="3271"/>
    <n v="201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05:00:09"/>
    <x v="3272"/>
    <n v="201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1:00:00"/>
    <x v="3273"/>
    <n v="201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13:00:00"/>
    <x v="3274"/>
    <n v="201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8T20:30:00"/>
    <x v="3275"/>
    <n v="201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3-31T19:59:00"/>
    <x v="3276"/>
    <n v="201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09:23:26"/>
    <x v="3277"/>
    <n v="2014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12:21:43"/>
    <x v="3278"/>
    <n v="201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31T17:27:39"/>
    <x v="3279"/>
    <n v="201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5-31T21:00:00"/>
    <x v="3280"/>
    <n v="201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1T16:28:25"/>
    <x v="3281"/>
    <n v="201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8T20:39:48"/>
    <x v="3282"/>
    <n v="201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13:00:00"/>
    <x v="3283"/>
    <n v="201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8T21:59:00"/>
    <x v="3284"/>
    <n v="201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7T21:00:00"/>
    <x v="3285"/>
    <n v="20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12:09:42"/>
    <x v="3286"/>
    <n v="201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0:00:28"/>
    <x v="3287"/>
    <n v="201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15:00:00"/>
    <x v="3288"/>
    <n v="201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0:50:02"/>
    <x v="3289"/>
    <n v="2017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04:21:31"/>
    <x v="3290"/>
    <n v="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6T19:59:00"/>
    <x v="3291"/>
    <n v="201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1:29:08"/>
    <x v="3292"/>
    <n v="2015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02:12:32"/>
    <x v="3293"/>
    <n v="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04:59:14"/>
    <x v="3294"/>
    <n v="201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02:37:09"/>
    <x v="3295"/>
    <n v="201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14:00:00"/>
    <x v="3296"/>
    <n v="201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14:59:00"/>
    <x v="3297"/>
    <n v="2015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2T16:00:00"/>
    <x v="3298"/>
    <n v="201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14:01:03"/>
    <x v="3299"/>
    <n v="201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09:51:02"/>
    <x v="3300"/>
    <n v="201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7-31T22:59:00"/>
    <x v="3301"/>
    <n v="201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0:26:16"/>
    <x v="3302"/>
    <n v="20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06:38:04"/>
    <x v="3303"/>
    <n v="201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06:59:12"/>
    <x v="3304"/>
    <n v="201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12:32:28"/>
    <x v="3305"/>
    <n v="20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09T19:00:00"/>
    <x v="3306"/>
    <n v="201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4T17:22:19"/>
    <x v="3307"/>
    <n v="201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13:02:45"/>
    <x v="3308"/>
    <n v="2016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07:36:18"/>
    <x v="3309"/>
    <n v="2016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14:17:05"/>
    <x v="3310"/>
    <n v="201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6T23:00:10"/>
    <x v="3311"/>
    <n v="201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14:00:00"/>
    <x v="3312"/>
    <n v="201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6T17:00:00"/>
    <x v="3313"/>
    <n v="201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12:05:00"/>
    <x v="3314"/>
    <n v="201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5T23:17:21"/>
    <x v="3315"/>
    <n v="201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05:54:00"/>
    <x v="3316"/>
    <n v="2014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7T16:57:04"/>
    <x v="3317"/>
    <n v="201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0T18:30:00"/>
    <x v="3318"/>
    <n v="201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6:03:06"/>
    <x v="3319"/>
    <n v="201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1T17:05:57"/>
    <x v="3320"/>
    <n v="201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5T19:59:00"/>
    <x v="3321"/>
    <n v="20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1T19:55:00"/>
    <x v="3322"/>
    <n v="201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0:46:48"/>
    <x v="3323"/>
    <n v="2016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05:59:50"/>
    <x v="3324"/>
    <n v="20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09:51:17"/>
    <x v="3325"/>
    <n v="201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08:08:25"/>
    <x v="3326"/>
    <n v="201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0:59:26"/>
    <x v="3327"/>
    <n v="201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4T17:00:00"/>
    <x v="3328"/>
    <n v="201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15:00:00"/>
    <x v="3329"/>
    <n v="2014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12:17:48"/>
    <x v="3330"/>
    <n v="20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08:44:46"/>
    <x v="3331"/>
    <n v="201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12:38:50"/>
    <x v="3332"/>
    <n v="201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08:14:40"/>
    <x v="3333"/>
    <n v="201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04:30:22"/>
    <x v="3334"/>
    <n v="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15:00:00"/>
    <x v="3335"/>
    <n v="201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0:34:06"/>
    <x v="3336"/>
    <n v="201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13:00:00"/>
    <x v="3337"/>
    <n v="2014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05:48:00"/>
    <x v="3338"/>
    <n v="201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07:58:38"/>
    <x v="3339"/>
    <n v="201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15:22:34"/>
    <x v="3340"/>
    <n v="201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09:00:00"/>
    <x v="3341"/>
    <n v="2016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3-31T20:59:00"/>
    <x v="3342"/>
    <n v="2015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05:18:00"/>
    <x v="3343"/>
    <n v="201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29T20:48:13"/>
    <x v="3344"/>
    <n v="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7T16:37:00"/>
    <x v="3345"/>
    <n v="201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5T16:35:10"/>
    <x v="3346"/>
    <n v="20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13:00:00"/>
    <x v="3347"/>
    <n v="201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9T19:59:00"/>
    <x v="3348"/>
    <n v="201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09:00:00"/>
    <x v="3349"/>
    <n v="201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15:00:00"/>
    <x v="3350"/>
    <n v="201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03:00:00"/>
    <x v="3351"/>
    <n v="2014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15:00:00"/>
    <x v="3352"/>
    <n v="201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15:00:00"/>
    <x v="3353"/>
    <n v="201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8T20:01:00"/>
    <x v="3354"/>
    <n v="201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03:17:00"/>
    <x v="3355"/>
    <n v="201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1:34:32"/>
    <x v="3356"/>
    <n v="201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02:01:50"/>
    <x v="3357"/>
    <n v="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0:27:59"/>
    <x v="3358"/>
    <n v="201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4T17:22:14"/>
    <x v="3359"/>
    <n v="201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07:59:00"/>
    <x v="3360"/>
    <n v="201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07:59:00"/>
    <x v="3361"/>
    <n v="2014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6T20:55:00"/>
    <x v="3362"/>
    <n v="201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08:00:00"/>
    <x v="3363"/>
    <n v="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13:00:00"/>
    <x v="3364"/>
    <n v="201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2T18:26:32"/>
    <x v="3365"/>
    <n v="201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2T17:37:17"/>
    <x v="3366"/>
    <n v="201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14:24:54"/>
    <x v="3367"/>
    <n v="201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2-31T21:00:00"/>
    <x v="3368"/>
    <n v="201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4T16:59:40"/>
    <x v="3369"/>
    <n v="2017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0:00:00"/>
    <x v="3370"/>
    <n v="201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12:59:25"/>
    <x v="3371"/>
    <n v="201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4T20:59:00"/>
    <x v="3372"/>
    <n v="201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08:00:00"/>
    <x v="3373"/>
    <n v="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09:33:36"/>
    <x v="3374"/>
    <n v="201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06:39:33"/>
    <x v="3375"/>
    <n v="2014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07:49:54"/>
    <x v="3376"/>
    <n v="201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08:56:00"/>
    <x v="3377"/>
    <n v="2015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05:08:00"/>
    <x v="3378"/>
    <n v="201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15:00:00"/>
    <x v="3379"/>
    <n v="201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15:52:58"/>
    <x v="3380"/>
    <n v="20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0T19:26:23"/>
    <x v="3381"/>
    <n v="2015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14:59:00"/>
    <x v="3382"/>
    <n v="201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0:47:00"/>
    <x v="3383"/>
    <n v="2016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0T19:00:00"/>
    <x v="3384"/>
    <n v="201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12:49:12"/>
    <x v="3385"/>
    <n v="201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07:28:26"/>
    <x v="3386"/>
    <n v="201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0:18:08"/>
    <x v="3387"/>
    <n v="201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03:04:01"/>
    <x v="3388"/>
    <n v="201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05:31:22"/>
    <x v="3389"/>
    <n v="201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0:35:45"/>
    <x v="3390"/>
    <n v="201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14:28:00"/>
    <x v="3391"/>
    <n v="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12:17:35"/>
    <x v="3392"/>
    <n v="201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5T16:46:00"/>
    <x v="3393"/>
    <n v="201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06:17:25"/>
    <x v="3394"/>
    <n v="201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0:10:00"/>
    <x v="3395"/>
    <n v="201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31T19:59:00"/>
    <x v="3396"/>
    <n v="2014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14:00:00"/>
    <x v="3397"/>
    <n v="20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09:00:00"/>
    <x v="3398"/>
    <n v="201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14:05:25"/>
    <x v="3399"/>
    <n v="201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14:53:34"/>
    <x v="3400"/>
    <n v="201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09:22:26"/>
    <x v="3401"/>
    <n v="2015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1T18:31:00"/>
    <x v="3402"/>
    <n v="2015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03:05:24"/>
    <x v="3403"/>
    <n v="201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04:05:02"/>
    <x v="3404"/>
    <n v="201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15:59:00"/>
    <x v="3405"/>
    <n v="201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03:49:36"/>
    <x v="3406"/>
    <n v="2014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02:08:09"/>
    <x v="3407"/>
    <n v="2014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15:48:24"/>
    <x v="3408"/>
    <n v="201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12:58:00"/>
    <x v="3409"/>
    <n v="201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5T23:00:00"/>
    <x v="3410"/>
    <n v="201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7T16:32:52"/>
    <x v="3411"/>
    <n v="201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15:01:02"/>
    <x v="3412"/>
    <n v="2014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7T20:59:00"/>
    <x v="3413"/>
    <n v="201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30T23:59:00"/>
    <x v="3414"/>
    <n v="2016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15:30:00"/>
    <x v="3415"/>
    <n v="201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0:30:00"/>
    <x v="3416"/>
    <n v="20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5T16:43:00"/>
    <x v="3417"/>
    <n v="2014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12:01:47"/>
    <x v="3418"/>
    <n v="2014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13:30:00"/>
    <x v="3419"/>
    <n v="2016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3T16:00:00"/>
    <x v="3420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0:59:23"/>
    <x v="3421"/>
    <n v="20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3T16:00:00"/>
    <x v="3422"/>
    <n v="201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13:52:21"/>
    <x v="3423"/>
    <n v="201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4T22:59:00"/>
    <x v="3424"/>
    <n v="20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06:48:56"/>
    <x v="3425"/>
    <n v="201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0T18:00:00"/>
    <x v="3426"/>
    <n v="20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07:29:12"/>
    <x v="3427"/>
    <n v="2014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09:00:00"/>
    <x v="3428"/>
    <n v="201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6:31:01"/>
    <x v="3429"/>
    <n v="201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14:41:41"/>
    <x v="3430"/>
    <n v="2014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09:32:33"/>
    <x v="3431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14:00:00"/>
    <x v="3432"/>
    <n v="2016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6T19:00:00"/>
    <x v="3433"/>
    <n v="2014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1:07:49"/>
    <x v="3434"/>
    <n v="201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6T19:00:00"/>
    <x v="3435"/>
    <n v="201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08:28:00"/>
    <x v="3436"/>
    <n v="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09:03:40"/>
    <x v="3437"/>
    <n v="201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13:00:00"/>
    <x v="3438"/>
    <n v="201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8T20:59:00"/>
    <x v="3439"/>
    <n v="201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08:15:00"/>
    <x v="3440"/>
    <n v="2014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12:17:00"/>
    <x v="3441"/>
    <n v="201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2:11:12"/>
    <x v="3442"/>
    <n v="201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04:35:46"/>
    <x v="3443"/>
    <n v="2014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5:59:00"/>
    <x v="3444"/>
    <n v="201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04:43:56"/>
    <x v="3445"/>
    <n v="201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04:20:00"/>
    <x v="3446"/>
    <n v="201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12:20:12"/>
    <x v="3447"/>
    <n v="201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6T18:51:29"/>
    <x v="3448"/>
    <n v="201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8T20:00:00"/>
    <x v="3449"/>
    <n v="201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07:54:31"/>
    <x v="3450"/>
    <n v="2015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09:22:07"/>
    <x v="3451"/>
    <n v="201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2T19:59:00"/>
    <x v="3452"/>
    <n v="2014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15:29:16"/>
    <x v="3453"/>
    <n v="20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08:45:59"/>
    <x v="3454"/>
    <n v="201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0:00:27"/>
    <x v="3455"/>
    <n v="201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31T22:59:00"/>
    <x v="3456"/>
    <n v="201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1T21:59:00"/>
    <x v="3457"/>
    <n v="201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2T20:27:00"/>
    <x v="3458"/>
    <n v="201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03:31:00"/>
    <x v="3459"/>
    <n v="201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04:39:12"/>
    <x v="3460"/>
    <n v="20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8T19:00:00"/>
    <x v="3461"/>
    <n v="201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0:00:00"/>
    <x v="3462"/>
    <n v="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0T19:59:00"/>
    <x v="3463"/>
    <n v="201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2T19:07:17"/>
    <x v="3464"/>
    <n v="201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08:00:00"/>
    <x v="3465"/>
    <n v="201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15:27:30"/>
    <x v="3466"/>
    <n v="201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07:07:12"/>
    <x v="3467"/>
    <n v="201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0T19:00:00"/>
    <x v="3468"/>
    <n v="201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07:24:05"/>
    <x v="3469"/>
    <n v="2016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13:38:00"/>
    <x v="3470"/>
    <n v="201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12:00:00"/>
    <x v="3471"/>
    <n v="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5T21:59:00"/>
    <x v="3472"/>
    <n v="201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12:27:00"/>
    <x v="3473"/>
    <n v="2015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04:02:11"/>
    <x v="3474"/>
    <n v="2016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2T16:00:00"/>
    <x v="3475"/>
    <n v="201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6T19:00:00"/>
    <x v="3476"/>
    <n v="201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6T19:00:00"/>
    <x v="3477"/>
    <n v="201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13:00:00"/>
    <x v="3478"/>
    <n v="201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12:31:20"/>
    <x v="3479"/>
    <n v="2014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13:00:00"/>
    <x v="3480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1T21:56:28"/>
    <x v="3481"/>
    <n v="201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0:31:06"/>
    <x v="3482"/>
    <n v="2014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08:03:01"/>
    <x v="3483"/>
    <n v="2014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0:14:59"/>
    <x v="3484"/>
    <n v="201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08:38:00"/>
    <x v="3485"/>
    <n v="201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2T22:59:00"/>
    <x v="3486"/>
    <n v="201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14:34:12"/>
    <x v="3487"/>
    <n v="201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08:00:00"/>
    <x v="3488"/>
    <n v="20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13:00:00"/>
    <x v="3489"/>
    <n v="201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1:15:24"/>
    <x v="3490"/>
    <n v="201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7T21:59:44"/>
    <x v="3491"/>
    <n v="201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5T16:13:17"/>
    <x v="3492"/>
    <n v="201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6T21:11:00"/>
    <x v="3493"/>
    <n v="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5T22:00:00"/>
    <x v="3494"/>
    <n v="201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09:18:00"/>
    <x v="3495"/>
    <n v="201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12:19:26"/>
    <x v="3496"/>
    <n v="201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14:00:00"/>
    <x v="3497"/>
    <n v="201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13:44:00"/>
    <x v="3498"/>
    <n v="201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6-30T22:59:00"/>
    <x v="3499"/>
    <n v="20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6T20:59:00"/>
    <x v="3500"/>
    <n v="20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0:19:55"/>
    <x v="3501"/>
    <n v="201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5T19:59:00"/>
    <x v="3502"/>
    <n v="201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03:28:48"/>
    <x v="3503"/>
    <n v="201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0:58:11"/>
    <x v="3504"/>
    <n v="2015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2T20:00:00"/>
    <x v="3505"/>
    <n v="201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09:37:20"/>
    <x v="3506"/>
    <n v="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14:08:57"/>
    <x v="3507"/>
    <n v="2016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13:00:00"/>
    <x v="3508"/>
    <n v="201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0T20:55:00"/>
    <x v="3509"/>
    <n v="201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06:54:06"/>
    <x v="3510"/>
    <n v="2014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0:30:00"/>
    <x v="3511"/>
    <n v="2014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03:53:12"/>
    <x v="3512"/>
    <n v="201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3T20:59:00"/>
    <x v="3513"/>
    <n v="201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1T20:59:00"/>
    <x v="3514"/>
    <n v="201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0:32:51"/>
    <x v="3515"/>
    <n v="20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7T19:00:00"/>
    <x v="3516"/>
    <n v="201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03:00:00"/>
    <x v="3517"/>
    <n v="20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06:21:00"/>
    <x v="3518"/>
    <n v="2014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06:22:30"/>
    <x v="3519"/>
    <n v="201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05:47:00"/>
    <x v="3520"/>
    <n v="201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0:40:20"/>
    <x v="3521"/>
    <n v="201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02:06:00"/>
    <x v="3522"/>
    <n v="2015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15:00:00"/>
    <x v="3523"/>
    <n v="201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2T20:00:00"/>
    <x v="3524"/>
    <n v="201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08:00:00"/>
    <x v="3525"/>
    <n v="201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7T21:59:00"/>
    <x v="3526"/>
    <n v="20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0T19:59:00"/>
    <x v="3527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04:01:58"/>
    <x v="3528"/>
    <n v="201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2T17:00:00"/>
    <x v="3529"/>
    <n v="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2:00:00"/>
    <x v="3530"/>
    <n v="201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07:42:14"/>
    <x v="3531"/>
    <n v="201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7T19:59:00"/>
    <x v="3532"/>
    <n v="2014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1:16:07"/>
    <x v="3533"/>
    <n v="201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07:00:23"/>
    <x v="3534"/>
    <n v="201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0:00:00"/>
    <x v="3535"/>
    <n v="201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03:59:00"/>
    <x v="3536"/>
    <n v="20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6T23:59:00"/>
    <x v="3537"/>
    <n v="2014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02:05:40"/>
    <x v="3538"/>
    <n v="2016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0:08:42"/>
    <x v="3539"/>
    <n v="201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5T16:04:51"/>
    <x v="3540"/>
    <n v="201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09:31:15"/>
    <x v="3541"/>
    <n v="20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06:23:42"/>
    <x v="3542"/>
    <n v="20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0:07:39"/>
    <x v="3543"/>
    <n v="201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1:57:37"/>
    <x v="3544"/>
    <n v="201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1:22:39"/>
    <x v="3545"/>
    <n v="201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31T19:59:00"/>
    <x v="3546"/>
    <n v="201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3T19:59:00"/>
    <x v="3547"/>
    <n v="201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4T17:00:00"/>
    <x v="3548"/>
    <n v="2016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1:27:53"/>
    <x v="3549"/>
    <n v="201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13:26:38"/>
    <x v="3550"/>
    <n v="201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14:07:00"/>
    <x v="3551"/>
    <n v="201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6:05:24"/>
    <x v="3552"/>
    <n v="201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1T16:00:00"/>
    <x v="3553"/>
    <n v="201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09:00:00"/>
    <x v="3554"/>
    <n v="201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03:36:34"/>
    <x v="3555"/>
    <n v="201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07:35:24"/>
    <x v="3556"/>
    <n v="20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4T22:38:31"/>
    <x v="3557"/>
    <n v="201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13:00:00"/>
    <x v="3558"/>
    <n v="20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0:58:00"/>
    <x v="3559"/>
    <n v="20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6T18:45:00"/>
    <x v="3560"/>
    <n v="2015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0:36:00"/>
    <x v="3561"/>
    <n v="201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14:00:00"/>
    <x v="3562"/>
    <n v="201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1:00:00"/>
    <x v="3563"/>
    <n v="201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08:00:00"/>
    <x v="3564"/>
    <n v="20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09:50:08"/>
    <x v="3565"/>
    <n v="201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04:11:23"/>
    <x v="3566"/>
    <n v="201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1:27:24"/>
    <x v="3567"/>
    <n v="201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09:46:34"/>
    <x v="3568"/>
    <n v="201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08:31:36"/>
    <x v="3569"/>
    <n v="201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0T23:00:00"/>
    <x v="3570"/>
    <n v="201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12:36:53"/>
    <x v="3571"/>
    <n v="2014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05:41:22"/>
    <x v="3572"/>
    <n v="201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02:00:46"/>
    <x v="3573"/>
    <n v="201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15:37:28"/>
    <x v="3574"/>
    <n v="201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0T19:59:00"/>
    <x v="3575"/>
    <n v="201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06:10:54"/>
    <x v="3576"/>
    <n v="201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5T22:28:00"/>
    <x v="3577"/>
    <n v="201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09:36:17"/>
    <x v="3578"/>
    <n v="201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09:17:36"/>
    <x v="3579"/>
    <n v="201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2-28T20:59:00"/>
    <x v="3580"/>
    <n v="201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03:18:30"/>
    <x v="3581"/>
    <n v="20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4T18:18:02"/>
    <x v="3582"/>
    <n v="201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1:13:25"/>
    <x v="3583"/>
    <n v="2016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2T23:35:44"/>
    <x v="3584"/>
    <n v="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09:11:30"/>
    <x v="3585"/>
    <n v="201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08:44:30"/>
    <x v="3586"/>
    <n v="201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1:00:00"/>
    <x v="3587"/>
    <n v="2016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15:00:00"/>
    <x v="3588"/>
    <n v="201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07:32:27"/>
    <x v="3589"/>
    <n v="201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0:00:34"/>
    <x v="3590"/>
    <n v="201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3T20:59:00"/>
    <x v="3591"/>
    <n v="201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0T20:59:00"/>
    <x v="3592"/>
    <n v="201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12:26:00"/>
    <x v="3593"/>
    <n v="201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3T17:36:22"/>
    <x v="3594"/>
    <n v="20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2T22:59:00"/>
    <x v="3595"/>
    <n v="20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09:09:42"/>
    <x v="3596"/>
    <n v="2014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2T21:59:00"/>
    <x v="3597"/>
    <n v="2016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2T20:59:00"/>
    <x v="3598"/>
    <n v="201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29T16:00:00"/>
    <x v="3599"/>
    <n v="201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12:22:44"/>
    <x v="3600"/>
    <n v="201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15:58:02"/>
    <x v="3601"/>
    <n v="2015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13:27:59"/>
    <x v="3602"/>
    <n v="201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13:44:40"/>
    <x v="3603"/>
    <n v="2015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8T22:59:00"/>
    <x v="3604"/>
    <n v="201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1:02:06"/>
    <x v="3605"/>
    <n v="201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06:30:57"/>
    <x v="3606"/>
    <n v="201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4T16:00:00"/>
    <x v="3607"/>
    <n v="201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06:00:00"/>
    <x v="3608"/>
    <n v="201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14:48:05"/>
    <x v="3609"/>
    <n v="201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02:22:16"/>
    <x v="3610"/>
    <n v="201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0:53:21"/>
    <x v="3611"/>
    <n v="2015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09:26:51"/>
    <x v="3612"/>
    <n v="2014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6:09:34"/>
    <x v="3613"/>
    <n v="201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8T17:00:16"/>
    <x v="3614"/>
    <n v="201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06:14:56"/>
    <x v="3615"/>
    <n v="20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13:47:44"/>
    <x v="3616"/>
    <n v="201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7T16:00:00"/>
    <x v="3617"/>
    <n v="20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07:04:10"/>
    <x v="3618"/>
    <n v="201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14:00:00"/>
    <x v="3619"/>
    <n v="201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4T20:00:00"/>
    <x v="3620"/>
    <n v="201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13:00:00"/>
    <x v="3621"/>
    <n v="201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7T19:23:00"/>
    <x v="3622"/>
    <n v="201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5T23:00:00"/>
    <x v="3623"/>
    <n v="2014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0:34:50"/>
    <x v="3624"/>
    <n v="201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07:39:37"/>
    <x v="3625"/>
    <n v="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08:00:57"/>
    <x v="3626"/>
    <n v="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0T19:59:00"/>
    <x v="3627"/>
    <n v="201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12:59:56"/>
    <x v="3628"/>
    <n v="2015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09:00:00"/>
    <x v="3629"/>
    <n v="201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13:19:50"/>
    <x v="3630"/>
    <n v="2014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2T19:59:00"/>
    <x v="3631"/>
    <n v="201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4:29:09"/>
    <x v="3632"/>
    <n v="201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8T17:00:00"/>
    <x v="3633"/>
    <n v="2016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3T19:59:00"/>
    <x v="3634"/>
    <n v="2017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13:11:16"/>
    <x v="3635"/>
    <n v="2016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08:40:29"/>
    <x v="3636"/>
    <n v="201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08:48:55"/>
    <x v="3637"/>
    <n v="201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07:08:52"/>
    <x v="3638"/>
    <n v="201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07:11:00"/>
    <x v="3639"/>
    <n v="2016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0:45:30"/>
    <x v="3640"/>
    <n v="201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4T21:00:00"/>
    <x v="3641"/>
    <n v="2014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09:00:00"/>
    <x v="3642"/>
    <n v="201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6T20:27:19"/>
    <x v="3643"/>
    <n v="201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7T20:59:00"/>
    <x v="3644"/>
    <n v="2016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1T16:17:18"/>
    <x v="3645"/>
    <n v="2016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15:30:00"/>
    <x v="3646"/>
    <n v="20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09:58:47"/>
    <x v="3647"/>
    <n v="2016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4T23:00:45"/>
    <x v="3648"/>
    <n v="201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09:06:34"/>
    <x v="3649"/>
    <n v="201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03:29:44"/>
    <x v="3650"/>
    <n v="201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07:59:00"/>
    <x v="3651"/>
    <n v="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4T19:59:00"/>
    <x v="3652"/>
    <n v="2016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0:43:27"/>
    <x v="3653"/>
    <n v="201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09:00:00"/>
    <x v="3654"/>
    <n v="20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7T22:59:00"/>
    <x v="3655"/>
    <n v="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14:59:00"/>
    <x v="3656"/>
    <n v="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13:42:00"/>
    <x v="3657"/>
    <n v="2016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1T19:59:00"/>
    <x v="3658"/>
    <n v="201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06:39:00"/>
    <x v="3659"/>
    <n v="201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13:08:45"/>
    <x v="3660"/>
    <n v="201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09T20:00:00"/>
    <x v="3661"/>
    <n v="201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0T20:16:54"/>
    <x v="3662"/>
    <n v="201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03:50:30"/>
    <x v="3663"/>
    <n v="201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5T21:58:09"/>
    <x v="3664"/>
    <n v="201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1:54:00"/>
    <x v="3665"/>
    <n v="201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3T23:00:00"/>
    <x v="3666"/>
    <n v="201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15:16:59"/>
    <x v="3667"/>
    <n v="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0:33:00"/>
    <x v="3668"/>
    <n v="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08:12:17"/>
    <x v="3669"/>
    <n v="201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15:00:00"/>
    <x v="3670"/>
    <n v="201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0T19:59:00"/>
    <x v="3671"/>
    <n v="201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14:43:04"/>
    <x v="3672"/>
    <n v="201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04:52:00"/>
    <x v="3673"/>
    <n v="201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12:57:09"/>
    <x v="3674"/>
    <n v="20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15:00:00"/>
    <x v="3675"/>
    <n v="201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1:34:44"/>
    <x v="3676"/>
    <n v="201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2T19:59:00"/>
    <x v="3677"/>
    <n v="201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04:44:58"/>
    <x v="3678"/>
    <n v="201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6-30T20:59:00"/>
    <x v="3679"/>
    <n v="201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02:53:54"/>
    <x v="3680"/>
    <n v="201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07:38:10"/>
    <x v="3681"/>
    <n v="201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5T22:59:00"/>
    <x v="3682"/>
    <n v="201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19T18:48:16"/>
    <x v="3683"/>
    <n v="20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1T20:19:46"/>
    <x v="3684"/>
    <n v="201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13:00:00"/>
    <x v="3685"/>
    <n v="201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8T19:59:00"/>
    <x v="3686"/>
    <n v="20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6T21:14:15"/>
    <x v="3687"/>
    <n v="2014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0:53:24"/>
    <x v="3688"/>
    <n v="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14:25:00"/>
    <x v="3689"/>
    <n v="201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07:21:23"/>
    <x v="3690"/>
    <n v="2014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1T20:59:00"/>
    <x v="3691"/>
    <n v="20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8T16:00:00"/>
    <x v="3692"/>
    <n v="201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14:30:00"/>
    <x v="3693"/>
    <n v="2015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5T18:00:00"/>
    <x v="3694"/>
    <n v="201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12:53:30"/>
    <x v="3695"/>
    <n v="201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06:48:36"/>
    <x v="3696"/>
    <n v="201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3:10:48"/>
    <x v="3697"/>
    <n v="201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1:21:27"/>
    <x v="3698"/>
    <n v="20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06:26:56"/>
    <x v="3699"/>
    <n v="2014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08:00:00"/>
    <x v="3700"/>
    <n v="201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04:59:53"/>
    <x v="3701"/>
    <n v="201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14:59:00"/>
    <x v="3702"/>
    <n v="201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2T22:59:00"/>
    <x v="3703"/>
    <n v="201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08:33:14"/>
    <x v="3704"/>
    <n v="201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0:00:00"/>
    <x v="3705"/>
    <n v="201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13:55:49"/>
    <x v="3706"/>
    <n v="2014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1T21:26:00"/>
    <x v="3707"/>
    <n v="201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3T19:24:46"/>
    <x v="3708"/>
    <n v="20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08:59:06"/>
    <x v="3709"/>
    <n v="2014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05:49:48"/>
    <x v="3710"/>
    <n v="201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08:00:00"/>
    <x v="3711"/>
    <n v="20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0T22:59:00"/>
    <x v="3712"/>
    <n v="201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09:42:46"/>
    <x v="3713"/>
    <n v="201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5T19:59:00"/>
    <x v="3714"/>
    <n v="201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04:52:00"/>
    <x v="3715"/>
    <n v="20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13:18:29"/>
    <x v="3716"/>
    <n v="20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12:47:29"/>
    <x v="3717"/>
    <n v="201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09:11:15"/>
    <x v="3718"/>
    <n v="20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09:31:06"/>
    <x v="3719"/>
    <n v="201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15:50:06"/>
    <x v="3720"/>
    <n v="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15:28:04"/>
    <x v="3721"/>
    <n v="201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14:59:00"/>
    <x v="3722"/>
    <n v="201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1:04:22"/>
    <x v="3723"/>
    <n v="201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15:00:00"/>
    <x v="3724"/>
    <n v="201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3:30:00"/>
    <x v="3725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13:00:00"/>
    <x v="3726"/>
    <n v="201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19T20:55:00"/>
    <x v="3727"/>
    <n v="201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8T20:06:16"/>
    <x v="3728"/>
    <n v="2015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2T19:55:12"/>
    <x v="3729"/>
    <n v="201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08:15:59"/>
    <x v="3730"/>
    <n v="20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09T19:23:00"/>
    <x v="3731"/>
    <n v="2015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04:00:00"/>
    <x v="3732"/>
    <n v="201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14:30:00"/>
    <x v="3733"/>
    <n v="201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13:38:16"/>
    <x v="3734"/>
    <n v="2015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08:38:09"/>
    <x v="3735"/>
    <n v="201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0:00:00"/>
    <x v="3736"/>
    <n v="2015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1T22:59:00"/>
    <x v="3737"/>
    <n v="201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14:00:00"/>
    <x v="3738"/>
    <n v="201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02:47:48"/>
    <x v="3739"/>
    <n v="201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1T17:53:58"/>
    <x v="3740"/>
    <n v="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14:05:50"/>
    <x v="3741"/>
    <n v="2015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5T21:09:04"/>
    <x v="3742"/>
    <n v="201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09:02:44"/>
    <x v="3743"/>
    <n v="201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4T19:59:00"/>
    <x v="3744"/>
    <n v="201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08:45:02"/>
    <x v="3745"/>
    <n v="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1:20:39"/>
    <x v="3746"/>
    <n v="201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14:59:00"/>
    <x v="3747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5T21:59:00"/>
    <x v="3748"/>
    <n v="20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19:59:00"/>
    <x v="3749"/>
    <n v="2016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09T23:59:00"/>
    <x v="3750"/>
    <n v="201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15:51:13"/>
    <x v="3751"/>
    <n v="2016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13:00:00"/>
    <x v="3752"/>
    <n v="201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2T16:00:00"/>
    <x v="3753"/>
    <n v="201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5T20:59:00"/>
    <x v="3754"/>
    <n v="201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12:48:27"/>
    <x v="3755"/>
    <n v="201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1:33:18"/>
    <x v="3756"/>
    <n v="201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12:25:15"/>
    <x v="3757"/>
    <n v="201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8T21:00:00"/>
    <x v="3758"/>
    <n v="201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5T18:35:53"/>
    <x v="3759"/>
    <n v="20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04:36:26"/>
    <x v="3760"/>
    <n v="201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15:00:00"/>
    <x v="3761"/>
    <n v="201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1:31:29"/>
    <x v="3762"/>
    <n v="201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09:00:26"/>
    <x v="3763"/>
    <n v="2015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8T16:36:00"/>
    <x v="3764"/>
    <n v="201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0:38:02"/>
    <x v="3765"/>
    <n v="2014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2T20:00:45"/>
    <x v="3766"/>
    <n v="2014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28T20:59:00"/>
    <x v="3767"/>
    <n v="201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09:28:10"/>
    <x v="3768"/>
    <n v="2014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06:21:19"/>
    <x v="3769"/>
    <n v="2016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4:20:10"/>
    <x v="3770"/>
    <n v="201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7T16:00:00"/>
    <x v="3771"/>
    <n v="201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8T22:00:00"/>
    <x v="3772"/>
    <n v="201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4T18:08:00"/>
    <x v="3773"/>
    <n v="2016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1:00:55"/>
    <x v="3774"/>
    <n v="201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8T20:00:00"/>
    <x v="3775"/>
    <n v="20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7-31T17:00:00"/>
    <x v="3776"/>
    <n v="201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6T20:00:00"/>
    <x v="3777"/>
    <n v="201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1:39:40"/>
    <x v="3778"/>
    <n v="2015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08:39:00"/>
    <x v="3779"/>
    <n v="20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2:06:00"/>
    <x v="3780"/>
    <n v="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13:11:25"/>
    <x v="3781"/>
    <n v="2014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15:00:00"/>
    <x v="3782"/>
    <n v="201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08:00:00"/>
    <x v="3783"/>
    <n v="201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15:32:12"/>
    <x v="3784"/>
    <n v="2016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02:03:00"/>
    <x v="3785"/>
    <n v="201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6T16:54:35"/>
    <x v="3786"/>
    <n v="201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0T19:59:00"/>
    <x v="3787"/>
    <n v="2015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08:18:00"/>
    <x v="3788"/>
    <n v="2015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1:10:18"/>
    <x v="3789"/>
    <n v="201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09:00:23"/>
    <x v="3790"/>
    <n v="201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08:36:32"/>
    <x v="3791"/>
    <n v="201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02:43:42"/>
    <x v="3792"/>
    <n v="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14:32:09"/>
    <x v="3793"/>
    <n v="201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5:55:54"/>
    <x v="3794"/>
    <n v="201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14:30:00"/>
    <x v="3795"/>
    <n v="201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3T16:42:36"/>
    <x v="3796"/>
    <n v="201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13:09:25"/>
    <x v="3797"/>
    <n v="201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09:20:48"/>
    <x v="3798"/>
    <n v="201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14:20:43"/>
    <x v="3799"/>
    <n v="201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0T20:59:00"/>
    <x v="3800"/>
    <n v="2015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08:13:36"/>
    <x v="3801"/>
    <n v="2015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1T19:01:46"/>
    <x v="3802"/>
    <n v="201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15:19:28"/>
    <x v="3803"/>
    <n v="201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0T23:00:00"/>
    <x v="3804"/>
    <n v="2016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13:17:20"/>
    <x v="3805"/>
    <n v="20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8T22:13:01"/>
    <x v="3806"/>
    <n v="2014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13:48:59"/>
    <x v="3807"/>
    <n v="201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1:53:39"/>
    <x v="3808"/>
    <n v="2015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15:00:00"/>
    <x v="3809"/>
    <n v="2014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1:22:38"/>
    <x v="3810"/>
    <n v="201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03:00:00"/>
    <x v="3811"/>
    <n v="201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5-31T19:59:00"/>
    <x v="3812"/>
    <n v="201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13:43:00"/>
    <x v="3813"/>
    <n v="201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3-31T19:59:00"/>
    <x v="3814"/>
    <n v="201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15:00:00"/>
    <x v="3815"/>
    <n v="2015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08:33:43"/>
    <x v="3816"/>
    <n v="201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3T19:59:00"/>
    <x v="3817"/>
    <n v="201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1:13:02"/>
    <x v="3818"/>
    <n v="2015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13:02:00"/>
    <x v="3819"/>
    <n v="20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07:38:37"/>
    <x v="3820"/>
    <n v="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3T20:20:07"/>
    <x v="3821"/>
    <n v="201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14:59:00"/>
    <x v="3822"/>
    <n v="201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19T19:59:00"/>
    <x v="3823"/>
    <n v="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05:41:00"/>
    <x v="3824"/>
    <n v="20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6T17:40:14"/>
    <x v="3825"/>
    <n v="201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02:09:54"/>
    <x v="3826"/>
    <n v="20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6T16:00:00"/>
    <x v="3827"/>
    <n v="201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05:39:47"/>
    <x v="3828"/>
    <n v="201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12:46:11"/>
    <x v="3829"/>
    <n v="2016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09:46:51"/>
    <x v="3830"/>
    <n v="201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13:22:25"/>
    <x v="3831"/>
    <n v="20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19T18:45:35"/>
    <x v="3832"/>
    <n v="201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1:09:00"/>
    <x v="3833"/>
    <n v="20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02:41:07"/>
    <x v="3834"/>
    <n v="20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14:36:48"/>
    <x v="3835"/>
    <n v="20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2T20:09:00"/>
    <x v="3836"/>
    <n v="201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0:22:38"/>
    <x v="3837"/>
    <n v="201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09:03:29"/>
    <x v="3838"/>
    <n v="20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29T19:25:24"/>
    <x v="3839"/>
    <n v="201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07:50:29"/>
    <x v="3840"/>
    <n v="2016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0:51:27"/>
    <x v="3841"/>
    <n v="20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03:50:52"/>
    <x v="3842"/>
    <n v="201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31T17:44:24"/>
    <x v="3843"/>
    <n v="201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2T22:59:00"/>
    <x v="3844"/>
    <n v="2014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07:02:54"/>
    <x v="3845"/>
    <n v="201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3T22:59:00"/>
    <x v="3846"/>
    <n v="2014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8T21:23:11"/>
    <x v="3847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1:36:29"/>
    <x v="3848"/>
    <n v="2015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0:24:44"/>
    <x v="3849"/>
    <n v="201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31T18:59:03"/>
    <x v="3850"/>
    <n v="2014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02:32:59"/>
    <x v="3851"/>
    <n v="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6T19:34:36"/>
    <x v="3852"/>
    <n v="201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12:09:38"/>
    <x v="3853"/>
    <n v="201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13:14:18"/>
    <x v="3854"/>
    <n v="2015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14:17:51"/>
    <x v="3855"/>
    <n v="201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08:50:03"/>
    <x v="3856"/>
    <n v="2015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09:12:00"/>
    <x v="3857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13:00:00"/>
    <x v="3858"/>
    <n v="201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13:00:00"/>
    <x v="3859"/>
    <n v="201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07:51:50"/>
    <x v="3860"/>
    <n v="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13:47:00"/>
    <x v="3861"/>
    <n v="2014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08:59:00"/>
    <x v="3862"/>
    <n v="201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08:11:45"/>
    <x v="3863"/>
    <n v="201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14:24:14"/>
    <x v="3864"/>
    <n v="201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29T21:30:00"/>
    <x v="3865"/>
    <n v="20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2T19:29:00"/>
    <x v="3866"/>
    <n v="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1:32:19"/>
    <x v="3867"/>
    <n v="2016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07:50:05"/>
    <x v="3868"/>
    <n v="2014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3T19:11:00"/>
    <x v="3869"/>
    <n v="201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0:07:58"/>
    <x v="3870"/>
    <n v="2014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09:44:10"/>
    <x v="3871"/>
    <n v="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3T19:29:56"/>
    <x v="3872"/>
    <n v="201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08:42:15"/>
    <x v="3873"/>
    <n v="20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3T17:00:00"/>
    <x v="3874"/>
    <n v="201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02:00:00"/>
    <x v="3875"/>
    <n v="201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06:58:48"/>
    <x v="3876"/>
    <n v="201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08:15:52"/>
    <x v="3877"/>
    <n v="2016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29T19:59:00"/>
    <x v="3878"/>
    <n v="201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12:39:56"/>
    <x v="3879"/>
    <n v="2015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15:00:00"/>
    <x v="3880"/>
    <n v="2014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19T16:26:39"/>
    <x v="3881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15:03:00"/>
    <x v="3882"/>
    <n v="201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06:27:49"/>
    <x v="3883"/>
    <n v="2014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09:59:52"/>
    <x v="3884"/>
    <n v="20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14:49:51"/>
    <x v="3885"/>
    <n v="201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0T21:28:22"/>
    <x v="3886"/>
    <n v="201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14:00:00"/>
    <x v="3887"/>
    <n v="201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05:05:58"/>
    <x v="3888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15:26:00"/>
    <x v="3889"/>
    <n v="2015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0:12:24"/>
    <x v="3890"/>
    <n v="201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2T20:59:00"/>
    <x v="3891"/>
    <n v="201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3T23:00:00"/>
    <x v="3892"/>
    <n v="201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6-30T22:00:00"/>
    <x v="3893"/>
    <n v="201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5T20:59:00"/>
    <x v="3894"/>
    <n v="201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7T22:00:18"/>
    <x v="3895"/>
    <n v="201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6T20:36:18"/>
    <x v="3896"/>
    <n v="20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12:58:03"/>
    <x v="3897"/>
    <n v="2015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08:00:00"/>
    <x v="3898"/>
    <n v="2015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0:36:01"/>
    <x v="3899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0T18:13:11"/>
    <x v="3900"/>
    <n v="201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1:49:59"/>
    <x v="3901"/>
    <n v="201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04:14:02"/>
    <x v="3902"/>
    <n v="201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1:38:00"/>
    <x v="3903"/>
    <n v="201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4T21:04:00"/>
    <x v="3904"/>
    <n v="20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15:00:00"/>
    <x v="3905"/>
    <n v="201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05:25:00"/>
    <x v="3906"/>
    <n v="201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12:08:00"/>
    <x v="3907"/>
    <n v="201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8T19:14:56"/>
    <x v="3908"/>
    <n v="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0:37:22"/>
    <x v="3909"/>
    <n v="201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0:09:57"/>
    <x v="3910"/>
    <n v="20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12:29:37"/>
    <x v="3911"/>
    <n v="20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4T20:35:00"/>
    <x v="3912"/>
    <n v="201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29T22:04:09"/>
    <x v="3913"/>
    <n v="201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14:59:00"/>
    <x v="3914"/>
    <n v="2015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15:38:29"/>
    <x v="3915"/>
    <n v="2016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03:19:12"/>
    <x v="3916"/>
    <n v="20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04:39:21"/>
    <x v="3917"/>
    <n v="2014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08:00:00"/>
    <x v="3918"/>
    <n v="201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7T16:00:00"/>
    <x v="3919"/>
    <n v="201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02:17:40"/>
    <x v="3920"/>
    <n v="201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0:00:00"/>
    <x v="3921"/>
    <n v="2014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15:00:00"/>
    <x v="3922"/>
    <n v="201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15:31:11"/>
    <x v="3923"/>
    <n v="2015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15:02:02"/>
    <x v="3924"/>
    <n v="2014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12:53:59"/>
    <x v="3925"/>
    <n v="2014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6T18:02:28"/>
    <x v="3926"/>
    <n v="201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8T22:25:04"/>
    <x v="3927"/>
    <n v="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5T20:59:00"/>
    <x v="3928"/>
    <n v="20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1:51:05"/>
    <x v="3929"/>
    <n v="201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31T22:00:00"/>
    <x v="3930"/>
    <n v="201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5T19:38:27"/>
    <x v="3931"/>
    <n v="201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5T19:02:44"/>
    <x v="3932"/>
    <n v="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6T16:43:00"/>
    <x v="3933"/>
    <n v="201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05:00:00"/>
    <x v="3934"/>
    <n v="2015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07:45:46"/>
    <x v="3935"/>
    <n v="20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30T23:18:40"/>
    <x v="3936"/>
    <n v="20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07:09:20"/>
    <x v="3937"/>
    <n v="201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13:44:14"/>
    <x v="3938"/>
    <n v="201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6T20:30:00"/>
    <x v="3939"/>
    <n v="201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03:49:11"/>
    <x v="3940"/>
    <n v="2015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4T17:00:00"/>
    <x v="3941"/>
    <n v="2014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13:41:54"/>
    <x v="3942"/>
    <n v="2015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08:50:00"/>
    <x v="3943"/>
    <n v="20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07:54:35"/>
    <x v="3944"/>
    <n v="201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1:14:28"/>
    <x v="3945"/>
    <n v="201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0:00:00"/>
    <x v="3946"/>
    <n v="201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1T19:25:44"/>
    <x v="3947"/>
    <n v="201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6T23:48:43"/>
    <x v="3948"/>
    <n v="20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0T18:53:41"/>
    <x v="3949"/>
    <n v="201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0:35:00"/>
    <x v="3950"/>
    <n v="201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0:49:02"/>
    <x v="3951"/>
    <n v="201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0:58:10"/>
    <x v="3952"/>
    <n v="201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15:29:00"/>
    <x v="3953"/>
    <n v="201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07:37:44"/>
    <x v="3954"/>
    <n v="201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13:22:21"/>
    <x v="3955"/>
    <n v="20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4T16:20:00"/>
    <x v="3956"/>
    <n v="201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15:25:54"/>
    <x v="3957"/>
    <n v="201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06:00:00"/>
    <x v="3958"/>
    <n v="201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0:55:56"/>
    <x v="3959"/>
    <n v="2014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12:17:36"/>
    <x v="3960"/>
    <n v="201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13:23:30"/>
    <x v="3961"/>
    <n v="2014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06:54:54"/>
    <x v="3962"/>
    <n v="20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7T20:41:57"/>
    <x v="3963"/>
    <n v="2015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08:19:46"/>
    <x v="3964"/>
    <n v="201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3T20:39:40"/>
    <x v="3965"/>
    <n v="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3T18:59:00"/>
    <x v="3966"/>
    <n v="2014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5T22:58:27"/>
    <x v="396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1:34:33"/>
    <x v="3968"/>
    <n v="201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8T19:55:00"/>
    <x v="3969"/>
    <n v="201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12:43:31"/>
    <x v="3970"/>
    <n v="201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04:52:06"/>
    <x v="3971"/>
    <n v="201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5T17:37:14"/>
    <x v="3972"/>
    <n v="201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8T20:00:00"/>
    <x v="3973"/>
    <n v="201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05:07:28"/>
    <x v="3974"/>
    <n v="201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12:48:18"/>
    <x v="3975"/>
    <n v="201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31T23:00:00"/>
    <x v="3976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0:55:32"/>
    <x v="3977"/>
    <n v="201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07:25:53"/>
    <x v="3978"/>
    <n v="201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12:00:00"/>
    <x v="3979"/>
    <n v="201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06:22:27"/>
    <x v="3980"/>
    <n v="2014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6T20:19:09"/>
    <x v="3981"/>
    <n v="2016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1:26:20"/>
    <x v="3982"/>
    <n v="201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19T22:59:00"/>
    <x v="3983"/>
    <n v="2014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7T16:00:00"/>
    <x v="3984"/>
    <n v="201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13:05:00"/>
    <x v="3985"/>
    <n v="201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05:04:00"/>
    <x v="3986"/>
    <n v="201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14:11:30"/>
    <x v="3987"/>
    <n v="2014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8T17:56:53"/>
    <x v="3988"/>
    <n v="20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0:59:41"/>
    <x v="3989"/>
    <n v="201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08:08:13"/>
    <x v="3990"/>
    <n v="201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07:28:02"/>
    <x v="3991"/>
    <n v="201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15:34:19"/>
    <x v="3992"/>
    <n v="2015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12:45:12"/>
    <x v="3993"/>
    <n v="2015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1:21:30"/>
    <x v="3994"/>
    <n v="201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03:27:00"/>
    <x v="3995"/>
    <n v="20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08:04:00"/>
    <x v="3996"/>
    <n v="201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0:23:41"/>
    <x v="3997"/>
    <n v="201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14:07:06"/>
    <x v="3998"/>
    <n v="201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1:51:49"/>
    <x v="3999"/>
    <n v="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06:29:18"/>
    <x v="4000"/>
    <n v="201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1:00:00"/>
    <x v="4001"/>
    <n v="201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6T17:02:41"/>
    <x v="4002"/>
    <n v="2014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06:05:47"/>
    <x v="4003"/>
    <n v="2015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7T19:54:17"/>
    <x v="4004"/>
    <n v="201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1:23:05"/>
    <x v="4005"/>
    <n v="20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0:33:07"/>
    <x v="4006"/>
    <n v="201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08:28:00"/>
    <x v="4007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15:08:27"/>
    <x v="4008"/>
    <n v="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08:49:20"/>
    <x v="4009"/>
    <n v="201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0:29:26"/>
    <x v="4010"/>
    <n v="201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05:04:38"/>
    <x v="4011"/>
    <n v="201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05:04:09"/>
    <x v="4012"/>
    <n v="201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5T23:13:43"/>
    <x v="4013"/>
    <n v="2015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4T21:54:29"/>
    <x v="4014"/>
    <n v="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0:44:23"/>
    <x v="4015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12:56:40"/>
    <x v="4016"/>
    <n v="2014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08:07:54"/>
    <x v="4017"/>
    <n v="201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13:51:48"/>
    <x v="4018"/>
    <n v="201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08:28:00"/>
    <x v="4019"/>
    <n v="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3T19:34:59"/>
    <x v="4020"/>
    <n v="2015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13:52:38"/>
    <x v="4021"/>
    <n v="20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1-31T18:54:00"/>
    <x v="4022"/>
    <n v="2015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14:59:23"/>
    <x v="4023"/>
    <n v="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08:04:57"/>
    <x v="4024"/>
    <n v="201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5T21:42:16"/>
    <x v="4025"/>
    <n v="201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08:43:59"/>
    <x v="4026"/>
    <n v="201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2T17:00:00"/>
    <x v="4027"/>
    <n v="201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14:31:40"/>
    <x v="4028"/>
    <n v="2014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3T16:36:10"/>
    <x v="4029"/>
    <n v="2015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0:49:00"/>
    <x v="4030"/>
    <n v="20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07:02:44"/>
    <x v="4031"/>
    <n v="201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12:25:16"/>
    <x v="4032"/>
    <n v="201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1:00:00"/>
    <x v="4033"/>
    <n v="201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13:44:10"/>
    <x v="4034"/>
    <n v="2015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13:11:27"/>
    <x v="4035"/>
    <n v="2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14:30:00"/>
    <x v="4036"/>
    <n v="20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06:25:00"/>
    <x v="4037"/>
    <n v="2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1:10:10"/>
    <x v="4038"/>
    <n v="20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1-30T21:59:00"/>
    <x v="4039"/>
    <n v="201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7T19:00:00"/>
    <x v="4040"/>
    <n v="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03:22:34"/>
    <x v="4041"/>
    <n v="2016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1:16:00"/>
    <x v="4042"/>
    <n v="2015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14:58:45"/>
    <x v="4043"/>
    <n v="201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09T21:00:00"/>
    <x v="4044"/>
    <n v="201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0T20:49:49"/>
    <x v="4045"/>
    <n v="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07:36:50"/>
    <x v="4046"/>
    <n v="2014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0T17:00:00"/>
    <x v="4047"/>
    <n v="201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03:13:07"/>
    <x v="4048"/>
    <n v="201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15:00:15"/>
    <x v="4049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07:16:31"/>
    <x v="4050"/>
    <n v="201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8T22:53:00"/>
    <x v="4051"/>
    <n v="2014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13:05:16"/>
    <x v="4052"/>
    <n v="20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12:00:00"/>
    <x v="4053"/>
    <n v="2014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9-30T20:00:00"/>
    <x v="4054"/>
    <n v="201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07:33:51"/>
    <x v="4055"/>
    <n v="201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1:59:00"/>
    <x v="4056"/>
    <n v="201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15:00:00"/>
    <x v="4057"/>
    <n v="201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31T19:59:00"/>
    <x v="4058"/>
    <n v="201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5T19:00:00"/>
    <x v="4059"/>
    <n v="2014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08:00:00"/>
    <x v="4060"/>
    <n v="201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0T18:23:43"/>
    <x v="4061"/>
    <n v="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09:44:28"/>
    <x v="4062"/>
    <n v="201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08:21:24"/>
    <x v="4063"/>
    <n v="201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06:07:06"/>
    <x v="4064"/>
    <n v="201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14:50:11"/>
    <x v="4065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8T16:56:28"/>
    <x v="4066"/>
    <n v="201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7T18:49:10"/>
    <x v="4067"/>
    <n v="201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5:05:00"/>
    <x v="4068"/>
    <n v="201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04:00:00"/>
    <x v="4069"/>
    <n v="20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2-28T19:00:00"/>
    <x v="4070"/>
    <n v="201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1:18:51"/>
    <x v="4071"/>
    <n v="201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0:35:11"/>
    <x v="4072"/>
    <n v="20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8T20:00:00"/>
    <x v="4073"/>
    <n v="201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06:16:15"/>
    <x v="4074"/>
    <n v="20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09:28:00"/>
    <x v="4075"/>
    <n v="201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1:51:00"/>
    <x v="4076"/>
    <n v="201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09:03:14"/>
    <x v="4077"/>
    <n v="201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0:54:02"/>
    <x v="4078"/>
    <n v="201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14:32:01"/>
    <x v="4079"/>
    <n v="201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0:54:00"/>
    <x v="4080"/>
    <n v="20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04:57:05"/>
    <x v="4081"/>
    <n v="201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15:00:00"/>
    <x v="4082"/>
    <n v="201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0:16:56"/>
    <x v="4083"/>
    <n v="201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02:28:26"/>
    <x v="4084"/>
    <n v="201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3T19:59:00"/>
    <x v="4085"/>
    <n v="201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0T20:00:00"/>
    <x v="4086"/>
    <n v="201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09:49:46"/>
    <x v="4087"/>
    <n v="201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02:26:00"/>
    <x v="4088"/>
    <n v="2015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09:35:00"/>
    <x v="4089"/>
    <n v="201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07:00:00"/>
    <x v="4090"/>
    <n v="201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04:09:11"/>
    <x v="4091"/>
    <n v="201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4T19:40:47"/>
    <x v="4092"/>
    <n v="201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1:34:53"/>
    <x v="4093"/>
    <n v="20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1T20:59:00"/>
    <x v="4094"/>
    <n v="201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8T16:45:50"/>
    <x v="4095"/>
    <n v="201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0:51:00"/>
    <x v="4096"/>
    <n v="201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15:55:00"/>
    <x v="4097"/>
    <n v="201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09:19:57"/>
    <x v="4098"/>
    <n v="201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12:24:33"/>
    <x v="4099"/>
    <n v="2016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4T18:59:50"/>
    <x v="4100"/>
    <n v="2014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13:41:22"/>
    <x v="4101"/>
    <n v="2017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12:21:13"/>
    <x v="4102"/>
    <n v="201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0:32:00"/>
    <x v="4103"/>
    <n v="20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6T22:40:34"/>
    <x v="4104"/>
    <n v="201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5T16:15:09"/>
    <x v="4105"/>
    <n v="201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1T17:00:00"/>
    <x v="4106"/>
    <n v="201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14:00:01"/>
    <x v="4107"/>
    <n v="2014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2T21:00:00"/>
    <x v="4108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05:56:44"/>
    <x v="4109"/>
    <n v="201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07:02:31"/>
    <x v="4110"/>
    <n v="201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3T19:15:40"/>
    <x v="4111"/>
    <n v="201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7T16:00:00"/>
    <x v="4112"/>
    <n v="201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7T22:34:00"/>
    <x v="4113"/>
    <n v="201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0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W4115"/>
  <sheetViews>
    <sheetView tabSelected="1" topLeftCell="A8" zoomScale="55" zoomScaleNormal="55" workbookViewId="0">
      <selection activeCell="C13" sqref="C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" bestFit="1" customWidth="1"/>
    <col min="17" max="17" width="22.83203125" bestFit="1" customWidth="1"/>
    <col min="18" max="18" width="11.33203125" bestFit="1" customWidth="1"/>
    <col min="19" max="20" width="24.5" style="12" bestFit="1" customWidth="1"/>
  </cols>
  <sheetData>
    <row r="1" spans="1:23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8358</v>
      </c>
      <c r="S1" s="10" t="s">
        <v>8366</v>
      </c>
      <c r="T1" s="10" t="s">
        <v>8365</v>
      </c>
      <c r="U1" s="1" t="s">
        <v>8367</v>
      </c>
      <c r="V1" s="1" t="s">
        <v>8368</v>
      </c>
    </row>
    <row r="2" spans="1:23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IFERROR(E2/L2,0)</f>
        <v>63.917582417582416</v>
      </c>
      <c r="Q2" t="s">
        <v>8308</v>
      </c>
      <c r="R2" t="s">
        <v>8309</v>
      </c>
      <c r="S2" s="11">
        <f>(I2/86400)+25569+(-8/24)</f>
        <v>42207.791666666664</v>
      </c>
      <c r="T2" s="11">
        <f>(J2/86400)+25569+(-8/24)</f>
        <v>42176.673738425925</v>
      </c>
      <c r="U2">
        <f>YEAR(S2)</f>
        <v>2015</v>
      </c>
      <c r="V2">
        <f>YEAR(T2)</f>
        <v>2015</v>
      </c>
      <c r="W2">
        <f>MONTH(S2)</f>
        <v>7</v>
      </c>
    </row>
    <row r="3" spans="1:23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IFERROR(E3/L3,0)</f>
        <v>185.48101265822785</v>
      </c>
      <c r="Q3" t="s">
        <v>8308</v>
      </c>
      <c r="R3" t="s">
        <v>8309</v>
      </c>
      <c r="S3" s="11">
        <f t="shared" ref="S3:S66" si="2">(I3/86400)+25569+(-8/24)</f>
        <v>42796.267164351848</v>
      </c>
      <c r="T3" s="11">
        <f t="shared" ref="T3:T66" si="3">(J3/86400)+25569+(-8/24)</f>
        <v>42766.267164351848</v>
      </c>
      <c r="U3">
        <f t="shared" ref="U3:U66" si="4">YEAR(S3)</f>
        <v>2017</v>
      </c>
      <c r="V3">
        <f t="shared" ref="V3:V66" si="5">YEAR(T3)</f>
        <v>2017</v>
      </c>
    </row>
    <row r="4" spans="1:23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8308</v>
      </c>
      <c r="R4" t="s">
        <v>8309</v>
      </c>
      <c r="S4" s="11">
        <f t="shared" si="2"/>
        <v>42415.369016203702</v>
      </c>
      <c r="T4" s="11">
        <f t="shared" si="3"/>
        <v>42405.369016203702</v>
      </c>
      <c r="U4">
        <f t="shared" si="4"/>
        <v>2016</v>
      </c>
      <c r="V4">
        <f t="shared" si="5"/>
        <v>2016</v>
      </c>
    </row>
    <row r="5" spans="1:23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11">
        <f t="shared" si="2"/>
        <v>41858.181793981479</v>
      </c>
      <c r="T5" s="11">
        <f t="shared" si="3"/>
        <v>41828.181793981479</v>
      </c>
      <c r="U5">
        <f t="shared" si="4"/>
        <v>2014</v>
      </c>
      <c r="V5">
        <f t="shared" si="5"/>
        <v>2014</v>
      </c>
    </row>
    <row r="6" spans="1:23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11">
        <f t="shared" si="2"/>
        <v>42357.500914351847</v>
      </c>
      <c r="T6" s="11">
        <f t="shared" si="3"/>
        <v>42327.500914351847</v>
      </c>
      <c r="U6">
        <f t="shared" si="4"/>
        <v>2015</v>
      </c>
      <c r="V6">
        <f t="shared" si="5"/>
        <v>2015</v>
      </c>
    </row>
    <row r="7" spans="1:23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11">
        <f t="shared" si="2"/>
        <v>42579.899305555555</v>
      </c>
      <c r="T7" s="11">
        <f t="shared" si="3"/>
        <v>42563.599618055552</v>
      </c>
      <c r="U7">
        <f t="shared" si="4"/>
        <v>2016</v>
      </c>
      <c r="V7">
        <f t="shared" si="5"/>
        <v>2016</v>
      </c>
    </row>
    <row r="8" spans="1:23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11">
        <f t="shared" si="2"/>
        <v>41803.739004629628</v>
      </c>
      <c r="T8" s="11">
        <f t="shared" si="3"/>
        <v>41793.739004629628</v>
      </c>
      <c r="U8">
        <f t="shared" si="4"/>
        <v>2014</v>
      </c>
      <c r="V8">
        <f t="shared" si="5"/>
        <v>2014</v>
      </c>
    </row>
    <row r="9" spans="1:23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11">
        <f t="shared" si="2"/>
        <v>42555.713738425919</v>
      </c>
      <c r="T9" s="11">
        <f t="shared" si="3"/>
        <v>42515.713738425919</v>
      </c>
      <c r="U9">
        <f t="shared" si="4"/>
        <v>2016</v>
      </c>
      <c r="V9">
        <f t="shared" si="5"/>
        <v>2016</v>
      </c>
      <c r="W9" s="6"/>
    </row>
    <row r="10" spans="1:23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11">
        <f t="shared" si="2"/>
        <v>42475.541666666664</v>
      </c>
      <c r="T10" s="11">
        <f t="shared" si="3"/>
        <v>42468.611249999994</v>
      </c>
      <c r="U10">
        <f t="shared" si="4"/>
        <v>2016</v>
      </c>
      <c r="V10">
        <f t="shared" si="5"/>
        <v>2016</v>
      </c>
    </row>
    <row r="11" spans="1:23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11">
        <f t="shared" si="2"/>
        <v>42476.770185185182</v>
      </c>
      <c r="T11" s="11">
        <f t="shared" si="3"/>
        <v>42446.770185185182</v>
      </c>
      <c r="U11">
        <f t="shared" si="4"/>
        <v>2016</v>
      </c>
      <c r="V11">
        <f t="shared" si="5"/>
        <v>2016</v>
      </c>
    </row>
    <row r="12" spans="1:23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11">
        <f t="shared" si="2"/>
        <v>41814.734710648147</v>
      </c>
      <c r="T12" s="11">
        <f t="shared" si="3"/>
        <v>41779.734710648147</v>
      </c>
      <c r="U12">
        <f t="shared" si="4"/>
        <v>2014</v>
      </c>
      <c r="V12">
        <f t="shared" si="5"/>
        <v>2014</v>
      </c>
    </row>
    <row r="13" spans="1:23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11">
        <f t="shared" si="2"/>
        <v>42603.791666666664</v>
      </c>
      <c r="T13" s="11">
        <f t="shared" si="3"/>
        <v>42572.445162037031</v>
      </c>
      <c r="U13">
        <f t="shared" si="4"/>
        <v>2016</v>
      </c>
      <c r="V13">
        <f t="shared" si="5"/>
        <v>2016</v>
      </c>
    </row>
    <row r="14" spans="1:23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8308</v>
      </c>
      <c r="R14" t="s">
        <v>8309</v>
      </c>
      <c r="S14" s="11">
        <f t="shared" si="2"/>
        <v>41835.791666666664</v>
      </c>
      <c r="T14" s="11">
        <f t="shared" si="3"/>
        <v>41791.379918981482</v>
      </c>
      <c r="U14">
        <f t="shared" si="4"/>
        <v>2014</v>
      </c>
      <c r="V14">
        <f t="shared" si="5"/>
        <v>2014</v>
      </c>
    </row>
    <row r="15" spans="1:23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11">
        <f t="shared" si="2"/>
        <v>42544.518749999996</v>
      </c>
      <c r="T15" s="11">
        <f t="shared" si="3"/>
        <v>42508.343854166662</v>
      </c>
      <c r="U15">
        <f t="shared" si="4"/>
        <v>2016</v>
      </c>
      <c r="V15">
        <f t="shared" si="5"/>
        <v>2016</v>
      </c>
    </row>
    <row r="16" spans="1:23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11">
        <f t="shared" si="2"/>
        <v>41833.249305555553</v>
      </c>
      <c r="T16" s="11">
        <f t="shared" si="3"/>
        <v>41807.693148148144</v>
      </c>
      <c r="U16">
        <f t="shared" si="4"/>
        <v>2014</v>
      </c>
      <c r="V16">
        <f t="shared" si="5"/>
        <v>2014</v>
      </c>
    </row>
    <row r="17" spans="1:22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11">
        <f t="shared" si="2"/>
        <v>42274.509722222218</v>
      </c>
      <c r="T17" s="11">
        <f t="shared" si="3"/>
        <v>42256.058541666665</v>
      </c>
      <c r="U17">
        <f t="shared" si="4"/>
        <v>2015</v>
      </c>
      <c r="V17">
        <f t="shared" si="5"/>
        <v>2015</v>
      </c>
    </row>
    <row r="18" spans="1:22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11">
        <f t="shared" si="2"/>
        <v>41805.895833333328</v>
      </c>
      <c r="T18" s="11">
        <f t="shared" si="3"/>
        <v>41760.463090277779</v>
      </c>
      <c r="U18">
        <f t="shared" si="4"/>
        <v>2014</v>
      </c>
      <c r="V18">
        <f t="shared" si="5"/>
        <v>2014</v>
      </c>
    </row>
    <row r="19" spans="1:22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11">
        <f t="shared" si="2"/>
        <v>41947.440069444441</v>
      </c>
      <c r="T19" s="11">
        <f t="shared" si="3"/>
        <v>41917.398402777777</v>
      </c>
      <c r="U19">
        <f t="shared" si="4"/>
        <v>2014</v>
      </c>
      <c r="V19">
        <f t="shared" si="5"/>
        <v>2014</v>
      </c>
    </row>
    <row r="20" spans="1:22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11">
        <f t="shared" si="2"/>
        <v>41899.208981481475</v>
      </c>
      <c r="T20" s="11">
        <f t="shared" si="3"/>
        <v>41869.208981481475</v>
      </c>
      <c r="U20">
        <f t="shared" si="4"/>
        <v>2014</v>
      </c>
      <c r="V20">
        <f t="shared" si="5"/>
        <v>2014</v>
      </c>
    </row>
    <row r="21" spans="1:22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11">
        <f t="shared" si="2"/>
        <v>42205.483032407406</v>
      </c>
      <c r="T21" s="11">
        <f t="shared" si="3"/>
        <v>42175.483032407406</v>
      </c>
      <c r="U21">
        <f t="shared" si="4"/>
        <v>2015</v>
      </c>
      <c r="V21">
        <f t="shared" si="5"/>
        <v>2015</v>
      </c>
    </row>
    <row r="22" spans="1:22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11">
        <f t="shared" si="2"/>
        <v>42260.424907407403</v>
      </c>
      <c r="T22" s="11">
        <f t="shared" si="3"/>
        <v>42200.424907407403</v>
      </c>
      <c r="U22">
        <f t="shared" si="4"/>
        <v>2015</v>
      </c>
      <c r="V22">
        <f t="shared" si="5"/>
        <v>2015</v>
      </c>
    </row>
    <row r="23" spans="1:22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11">
        <f t="shared" si="2"/>
        <v>41908.293854166666</v>
      </c>
      <c r="T23" s="11">
        <f t="shared" si="3"/>
        <v>41878.293854166666</v>
      </c>
      <c r="U23">
        <f t="shared" si="4"/>
        <v>2014</v>
      </c>
      <c r="V23">
        <f t="shared" si="5"/>
        <v>2014</v>
      </c>
    </row>
    <row r="24" spans="1:22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11">
        <f t="shared" si="2"/>
        <v>42004.999305555553</v>
      </c>
      <c r="T24" s="11">
        <f t="shared" si="3"/>
        <v>41989.578009259254</v>
      </c>
      <c r="U24">
        <f t="shared" si="4"/>
        <v>2014</v>
      </c>
      <c r="V24">
        <f t="shared" si="5"/>
        <v>2014</v>
      </c>
    </row>
    <row r="25" spans="1:22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11">
        <f t="shared" si="2"/>
        <v>42124.305555555555</v>
      </c>
      <c r="T25" s="11">
        <f t="shared" si="3"/>
        <v>42097.445613425924</v>
      </c>
      <c r="U25">
        <f t="shared" si="4"/>
        <v>2015</v>
      </c>
      <c r="V25">
        <f t="shared" si="5"/>
        <v>2015</v>
      </c>
    </row>
    <row r="26" spans="1:22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11">
        <f t="shared" si="2"/>
        <v>42262.485416666663</v>
      </c>
      <c r="T26" s="11">
        <f t="shared" si="3"/>
        <v>42229.486840277772</v>
      </c>
      <c r="U26">
        <f t="shared" si="4"/>
        <v>2015</v>
      </c>
      <c r="V26">
        <f t="shared" si="5"/>
        <v>2015</v>
      </c>
    </row>
    <row r="27" spans="1:22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11">
        <f t="shared" si="2"/>
        <v>42377.691678240742</v>
      </c>
      <c r="T27" s="11">
        <f t="shared" si="3"/>
        <v>42317.691678240742</v>
      </c>
      <c r="U27">
        <f t="shared" si="4"/>
        <v>2016</v>
      </c>
      <c r="V27">
        <f t="shared" si="5"/>
        <v>2015</v>
      </c>
    </row>
    <row r="28" spans="1:22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11">
        <f t="shared" si="2"/>
        <v>41868.182222222218</v>
      </c>
      <c r="T28" s="11">
        <f t="shared" si="3"/>
        <v>41828.182222222218</v>
      </c>
      <c r="U28">
        <f t="shared" si="4"/>
        <v>2014</v>
      </c>
      <c r="V28">
        <f t="shared" si="5"/>
        <v>2014</v>
      </c>
    </row>
    <row r="29" spans="1:22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11">
        <f t="shared" si="2"/>
        <v>41958.873067129629</v>
      </c>
      <c r="T29" s="11">
        <f t="shared" si="3"/>
        <v>41928.831400462957</v>
      </c>
      <c r="U29">
        <f t="shared" si="4"/>
        <v>2014</v>
      </c>
      <c r="V29">
        <f t="shared" si="5"/>
        <v>2014</v>
      </c>
    </row>
    <row r="30" spans="1:22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11">
        <f t="shared" si="2"/>
        <v>42354.630601851844</v>
      </c>
      <c r="T30" s="11">
        <f t="shared" si="3"/>
        <v>42324.630601851844</v>
      </c>
      <c r="U30">
        <f t="shared" si="4"/>
        <v>2015</v>
      </c>
      <c r="V30">
        <f t="shared" si="5"/>
        <v>2015</v>
      </c>
    </row>
    <row r="31" spans="1:22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11">
        <f t="shared" si="2"/>
        <v>41842.339907407404</v>
      </c>
      <c r="T31" s="11">
        <f t="shared" si="3"/>
        <v>41812.339907407404</v>
      </c>
      <c r="U31">
        <f t="shared" si="4"/>
        <v>2014</v>
      </c>
      <c r="V31">
        <f t="shared" si="5"/>
        <v>2014</v>
      </c>
    </row>
    <row r="32" spans="1:22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11">
        <f t="shared" si="2"/>
        <v>41871.959664351853</v>
      </c>
      <c r="T32" s="11">
        <f t="shared" si="3"/>
        <v>41841.959664351853</v>
      </c>
      <c r="U32">
        <f t="shared" si="4"/>
        <v>2014</v>
      </c>
      <c r="V32">
        <f t="shared" si="5"/>
        <v>2014</v>
      </c>
    </row>
    <row r="33" spans="1:22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8308</v>
      </c>
      <c r="R33" t="s">
        <v>8309</v>
      </c>
      <c r="S33" s="11">
        <f t="shared" si="2"/>
        <v>42394.458726851844</v>
      </c>
      <c r="T33" s="11">
        <f t="shared" si="3"/>
        <v>42376.458726851844</v>
      </c>
      <c r="U33">
        <f t="shared" si="4"/>
        <v>2016</v>
      </c>
      <c r="V33">
        <f t="shared" si="5"/>
        <v>2016</v>
      </c>
    </row>
    <row r="34" spans="1:22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11">
        <f t="shared" si="2"/>
        <v>42502.832638888889</v>
      </c>
      <c r="T34" s="11">
        <f t="shared" si="3"/>
        <v>42461.294178240736</v>
      </c>
      <c r="U34">
        <f t="shared" si="4"/>
        <v>2016</v>
      </c>
      <c r="V34">
        <f t="shared" si="5"/>
        <v>2016</v>
      </c>
    </row>
    <row r="35" spans="1:22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11">
        <f t="shared" si="2"/>
        <v>42316.369224537033</v>
      </c>
      <c r="T35" s="11">
        <f t="shared" si="3"/>
        <v>42286.327557870369</v>
      </c>
      <c r="U35">
        <f t="shared" si="4"/>
        <v>2015</v>
      </c>
      <c r="V35">
        <f t="shared" si="5"/>
        <v>2015</v>
      </c>
    </row>
    <row r="36" spans="1:22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11">
        <f t="shared" si="2"/>
        <v>41855.988437499997</v>
      </c>
      <c r="T36" s="11">
        <f t="shared" si="3"/>
        <v>41840.988437499997</v>
      </c>
      <c r="U36">
        <f t="shared" si="4"/>
        <v>2014</v>
      </c>
      <c r="V36">
        <f t="shared" si="5"/>
        <v>2014</v>
      </c>
    </row>
    <row r="37" spans="1:22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11">
        <f t="shared" si="2"/>
        <v>42121.666666666664</v>
      </c>
      <c r="T37" s="11">
        <f t="shared" si="3"/>
        <v>42097.958495370367</v>
      </c>
      <c r="U37">
        <f t="shared" si="4"/>
        <v>2015</v>
      </c>
      <c r="V37">
        <f t="shared" si="5"/>
        <v>2015</v>
      </c>
    </row>
    <row r="38" spans="1:22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11">
        <f t="shared" si="2"/>
        <v>42097.93200231481</v>
      </c>
      <c r="T38" s="11">
        <f t="shared" si="3"/>
        <v>42067.973668981482</v>
      </c>
      <c r="U38">
        <f t="shared" si="4"/>
        <v>2015</v>
      </c>
      <c r="V38">
        <f t="shared" si="5"/>
        <v>2015</v>
      </c>
    </row>
    <row r="39" spans="1:22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11">
        <f t="shared" si="2"/>
        <v>42062.359710648147</v>
      </c>
      <c r="T39" s="11">
        <f t="shared" si="3"/>
        <v>42032.359710648147</v>
      </c>
      <c r="U39">
        <f t="shared" si="4"/>
        <v>2015</v>
      </c>
      <c r="V39">
        <f t="shared" si="5"/>
        <v>2015</v>
      </c>
    </row>
    <row r="40" spans="1:22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11">
        <f t="shared" si="2"/>
        <v>41404.72388888889</v>
      </c>
      <c r="T40" s="11">
        <f t="shared" si="3"/>
        <v>41374.72388888889</v>
      </c>
      <c r="U40">
        <f t="shared" si="4"/>
        <v>2013</v>
      </c>
      <c r="V40">
        <f t="shared" si="5"/>
        <v>2013</v>
      </c>
    </row>
    <row r="41" spans="1:22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11">
        <f t="shared" si="2"/>
        <v>41784.624305555553</v>
      </c>
      <c r="T41" s="11">
        <f t="shared" si="3"/>
        <v>41753.713749999995</v>
      </c>
      <c r="U41">
        <f t="shared" si="4"/>
        <v>2014</v>
      </c>
      <c r="V41">
        <f t="shared" si="5"/>
        <v>2014</v>
      </c>
    </row>
    <row r="42" spans="1:22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11">
        <f t="shared" si="2"/>
        <v>41808.833333333328</v>
      </c>
      <c r="T42" s="11">
        <f t="shared" si="3"/>
        <v>41788.880648148144</v>
      </c>
      <c r="U42">
        <f t="shared" si="4"/>
        <v>2014</v>
      </c>
      <c r="V42">
        <f t="shared" si="5"/>
        <v>2014</v>
      </c>
    </row>
    <row r="43" spans="1:22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11">
        <f t="shared" si="2"/>
        <v>41917.235578703701</v>
      </c>
      <c r="T43" s="11">
        <f t="shared" si="3"/>
        <v>41887.235578703701</v>
      </c>
      <c r="U43">
        <f t="shared" si="4"/>
        <v>2014</v>
      </c>
      <c r="V43">
        <f t="shared" si="5"/>
        <v>2014</v>
      </c>
    </row>
    <row r="44" spans="1:22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11">
        <f t="shared" si="2"/>
        <v>42001.305856481478</v>
      </c>
      <c r="T44" s="11">
        <f t="shared" si="3"/>
        <v>41971.305856481478</v>
      </c>
      <c r="U44">
        <f t="shared" si="4"/>
        <v>2014</v>
      </c>
      <c r="V44">
        <f t="shared" si="5"/>
        <v>2014</v>
      </c>
    </row>
    <row r="45" spans="1:22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11">
        <f t="shared" si="2"/>
        <v>41832.666666666664</v>
      </c>
      <c r="T45" s="11">
        <f t="shared" si="3"/>
        <v>41802.457013888888</v>
      </c>
      <c r="U45">
        <f t="shared" si="4"/>
        <v>2014</v>
      </c>
      <c r="V45">
        <f t="shared" si="5"/>
        <v>2014</v>
      </c>
    </row>
    <row r="46" spans="1:22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11">
        <f t="shared" si="2"/>
        <v>41918.765474537031</v>
      </c>
      <c r="T46" s="11">
        <f t="shared" si="3"/>
        <v>41873.765474537031</v>
      </c>
      <c r="U46">
        <f t="shared" si="4"/>
        <v>2014</v>
      </c>
      <c r="V46">
        <f t="shared" si="5"/>
        <v>2014</v>
      </c>
    </row>
    <row r="47" spans="1:22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11">
        <f t="shared" si="2"/>
        <v>42487.290590277778</v>
      </c>
      <c r="T47" s="11">
        <f t="shared" si="3"/>
        <v>42457.290590277778</v>
      </c>
      <c r="U47">
        <f t="shared" si="4"/>
        <v>2016</v>
      </c>
      <c r="V47">
        <f t="shared" si="5"/>
        <v>2016</v>
      </c>
    </row>
    <row r="48" spans="1:22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11">
        <f t="shared" si="2"/>
        <v>42353.631643518514</v>
      </c>
      <c r="T48" s="11">
        <f t="shared" si="3"/>
        <v>42323.631643518514</v>
      </c>
      <c r="U48">
        <f t="shared" si="4"/>
        <v>2015</v>
      </c>
      <c r="V48">
        <f t="shared" si="5"/>
        <v>2015</v>
      </c>
    </row>
    <row r="49" spans="1:22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11">
        <f t="shared" si="2"/>
        <v>41992.527858796289</v>
      </c>
      <c r="T49" s="11">
        <f t="shared" si="3"/>
        <v>41932.486192129625</v>
      </c>
      <c r="U49">
        <f t="shared" si="4"/>
        <v>2014</v>
      </c>
      <c r="V49">
        <f t="shared" si="5"/>
        <v>2014</v>
      </c>
    </row>
    <row r="50" spans="1:22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11">
        <f t="shared" si="2"/>
        <v>42064.166666666664</v>
      </c>
      <c r="T50" s="11">
        <f t="shared" si="3"/>
        <v>42033.183564814812</v>
      </c>
      <c r="U50">
        <f t="shared" si="4"/>
        <v>2015</v>
      </c>
      <c r="V50">
        <f t="shared" si="5"/>
        <v>2015</v>
      </c>
    </row>
    <row r="51" spans="1:22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11">
        <f t="shared" si="2"/>
        <v>42300.843113425923</v>
      </c>
      <c r="T51" s="11">
        <f t="shared" si="3"/>
        <v>42270.843113425923</v>
      </c>
      <c r="U51">
        <f t="shared" si="4"/>
        <v>2015</v>
      </c>
      <c r="V51">
        <f t="shared" si="5"/>
        <v>2015</v>
      </c>
    </row>
    <row r="52" spans="1:22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11">
        <f t="shared" si="2"/>
        <v>42034.374999999993</v>
      </c>
      <c r="T52" s="11">
        <f t="shared" si="3"/>
        <v>41995.419652777775</v>
      </c>
      <c r="U52">
        <f t="shared" si="4"/>
        <v>2015</v>
      </c>
      <c r="V52">
        <f t="shared" si="5"/>
        <v>2014</v>
      </c>
    </row>
    <row r="53" spans="1:22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11">
        <f t="shared" si="2"/>
        <v>42226.59533564814</v>
      </c>
      <c r="T53" s="11">
        <f t="shared" si="3"/>
        <v>42196.59533564814</v>
      </c>
      <c r="U53">
        <f t="shared" si="4"/>
        <v>2015</v>
      </c>
      <c r="V53">
        <f t="shared" si="5"/>
        <v>2015</v>
      </c>
    </row>
    <row r="54" spans="1:22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11">
        <f t="shared" si="2"/>
        <v>41837.368587962963</v>
      </c>
      <c r="T54" s="11">
        <f t="shared" si="3"/>
        <v>41807.368587962963</v>
      </c>
      <c r="U54">
        <f t="shared" si="4"/>
        <v>2014</v>
      </c>
      <c r="V54">
        <f t="shared" si="5"/>
        <v>2014</v>
      </c>
    </row>
    <row r="55" spans="1:22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11">
        <f t="shared" si="2"/>
        <v>41733.583333333328</v>
      </c>
      <c r="T55" s="11">
        <f t="shared" si="3"/>
        <v>41719.215798611105</v>
      </c>
      <c r="U55">
        <f t="shared" si="4"/>
        <v>2014</v>
      </c>
      <c r="V55">
        <f t="shared" si="5"/>
        <v>2014</v>
      </c>
    </row>
    <row r="56" spans="1:22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11">
        <f t="shared" si="2"/>
        <v>42363.379872685182</v>
      </c>
      <c r="T56" s="11">
        <f t="shared" si="3"/>
        <v>42333.379872685182</v>
      </c>
      <c r="U56">
        <f t="shared" si="4"/>
        <v>2015</v>
      </c>
      <c r="V56">
        <f t="shared" si="5"/>
        <v>2015</v>
      </c>
    </row>
    <row r="57" spans="1:22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11">
        <f t="shared" si="2"/>
        <v>42517.635601851849</v>
      </c>
      <c r="T57" s="11">
        <f t="shared" si="3"/>
        <v>42496.635601851849</v>
      </c>
      <c r="U57">
        <f t="shared" si="4"/>
        <v>2016</v>
      </c>
      <c r="V57">
        <f t="shared" si="5"/>
        <v>2016</v>
      </c>
    </row>
    <row r="58" spans="1:22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11">
        <f t="shared" si="2"/>
        <v>42163.333333333336</v>
      </c>
      <c r="T58" s="11">
        <f t="shared" si="3"/>
        <v>42149.215555555558</v>
      </c>
      <c r="U58">
        <f t="shared" si="4"/>
        <v>2015</v>
      </c>
      <c r="V58">
        <f t="shared" si="5"/>
        <v>2015</v>
      </c>
    </row>
    <row r="59" spans="1:22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11">
        <f t="shared" si="2"/>
        <v>42119.499560185184</v>
      </c>
      <c r="T59" s="11">
        <f t="shared" si="3"/>
        <v>42089.499560185184</v>
      </c>
      <c r="U59">
        <f t="shared" si="4"/>
        <v>2015</v>
      </c>
      <c r="V59">
        <f t="shared" si="5"/>
        <v>2015</v>
      </c>
    </row>
    <row r="60" spans="1:22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11">
        <f t="shared" si="2"/>
        <v>41962.453379629624</v>
      </c>
      <c r="T60" s="11">
        <f t="shared" si="3"/>
        <v>41932.411712962959</v>
      </c>
      <c r="U60">
        <f t="shared" si="4"/>
        <v>2014</v>
      </c>
      <c r="V60">
        <f t="shared" si="5"/>
        <v>2014</v>
      </c>
    </row>
    <row r="61" spans="1:22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11">
        <f t="shared" si="2"/>
        <v>42261.541666666664</v>
      </c>
      <c r="T61" s="11">
        <f t="shared" si="3"/>
        <v>42229.902499999997</v>
      </c>
      <c r="U61">
        <f t="shared" si="4"/>
        <v>2015</v>
      </c>
      <c r="V61">
        <f t="shared" si="5"/>
        <v>2015</v>
      </c>
    </row>
    <row r="62" spans="1:22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11">
        <f t="shared" si="2"/>
        <v>41720.666666666664</v>
      </c>
      <c r="T62" s="11">
        <f t="shared" si="3"/>
        <v>41701.568483796298</v>
      </c>
      <c r="U62">
        <f t="shared" si="4"/>
        <v>2014</v>
      </c>
      <c r="V62">
        <f t="shared" si="5"/>
        <v>2014</v>
      </c>
    </row>
    <row r="63" spans="1:22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11">
        <f t="shared" si="2"/>
        <v>41431.480983796289</v>
      </c>
      <c r="T63" s="11">
        <f t="shared" si="3"/>
        <v>41409.480983796289</v>
      </c>
      <c r="U63">
        <f t="shared" si="4"/>
        <v>2013</v>
      </c>
      <c r="V63">
        <f t="shared" si="5"/>
        <v>2013</v>
      </c>
    </row>
    <row r="64" spans="1:22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11">
        <f t="shared" si="2"/>
        <v>41336.466180555552</v>
      </c>
      <c r="T64" s="11">
        <f t="shared" si="3"/>
        <v>41311.466180555552</v>
      </c>
      <c r="U64">
        <f t="shared" si="4"/>
        <v>2013</v>
      </c>
      <c r="V64">
        <f t="shared" si="5"/>
        <v>2013</v>
      </c>
    </row>
    <row r="65" spans="1:22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11">
        <f t="shared" si="2"/>
        <v>41635.874305555553</v>
      </c>
      <c r="T65" s="11">
        <f t="shared" si="3"/>
        <v>41612.578854166662</v>
      </c>
      <c r="U65">
        <f t="shared" si="4"/>
        <v>2013</v>
      </c>
      <c r="V65">
        <f t="shared" si="5"/>
        <v>2013</v>
      </c>
    </row>
    <row r="66" spans="1:22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8308</v>
      </c>
      <c r="R66" t="s">
        <v>8310</v>
      </c>
      <c r="S66" s="11">
        <f t="shared" si="2"/>
        <v>41462.684965277775</v>
      </c>
      <c r="T66" s="11">
        <f t="shared" si="3"/>
        <v>41432.684965277775</v>
      </c>
      <c r="U66">
        <f t="shared" si="4"/>
        <v>2013</v>
      </c>
      <c r="V66">
        <f t="shared" si="5"/>
        <v>2013</v>
      </c>
    </row>
    <row r="67" spans="1:22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5">
        <f t="shared" ref="P67:P130" si="7">IFERROR(E67/L67,0)</f>
        <v>132.05263157894737</v>
      </c>
      <c r="Q67" t="s">
        <v>8308</v>
      </c>
      <c r="R67" t="s">
        <v>8310</v>
      </c>
      <c r="S67" s="11">
        <f t="shared" ref="S67:S130" si="8">(I67/86400)+25569+(-8/24)</f>
        <v>41861.915972222218</v>
      </c>
      <c r="T67" s="11">
        <f t="shared" ref="T67:T130" si="9">(J67/86400)+25569+(-8/24)</f>
        <v>41835.487893518519</v>
      </c>
      <c r="U67">
        <f t="shared" ref="U67:U130" si="10">YEAR(S67)</f>
        <v>2014</v>
      </c>
      <c r="V67">
        <f t="shared" ref="V67:V130" si="11">YEAR(T67)</f>
        <v>2014</v>
      </c>
    </row>
    <row r="68" spans="1:22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">
        <v>8308</v>
      </c>
      <c r="R68" t="s">
        <v>8310</v>
      </c>
      <c r="S68" s="11">
        <f t="shared" si="8"/>
        <v>42569.516435185178</v>
      </c>
      <c r="T68" s="11">
        <f t="shared" si="9"/>
        <v>42539.516435185178</v>
      </c>
      <c r="U68">
        <f t="shared" si="10"/>
        <v>2016</v>
      </c>
      <c r="V68">
        <f t="shared" si="11"/>
        <v>2016</v>
      </c>
    </row>
    <row r="69" spans="1:22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">
        <v>8308</v>
      </c>
      <c r="R69" t="s">
        <v>8310</v>
      </c>
      <c r="S69" s="11">
        <f t="shared" si="8"/>
        <v>41105.250046296293</v>
      </c>
      <c r="T69" s="11">
        <f t="shared" si="9"/>
        <v>41075.250046296293</v>
      </c>
      <c r="U69">
        <f t="shared" si="10"/>
        <v>2012</v>
      </c>
      <c r="V69">
        <f t="shared" si="11"/>
        <v>2012</v>
      </c>
    </row>
    <row r="70" spans="1:22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">
        <v>8308</v>
      </c>
      <c r="R70" t="s">
        <v>8310</v>
      </c>
      <c r="S70" s="11">
        <f t="shared" si="8"/>
        <v>41693.23600694444</v>
      </c>
      <c r="T70" s="11">
        <f t="shared" si="9"/>
        <v>41663.23600694444</v>
      </c>
      <c r="U70">
        <f t="shared" si="10"/>
        <v>2014</v>
      </c>
      <c r="V70">
        <f t="shared" si="11"/>
        <v>2014</v>
      </c>
    </row>
    <row r="71" spans="1:22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">
        <v>8308</v>
      </c>
      <c r="R71" t="s">
        <v>8310</v>
      </c>
      <c r="S71" s="11">
        <f t="shared" si="8"/>
        <v>40817.957638888889</v>
      </c>
      <c r="T71" s="11">
        <f t="shared" si="9"/>
        <v>40785.854456018518</v>
      </c>
      <c r="U71">
        <f t="shared" si="10"/>
        <v>2011</v>
      </c>
      <c r="V71">
        <f t="shared" si="11"/>
        <v>2011</v>
      </c>
    </row>
    <row r="72" spans="1:22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">
        <v>8308</v>
      </c>
      <c r="R72" t="s">
        <v>8310</v>
      </c>
      <c r="S72" s="11">
        <f t="shared" si="8"/>
        <v>40790.563020833331</v>
      </c>
      <c r="T72" s="11">
        <f t="shared" si="9"/>
        <v>40730.563020833331</v>
      </c>
      <c r="U72">
        <f t="shared" si="10"/>
        <v>2011</v>
      </c>
      <c r="V72">
        <f t="shared" si="11"/>
        <v>2011</v>
      </c>
    </row>
    <row r="73" spans="1:22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">
        <v>8308</v>
      </c>
      <c r="R73" t="s">
        <v>8310</v>
      </c>
      <c r="S73" s="11">
        <f t="shared" si="8"/>
        <v>41056.938159722216</v>
      </c>
      <c r="T73" s="11">
        <f t="shared" si="9"/>
        <v>40996.938159722216</v>
      </c>
      <c r="U73">
        <f t="shared" si="10"/>
        <v>2012</v>
      </c>
      <c r="V73">
        <f t="shared" si="11"/>
        <v>2012</v>
      </c>
    </row>
    <row r="74" spans="1:22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">
        <v>8308</v>
      </c>
      <c r="R74" t="s">
        <v>8310</v>
      </c>
      <c r="S74" s="11">
        <f t="shared" si="8"/>
        <v>41227.666666666664</v>
      </c>
      <c r="T74" s="11">
        <f t="shared" si="9"/>
        <v>41207.676863425928</v>
      </c>
      <c r="U74">
        <f t="shared" si="10"/>
        <v>2012</v>
      </c>
      <c r="V74">
        <f t="shared" si="11"/>
        <v>2012</v>
      </c>
    </row>
    <row r="75" spans="1:22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">
        <v>8308</v>
      </c>
      <c r="R75" t="s">
        <v>8310</v>
      </c>
      <c r="S75" s="11">
        <f t="shared" si="8"/>
        <v>40665.832638888889</v>
      </c>
      <c r="T75" s="11">
        <f t="shared" si="9"/>
        <v>40587.423425925925</v>
      </c>
      <c r="U75">
        <f t="shared" si="10"/>
        <v>2011</v>
      </c>
      <c r="V75">
        <f t="shared" si="11"/>
        <v>2011</v>
      </c>
    </row>
    <row r="76" spans="1:22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">
        <v>8308</v>
      </c>
      <c r="R76" t="s">
        <v>8310</v>
      </c>
      <c r="S76" s="11">
        <f t="shared" si="8"/>
        <v>42390.153877314813</v>
      </c>
      <c r="T76" s="11">
        <f t="shared" si="9"/>
        <v>42360.153877314813</v>
      </c>
      <c r="U76">
        <f t="shared" si="10"/>
        <v>2016</v>
      </c>
      <c r="V76">
        <f t="shared" si="11"/>
        <v>2015</v>
      </c>
    </row>
    <row r="77" spans="1:22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">
        <v>8308</v>
      </c>
      <c r="R77" t="s">
        <v>8310</v>
      </c>
      <c r="S77" s="11">
        <f t="shared" si="8"/>
        <v>41386.875833333332</v>
      </c>
      <c r="T77" s="11">
        <f t="shared" si="9"/>
        <v>41356.875833333332</v>
      </c>
      <c r="U77">
        <f t="shared" si="10"/>
        <v>2013</v>
      </c>
      <c r="V77">
        <f t="shared" si="11"/>
        <v>2013</v>
      </c>
    </row>
    <row r="78" spans="1:22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">
        <v>8308</v>
      </c>
      <c r="R78" t="s">
        <v>8310</v>
      </c>
      <c r="S78" s="11">
        <f t="shared" si="8"/>
        <v>40904.399976851848</v>
      </c>
      <c r="T78" s="11">
        <f t="shared" si="9"/>
        <v>40844.358310185184</v>
      </c>
      <c r="U78">
        <f t="shared" si="10"/>
        <v>2011</v>
      </c>
      <c r="V78">
        <f t="shared" si="11"/>
        <v>2011</v>
      </c>
    </row>
    <row r="79" spans="1:22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">
        <v>8308</v>
      </c>
      <c r="R79" t="s">
        <v>8310</v>
      </c>
      <c r="S79" s="11">
        <f t="shared" si="8"/>
        <v>41049.790972222218</v>
      </c>
      <c r="T79" s="11">
        <f t="shared" si="9"/>
        <v>40996.811539351846</v>
      </c>
      <c r="U79">
        <f t="shared" si="10"/>
        <v>2012</v>
      </c>
      <c r="V79">
        <f t="shared" si="11"/>
        <v>2012</v>
      </c>
    </row>
    <row r="80" spans="1:22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">
        <v>8308</v>
      </c>
      <c r="R80" t="s">
        <v>8310</v>
      </c>
      <c r="S80" s="11">
        <f t="shared" si="8"/>
        <v>42614.397233796299</v>
      </c>
      <c r="T80" s="11">
        <f t="shared" si="9"/>
        <v>42604.397233796299</v>
      </c>
      <c r="U80">
        <f t="shared" si="10"/>
        <v>2016</v>
      </c>
      <c r="V80">
        <f t="shared" si="11"/>
        <v>2016</v>
      </c>
    </row>
    <row r="81" spans="1:22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">
        <v>8308</v>
      </c>
      <c r="R81" t="s">
        <v>8310</v>
      </c>
      <c r="S81" s="11">
        <f t="shared" si="8"/>
        <v>41754.443206018514</v>
      </c>
      <c r="T81" s="11">
        <f t="shared" si="9"/>
        <v>41724.443206018514</v>
      </c>
      <c r="U81">
        <f t="shared" si="10"/>
        <v>2014</v>
      </c>
      <c r="V81">
        <f t="shared" si="11"/>
        <v>2014</v>
      </c>
    </row>
    <row r="82" spans="1:22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">
        <v>8308</v>
      </c>
      <c r="R82" t="s">
        <v>8310</v>
      </c>
      <c r="S82" s="11">
        <f t="shared" si="8"/>
        <v>41617.750648148147</v>
      </c>
      <c r="T82" s="11">
        <f t="shared" si="9"/>
        <v>41582.750648148147</v>
      </c>
      <c r="U82">
        <f t="shared" si="10"/>
        <v>2013</v>
      </c>
      <c r="V82">
        <f t="shared" si="11"/>
        <v>2013</v>
      </c>
    </row>
    <row r="83" spans="1:22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">
        <v>8308</v>
      </c>
      <c r="R83" t="s">
        <v>8310</v>
      </c>
      <c r="S83" s="11">
        <f t="shared" si="8"/>
        <v>41103.793055555558</v>
      </c>
      <c r="T83" s="11">
        <f t="shared" si="9"/>
        <v>41099.825543981475</v>
      </c>
      <c r="U83">
        <f t="shared" si="10"/>
        <v>2012</v>
      </c>
      <c r="V83">
        <f t="shared" si="11"/>
        <v>2012</v>
      </c>
    </row>
    <row r="84" spans="1:22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">
        <v>8308</v>
      </c>
      <c r="R84" t="s">
        <v>8310</v>
      </c>
      <c r="S84" s="11">
        <f t="shared" si="8"/>
        <v>40825.486817129626</v>
      </c>
      <c r="T84" s="11">
        <f t="shared" si="9"/>
        <v>40795.486817129626</v>
      </c>
      <c r="U84">
        <f t="shared" si="10"/>
        <v>2011</v>
      </c>
      <c r="V84">
        <f t="shared" si="11"/>
        <v>2011</v>
      </c>
    </row>
    <row r="85" spans="1:22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">
        <v>8308</v>
      </c>
      <c r="R85" t="s">
        <v>8310</v>
      </c>
      <c r="S85" s="11">
        <f t="shared" si="8"/>
        <v>42057.145833333336</v>
      </c>
      <c r="T85" s="11">
        <f t="shared" si="9"/>
        <v>42042.282280092586</v>
      </c>
      <c r="U85">
        <f t="shared" si="10"/>
        <v>2015</v>
      </c>
      <c r="V85">
        <f t="shared" si="11"/>
        <v>2015</v>
      </c>
    </row>
    <row r="86" spans="1:22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">
        <v>8308</v>
      </c>
      <c r="R86" t="s">
        <v>8310</v>
      </c>
      <c r="S86" s="11">
        <f t="shared" si="8"/>
        <v>40678.42460648148</v>
      </c>
      <c r="T86" s="11">
        <f t="shared" si="9"/>
        <v>40648.42460648148</v>
      </c>
      <c r="U86">
        <f t="shared" si="10"/>
        <v>2011</v>
      </c>
      <c r="V86">
        <f t="shared" si="11"/>
        <v>2011</v>
      </c>
    </row>
    <row r="87" spans="1:22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">
        <v>8308</v>
      </c>
      <c r="R87" t="s">
        <v>8310</v>
      </c>
      <c r="S87" s="11">
        <f t="shared" si="8"/>
        <v>40808.792094907403</v>
      </c>
      <c r="T87" s="11">
        <f t="shared" si="9"/>
        <v>40778.792094907403</v>
      </c>
      <c r="U87">
        <f t="shared" si="10"/>
        <v>2011</v>
      </c>
      <c r="V87">
        <f t="shared" si="11"/>
        <v>2011</v>
      </c>
    </row>
    <row r="88" spans="1:22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">
        <v>8308</v>
      </c>
      <c r="R88" t="s">
        <v>8310</v>
      </c>
      <c r="S88" s="11">
        <f t="shared" si="8"/>
        <v>42365.264409722215</v>
      </c>
      <c r="T88" s="11">
        <f t="shared" si="9"/>
        <v>42291.222743055558</v>
      </c>
      <c r="U88">
        <f t="shared" si="10"/>
        <v>2015</v>
      </c>
      <c r="V88">
        <f t="shared" si="11"/>
        <v>2015</v>
      </c>
    </row>
    <row r="89" spans="1:22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">
        <v>8308</v>
      </c>
      <c r="R89" t="s">
        <v>8310</v>
      </c>
      <c r="S89" s="11">
        <f t="shared" si="8"/>
        <v>40331.736805555549</v>
      </c>
      <c r="T89" s="11">
        <f t="shared" si="9"/>
        <v>40322.206053240741</v>
      </c>
      <c r="U89">
        <f t="shared" si="10"/>
        <v>2010</v>
      </c>
      <c r="V89">
        <f t="shared" si="11"/>
        <v>2010</v>
      </c>
    </row>
    <row r="90" spans="1:22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">
        <v>8308</v>
      </c>
      <c r="R90" t="s">
        <v>8310</v>
      </c>
      <c r="S90" s="11">
        <f t="shared" si="8"/>
        <v>41812.325590277775</v>
      </c>
      <c r="T90" s="11">
        <f t="shared" si="9"/>
        <v>41786.325590277775</v>
      </c>
      <c r="U90">
        <f t="shared" si="10"/>
        <v>2014</v>
      </c>
      <c r="V90">
        <f t="shared" si="11"/>
        <v>2014</v>
      </c>
    </row>
    <row r="91" spans="1:22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">
        <v>8308</v>
      </c>
      <c r="R91" t="s">
        <v>8310</v>
      </c>
      <c r="S91" s="11">
        <f t="shared" si="8"/>
        <v>41427.418888888882</v>
      </c>
      <c r="T91" s="11">
        <f t="shared" si="9"/>
        <v>41402.418888888882</v>
      </c>
      <c r="U91">
        <f t="shared" si="10"/>
        <v>2013</v>
      </c>
      <c r="V91">
        <f t="shared" si="11"/>
        <v>2013</v>
      </c>
    </row>
    <row r="92" spans="1:22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">
        <v>8308</v>
      </c>
      <c r="R92" t="s">
        <v>8310</v>
      </c>
      <c r="S92" s="11">
        <f t="shared" si="8"/>
        <v>40735.964108796295</v>
      </c>
      <c r="T92" s="11">
        <f t="shared" si="9"/>
        <v>40705.964108796295</v>
      </c>
      <c r="U92">
        <f t="shared" si="10"/>
        <v>2011</v>
      </c>
      <c r="V92">
        <f t="shared" si="11"/>
        <v>2011</v>
      </c>
    </row>
    <row r="93" spans="1:22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">
        <v>8308</v>
      </c>
      <c r="R93" t="s">
        <v>8310</v>
      </c>
      <c r="S93" s="11">
        <f t="shared" si="8"/>
        <v>40680.069027777776</v>
      </c>
      <c r="T93" s="11">
        <f t="shared" si="9"/>
        <v>40619.069027777776</v>
      </c>
      <c r="U93">
        <f t="shared" si="10"/>
        <v>2011</v>
      </c>
      <c r="V93">
        <f t="shared" si="11"/>
        <v>2011</v>
      </c>
    </row>
    <row r="94" spans="1:22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">
        <v>8308</v>
      </c>
      <c r="R94" t="s">
        <v>8310</v>
      </c>
      <c r="S94" s="11">
        <f t="shared" si="8"/>
        <v>42766.999999999993</v>
      </c>
      <c r="T94" s="11">
        <f t="shared" si="9"/>
        <v>42720.865543981483</v>
      </c>
      <c r="U94">
        <f t="shared" si="10"/>
        <v>2017</v>
      </c>
      <c r="V94">
        <f t="shared" si="11"/>
        <v>2016</v>
      </c>
    </row>
    <row r="95" spans="1:22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">
        <v>8308</v>
      </c>
      <c r="R95" t="s">
        <v>8310</v>
      </c>
      <c r="S95" s="11">
        <f t="shared" si="8"/>
        <v>41093.541666666664</v>
      </c>
      <c r="T95" s="11">
        <f t="shared" si="9"/>
        <v>41065.524733796294</v>
      </c>
      <c r="U95">
        <f t="shared" si="10"/>
        <v>2012</v>
      </c>
      <c r="V95">
        <f t="shared" si="11"/>
        <v>2012</v>
      </c>
    </row>
    <row r="96" spans="1:22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">
        <v>8308</v>
      </c>
      <c r="R96" t="s">
        <v>8310</v>
      </c>
      <c r="S96" s="11">
        <f t="shared" si="8"/>
        <v>41736.384513888886</v>
      </c>
      <c r="T96" s="11">
        <f t="shared" si="9"/>
        <v>41716.384513888886</v>
      </c>
      <c r="U96">
        <f t="shared" si="10"/>
        <v>2014</v>
      </c>
      <c r="V96">
        <f t="shared" si="11"/>
        <v>2014</v>
      </c>
    </row>
    <row r="97" spans="1:22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">
        <v>8308</v>
      </c>
      <c r="R97" t="s">
        <v>8310</v>
      </c>
      <c r="S97" s="11">
        <f t="shared" si="8"/>
        <v>40964.671770833331</v>
      </c>
      <c r="T97" s="11">
        <f t="shared" si="9"/>
        <v>40934.671770833331</v>
      </c>
      <c r="U97">
        <f t="shared" si="10"/>
        <v>2012</v>
      </c>
      <c r="V97">
        <f t="shared" si="11"/>
        <v>2012</v>
      </c>
    </row>
    <row r="98" spans="1:22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">
        <v>8308</v>
      </c>
      <c r="R98" t="s">
        <v>8310</v>
      </c>
      <c r="S98" s="11">
        <f t="shared" si="8"/>
        <v>40390.791666666664</v>
      </c>
      <c r="T98" s="11">
        <f t="shared" si="9"/>
        <v>40324.32917824074</v>
      </c>
      <c r="U98">
        <f t="shared" si="10"/>
        <v>2010</v>
      </c>
      <c r="V98">
        <f t="shared" si="11"/>
        <v>2010</v>
      </c>
    </row>
    <row r="99" spans="1:22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">
        <v>8308</v>
      </c>
      <c r="R99" t="s">
        <v>8310</v>
      </c>
      <c r="S99" s="11">
        <f t="shared" si="8"/>
        <v>40735.801874999997</v>
      </c>
      <c r="T99" s="11">
        <f t="shared" si="9"/>
        <v>40705.801874999997</v>
      </c>
      <c r="U99">
        <f t="shared" si="10"/>
        <v>2011</v>
      </c>
      <c r="V99">
        <f t="shared" si="11"/>
        <v>2011</v>
      </c>
    </row>
    <row r="100" spans="1:22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">
        <v>8308</v>
      </c>
      <c r="R100" t="s">
        <v>8310</v>
      </c>
      <c r="S100" s="11">
        <f t="shared" si="8"/>
        <v>41250.645833333328</v>
      </c>
      <c r="T100" s="11">
        <f t="shared" si="9"/>
        <v>41214.461504629631</v>
      </c>
      <c r="U100">
        <f t="shared" si="10"/>
        <v>2012</v>
      </c>
      <c r="V100">
        <f t="shared" si="11"/>
        <v>2012</v>
      </c>
    </row>
    <row r="101" spans="1:22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">
        <v>8308</v>
      </c>
      <c r="R101" t="s">
        <v>8310</v>
      </c>
      <c r="S101" s="11">
        <f t="shared" si="8"/>
        <v>41661.569432870368</v>
      </c>
      <c r="T101" s="11">
        <f t="shared" si="9"/>
        <v>41631.569432870368</v>
      </c>
      <c r="U101">
        <f t="shared" si="10"/>
        <v>2014</v>
      </c>
      <c r="V101">
        <f t="shared" si="11"/>
        <v>2013</v>
      </c>
    </row>
    <row r="102" spans="1:22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">
        <v>8308</v>
      </c>
      <c r="R102" t="s">
        <v>8310</v>
      </c>
      <c r="S102" s="11">
        <f t="shared" si="8"/>
        <v>41217.461643518516</v>
      </c>
      <c r="T102" s="11">
        <f t="shared" si="9"/>
        <v>41197.419976851852</v>
      </c>
      <c r="U102">
        <f t="shared" si="10"/>
        <v>2012</v>
      </c>
      <c r="V102">
        <f t="shared" si="11"/>
        <v>2012</v>
      </c>
    </row>
    <row r="103" spans="1:22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">
        <v>8308</v>
      </c>
      <c r="R103" t="s">
        <v>8310</v>
      </c>
      <c r="S103" s="11">
        <f t="shared" si="8"/>
        <v>41298.443402777775</v>
      </c>
      <c r="T103" s="11">
        <f t="shared" si="9"/>
        <v>41274.443402777775</v>
      </c>
      <c r="U103">
        <f t="shared" si="10"/>
        <v>2013</v>
      </c>
      <c r="V103">
        <f t="shared" si="11"/>
        <v>2012</v>
      </c>
    </row>
    <row r="104" spans="1:22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">
        <v>8308</v>
      </c>
      <c r="R104" t="s">
        <v>8310</v>
      </c>
      <c r="S104" s="11">
        <f t="shared" si="8"/>
        <v>40534.797835648147</v>
      </c>
      <c r="T104" s="11">
        <f t="shared" si="9"/>
        <v>40504.797835648147</v>
      </c>
      <c r="U104">
        <f t="shared" si="10"/>
        <v>2010</v>
      </c>
      <c r="V104">
        <f t="shared" si="11"/>
        <v>2010</v>
      </c>
    </row>
    <row r="105" spans="1:22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">
        <v>8308</v>
      </c>
      <c r="R105" t="s">
        <v>8310</v>
      </c>
      <c r="S105" s="11">
        <f t="shared" si="8"/>
        <v>41705.472569444442</v>
      </c>
      <c r="T105" s="11">
        <f t="shared" si="9"/>
        <v>41682.472569444442</v>
      </c>
      <c r="U105">
        <f t="shared" si="10"/>
        <v>2014</v>
      </c>
      <c r="V105">
        <f t="shared" si="11"/>
        <v>2014</v>
      </c>
    </row>
    <row r="106" spans="1:22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">
        <v>8308</v>
      </c>
      <c r="R106" t="s">
        <v>8310</v>
      </c>
      <c r="S106" s="11">
        <f t="shared" si="8"/>
        <v>40635.708333333328</v>
      </c>
      <c r="T106" s="11">
        <f t="shared" si="9"/>
        <v>40612.361874999995</v>
      </c>
      <c r="U106">
        <f t="shared" si="10"/>
        <v>2011</v>
      </c>
      <c r="V106">
        <f t="shared" si="11"/>
        <v>2011</v>
      </c>
    </row>
    <row r="107" spans="1:22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">
        <v>8308</v>
      </c>
      <c r="R107" t="s">
        <v>8310</v>
      </c>
      <c r="S107" s="11">
        <f t="shared" si="8"/>
        <v>42503.666666666664</v>
      </c>
      <c r="T107" s="11">
        <f t="shared" si="9"/>
        <v>42485.391435185178</v>
      </c>
      <c r="U107">
        <f t="shared" si="10"/>
        <v>2016</v>
      </c>
      <c r="V107">
        <f t="shared" si="11"/>
        <v>2016</v>
      </c>
    </row>
    <row r="108" spans="1:22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">
        <v>8308</v>
      </c>
      <c r="R108" t="s">
        <v>8310</v>
      </c>
      <c r="S108" s="11">
        <f t="shared" si="8"/>
        <v>41001.443298611106</v>
      </c>
      <c r="T108" s="11">
        <f t="shared" si="9"/>
        <v>40987.443298611106</v>
      </c>
      <c r="U108">
        <f t="shared" si="10"/>
        <v>2012</v>
      </c>
      <c r="V108">
        <f t="shared" si="11"/>
        <v>2012</v>
      </c>
    </row>
    <row r="109" spans="1:22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">
        <v>8308</v>
      </c>
      <c r="R109" t="s">
        <v>8310</v>
      </c>
      <c r="S109" s="11">
        <f t="shared" si="8"/>
        <v>40657.649155092593</v>
      </c>
      <c r="T109" s="11">
        <f t="shared" si="9"/>
        <v>40635.649155092593</v>
      </c>
      <c r="U109">
        <f t="shared" si="10"/>
        <v>2011</v>
      </c>
      <c r="V109">
        <f t="shared" si="11"/>
        <v>2011</v>
      </c>
    </row>
    <row r="110" spans="1:22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">
        <v>8308</v>
      </c>
      <c r="R110" t="s">
        <v>8310</v>
      </c>
      <c r="S110" s="11">
        <f t="shared" si="8"/>
        <v>41425.279745370368</v>
      </c>
      <c r="T110" s="11">
        <f t="shared" si="9"/>
        <v>41365.279745370368</v>
      </c>
      <c r="U110">
        <f t="shared" si="10"/>
        <v>2013</v>
      </c>
      <c r="V110">
        <f t="shared" si="11"/>
        <v>2013</v>
      </c>
    </row>
    <row r="111" spans="1:22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">
        <v>8308</v>
      </c>
      <c r="R111" t="s">
        <v>8310</v>
      </c>
      <c r="S111" s="11">
        <f t="shared" si="8"/>
        <v>40599.692476851851</v>
      </c>
      <c r="T111" s="11">
        <f t="shared" si="9"/>
        <v>40569.692476851851</v>
      </c>
      <c r="U111">
        <f t="shared" si="10"/>
        <v>2011</v>
      </c>
      <c r="V111">
        <f t="shared" si="11"/>
        <v>2011</v>
      </c>
    </row>
    <row r="112" spans="1:22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">
        <v>8308</v>
      </c>
      <c r="R112" t="s">
        <v>8310</v>
      </c>
      <c r="S112" s="11">
        <f t="shared" si="8"/>
        <v>41591.915972222218</v>
      </c>
      <c r="T112" s="11">
        <f t="shared" si="9"/>
        <v>41557.616354166668</v>
      </c>
      <c r="U112">
        <f t="shared" si="10"/>
        <v>2013</v>
      </c>
      <c r="V112">
        <f t="shared" si="11"/>
        <v>2013</v>
      </c>
    </row>
    <row r="113" spans="1:22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">
        <v>8308</v>
      </c>
      <c r="R113" t="s">
        <v>8310</v>
      </c>
      <c r="S113" s="11">
        <f t="shared" si="8"/>
        <v>42154.999849537031</v>
      </c>
      <c r="T113" s="11">
        <f t="shared" si="9"/>
        <v>42124.999849537031</v>
      </c>
      <c r="U113">
        <f t="shared" si="10"/>
        <v>2015</v>
      </c>
      <c r="V113">
        <f t="shared" si="11"/>
        <v>2015</v>
      </c>
    </row>
    <row r="114" spans="1:22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">
        <v>8308</v>
      </c>
      <c r="R114" t="s">
        <v>8310</v>
      </c>
      <c r="S114" s="11">
        <f t="shared" si="8"/>
        <v>41741.75</v>
      </c>
      <c r="T114" s="11">
        <f t="shared" si="9"/>
        <v>41717.709699074076</v>
      </c>
      <c r="U114">
        <f t="shared" si="10"/>
        <v>2014</v>
      </c>
      <c r="V114">
        <f t="shared" si="11"/>
        <v>2014</v>
      </c>
    </row>
    <row r="115" spans="1:22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">
        <v>8308</v>
      </c>
      <c r="R115" t="s">
        <v>8310</v>
      </c>
      <c r="S115" s="11">
        <f t="shared" si="8"/>
        <v>40761.291666666664</v>
      </c>
      <c r="T115" s="11">
        <f t="shared" si="9"/>
        <v>40753.425092592588</v>
      </c>
      <c r="U115">
        <f t="shared" si="10"/>
        <v>2011</v>
      </c>
      <c r="V115">
        <f t="shared" si="11"/>
        <v>2011</v>
      </c>
    </row>
    <row r="116" spans="1:22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">
        <v>8308</v>
      </c>
      <c r="R116" t="s">
        <v>8310</v>
      </c>
      <c r="S116" s="11">
        <f t="shared" si="8"/>
        <v>40920.940833333334</v>
      </c>
      <c r="T116" s="11">
        <f t="shared" si="9"/>
        <v>40860.940833333334</v>
      </c>
      <c r="U116">
        <f t="shared" si="10"/>
        <v>2012</v>
      </c>
      <c r="V116">
        <f t="shared" si="11"/>
        <v>2011</v>
      </c>
    </row>
    <row r="117" spans="1:22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">
        <v>8308</v>
      </c>
      <c r="R117" t="s">
        <v>8310</v>
      </c>
      <c r="S117" s="11">
        <f t="shared" si="8"/>
        <v>40943.405601851853</v>
      </c>
      <c r="T117" s="11">
        <f t="shared" si="9"/>
        <v>40918.405601851853</v>
      </c>
      <c r="U117">
        <f t="shared" si="10"/>
        <v>2012</v>
      </c>
      <c r="V117">
        <f t="shared" si="11"/>
        <v>2012</v>
      </c>
    </row>
    <row r="118" spans="1:22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">
        <v>8308</v>
      </c>
      <c r="R118" t="s">
        <v>8310</v>
      </c>
      <c r="S118" s="11">
        <f t="shared" si="8"/>
        <v>40641.122164351851</v>
      </c>
      <c r="T118" s="11">
        <f t="shared" si="9"/>
        <v>40595.163831018515</v>
      </c>
      <c r="U118">
        <f t="shared" si="10"/>
        <v>2011</v>
      </c>
      <c r="V118">
        <f t="shared" si="11"/>
        <v>2011</v>
      </c>
    </row>
    <row r="119" spans="1:22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">
        <v>8308</v>
      </c>
      <c r="R119" t="s">
        <v>8310</v>
      </c>
      <c r="S119" s="11">
        <f t="shared" si="8"/>
        <v>40338.458333333328</v>
      </c>
      <c r="T119" s="11">
        <f t="shared" si="9"/>
        <v>40248.501666666663</v>
      </c>
      <c r="U119">
        <f t="shared" si="10"/>
        <v>2010</v>
      </c>
      <c r="V119">
        <f t="shared" si="11"/>
        <v>2010</v>
      </c>
    </row>
    <row r="120" spans="1:22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">
        <v>8308</v>
      </c>
      <c r="R120" t="s">
        <v>8310</v>
      </c>
      <c r="S120" s="11">
        <f t="shared" si="8"/>
        <v>40752.720324074071</v>
      </c>
      <c r="T120" s="11">
        <f t="shared" si="9"/>
        <v>40722.720324074071</v>
      </c>
      <c r="U120">
        <f t="shared" si="10"/>
        <v>2011</v>
      </c>
      <c r="V120">
        <f t="shared" si="11"/>
        <v>2011</v>
      </c>
    </row>
    <row r="121" spans="1:22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">
        <v>8308</v>
      </c>
      <c r="R121" t="s">
        <v>8310</v>
      </c>
      <c r="S121" s="11">
        <f t="shared" si="8"/>
        <v>40768.625</v>
      </c>
      <c r="T121" s="11">
        <f t="shared" si="9"/>
        <v>40738.735949074071</v>
      </c>
      <c r="U121">
        <f t="shared" si="10"/>
        <v>2011</v>
      </c>
      <c r="V121">
        <f t="shared" si="11"/>
        <v>2011</v>
      </c>
    </row>
    <row r="122" spans="1:22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">
        <v>8308</v>
      </c>
      <c r="R122" t="s">
        <v>8311</v>
      </c>
      <c r="S122" s="11">
        <f t="shared" si="8"/>
        <v>42645.716516203705</v>
      </c>
      <c r="T122" s="11">
        <f t="shared" si="9"/>
        <v>42615.716516203705</v>
      </c>
      <c r="U122">
        <f t="shared" si="10"/>
        <v>2016</v>
      </c>
      <c r="V122">
        <f t="shared" si="11"/>
        <v>2016</v>
      </c>
    </row>
    <row r="123" spans="1:22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">
        <v>8308</v>
      </c>
      <c r="R123" t="s">
        <v>8311</v>
      </c>
      <c r="S123" s="11">
        <f t="shared" si="8"/>
        <v>42112.094444444439</v>
      </c>
      <c r="T123" s="11">
        <f t="shared" si="9"/>
        <v>42096.371643518512</v>
      </c>
      <c r="U123">
        <f t="shared" si="10"/>
        <v>2015</v>
      </c>
      <c r="V123">
        <f t="shared" si="11"/>
        <v>2015</v>
      </c>
    </row>
    <row r="124" spans="1:22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>
        <f t="shared" si="7"/>
        <v>0</v>
      </c>
      <c r="Q124" t="s">
        <v>8308</v>
      </c>
      <c r="R124" t="s">
        <v>8311</v>
      </c>
      <c r="S124" s="11">
        <f t="shared" si="8"/>
        <v>42653.098460648143</v>
      </c>
      <c r="T124" s="11">
        <f t="shared" si="9"/>
        <v>42593.098460648143</v>
      </c>
      <c r="U124">
        <f t="shared" si="10"/>
        <v>2016</v>
      </c>
      <c r="V124">
        <f t="shared" si="11"/>
        <v>2016</v>
      </c>
    </row>
    <row r="125" spans="1:22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">
        <v>8308</v>
      </c>
      <c r="R125" t="s">
        <v>8311</v>
      </c>
      <c r="S125" s="11">
        <f t="shared" si="8"/>
        <v>41940.583333333328</v>
      </c>
      <c r="T125" s="11">
        <f t="shared" si="9"/>
        <v>41904.448657407404</v>
      </c>
      <c r="U125">
        <f t="shared" si="10"/>
        <v>2014</v>
      </c>
      <c r="V125">
        <f t="shared" si="11"/>
        <v>2014</v>
      </c>
    </row>
    <row r="126" spans="1:22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>
        <f t="shared" si="7"/>
        <v>0</v>
      </c>
      <c r="Q126" t="s">
        <v>8308</v>
      </c>
      <c r="R126" t="s">
        <v>8311</v>
      </c>
      <c r="S126" s="11">
        <f t="shared" si="8"/>
        <v>42139.595393518517</v>
      </c>
      <c r="T126" s="11">
        <f t="shared" si="9"/>
        <v>42114.595393518517</v>
      </c>
      <c r="U126">
        <f t="shared" si="10"/>
        <v>2015</v>
      </c>
      <c r="V126">
        <f t="shared" si="11"/>
        <v>2015</v>
      </c>
    </row>
    <row r="127" spans="1:22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">
        <v>8308</v>
      </c>
      <c r="R127" t="s">
        <v>8311</v>
      </c>
      <c r="S127" s="11">
        <f t="shared" si="8"/>
        <v>42769.66064814815</v>
      </c>
      <c r="T127" s="11">
        <f t="shared" si="9"/>
        <v>42709.66064814815</v>
      </c>
      <c r="U127">
        <f t="shared" si="10"/>
        <v>2017</v>
      </c>
      <c r="V127">
        <f t="shared" si="11"/>
        <v>2016</v>
      </c>
    </row>
    <row r="128" spans="1:22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">
        <v>8308</v>
      </c>
      <c r="R128" t="s">
        <v>8311</v>
      </c>
      <c r="S128" s="11">
        <f t="shared" si="8"/>
        <v>42165.749999999993</v>
      </c>
      <c r="T128" s="11">
        <f t="shared" si="9"/>
        <v>42135.256215277775</v>
      </c>
      <c r="U128">
        <f t="shared" si="10"/>
        <v>2015</v>
      </c>
      <c r="V128">
        <f t="shared" si="11"/>
        <v>2015</v>
      </c>
    </row>
    <row r="129" spans="1:22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">
        <v>8308</v>
      </c>
      <c r="R129" t="s">
        <v>8311</v>
      </c>
      <c r="S129" s="11">
        <f t="shared" si="8"/>
        <v>42097.24931712963</v>
      </c>
      <c r="T129" s="11">
        <f t="shared" si="9"/>
        <v>42067.290983796294</v>
      </c>
      <c r="U129">
        <f t="shared" si="10"/>
        <v>2015</v>
      </c>
      <c r="V129">
        <f t="shared" si="11"/>
        <v>2015</v>
      </c>
    </row>
    <row r="130" spans="1:22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">
        <v>8308</v>
      </c>
      <c r="R130" t="s">
        <v>8311</v>
      </c>
      <c r="S130" s="11">
        <f t="shared" si="8"/>
        <v>42662.894594907404</v>
      </c>
      <c r="T130" s="11">
        <f t="shared" si="9"/>
        <v>42627.894594907404</v>
      </c>
      <c r="U130">
        <f t="shared" si="10"/>
        <v>2016</v>
      </c>
      <c r="V130">
        <f t="shared" si="11"/>
        <v>2016</v>
      </c>
    </row>
    <row r="131" spans="1:22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5">
        <f t="shared" ref="P131:P194" si="13">IFERROR(E131/L131,0)</f>
        <v>0</v>
      </c>
      <c r="Q131" t="s">
        <v>8308</v>
      </c>
      <c r="R131" t="s">
        <v>8311</v>
      </c>
      <c r="S131" s="11">
        <f t="shared" ref="S131:S194" si="14">(I131/86400)+25569+(-8/24)</f>
        <v>41942.603969907403</v>
      </c>
      <c r="T131" s="11">
        <f t="shared" ref="T131:T194" si="15">(J131/86400)+25569+(-8/24)</f>
        <v>41882.603969907403</v>
      </c>
      <c r="U131">
        <f t="shared" ref="U131:U194" si="16">YEAR(S131)</f>
        <v>2014</v>
      </c>
      <c r="V131">
        <f t="shared" ref="V131:V194" si="17">YEAR(T131)</f>
        <v>2014</v>
      </c>
    </row>
    <row r="132" spans="1:22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>
        <f t="shared" si="13"/>
        <v>0</v>
      </c>
      <c r="Q132" t="s">
        <v>8308</v>
      </c>
      <c r="R132" t="s">
        <v>8311</v>
      </c>
      <c r="S132" s="11">
        <f t="shared" si="14"/>
        <v>41806.511111111111</v>
      </c>
      <c r="T132" s="11">
        <f t="shared" si="15"/>
        <v>41778.582083333335</v>
      </c>
      <c r="U132">
        <f t="shared" si="16"/>
        <v>2014</v>
      </c>
      <c r="V132">
        <f t="shared" si="17"/>
        <v>2014</v>
      </c>
    </row>
    <row r="133" spans="1:22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>
        <f t="shared" si="13"/>
        <v>0</v>
      </c>
      <c r="Q133" t="s">
        <v>8308</v>
      </c>
      <c r="R133" t="s">
        <v>8311</v>
      </c>
      <c r="S133" s="11">
        <f t="shared" si="14"/>
        <v>42556.666666666664</v>
      </c>
      <c r="T133" s="11">
        <f t="shared" si="15"/>
        <v>42541.504178240742</v>
      </c>
      <c r="U133">
        <f t="shared" si="16"/>
        <v>2016</v>
      </c>
      <c r="V133">
        <f t="shared" si="17"/>
        <v>2016</v>
      </c>
    </row>
    <row r="134" spans="1:22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">
        <v>8308</v>
      </c>
      <c r="R134" t="s">
        <v>8311</v>
      </c>
      <c r="S134" s="11">
        <f t="shared" si="14"/>
        <v>41950.520914351851</v>
      </c>
      <c r="T134" s="11">
        <f t="shared" si="15"/>
        <v>41905.47924768518</v>
      </c>
      <c r="U134">
        <f t="shared" si="16"/>
        <v>2014</v>
      </c>
      <c r="V134">
        <f t="shared" si="17"/>
        <v>2014</v>
      </c>
    </row>
    <row r="135" spans="1:22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>
        <f t="shared" si="13"/>
        <v>0</v>
      </c>
      <c r="Q135" t="s">
        <v>8308</v>
      </c>
      <c r="R135" t="s">
        <v>8311</v>
      </c>
      <c r="S135" s="11">
        <f t="shared" si="14"/>
        <v>42521.396527777775</v>
      </c>
      <c r="T135" s="11">
        <f t="shared" si="15"/>
        <v>42491.474351851844</v>
      </c>
      <c r="U135">
        <f t="shared" si="16"/>
        <v>2016</v>
      </c>
      <c r="V135">
        <f t="shared" si="17"/>
        <v>2016</v>
      </c>
    </row>
    <row r="136" spans="1:22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>
        <f t="shared" si="13"/>
        <v>0</v>
      </c>
      <c r="Q136" t="s">
        <v>8308</v>
      </c>
      <c r="R136" t="s">
        <v>8311</v>
      </c>
      <c r="S136" s="11">
        <f t="shared" si="14"/>
        <v>42251.374999999993</v>
      </c>
      <c r="T136" s="11">
        <f t="shared" si="15"/>
        <v>42221.576597222222</v>
      </c>
      <c r="U136">
        <f t="shared" si="16"/>
        <v>2015</v>
      </c>
      <c r="V136">
        <f t="shared" si="17"/>
        <v>2015</v>
      </c>
    </row>
    <row r="137" spans="1:22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">
        <v>8308</v>
      </c>
      <c r="R137" t="s">
        <v>8311</v>
      </c>
      <c r="S137" s="11">
        <f t="shared" si="14"/>
        <v>41821.458333333328</v>
      </c>
      <c r="T137" s="11">
        <f t="shared" si="15"/>
        <v>41788.048576388886</v>
      </c>
      <c r="U137">
        <f t="shared" si="16"/>
        <v>2014</v>
      </c>
      <c r="V137">
        <f t="shared" si="17"/>
        <v>2014</v>
      </c>
    </row>
    <row r="138" spans="1:22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>
        <f t="shared" si="13"/>
        <v>0</v>
      </c>
      <c r="Q138" t="s">
        <v>8308</v>
      </c>
      <c r="R138" t="s">
        <v>8311</v>
      </c>
      <c r="S138" s="11">
        <f t="shared" si="14"/>
        <v>42140.094444444439</v>
      </c>
      <c r="T138" s="11">
        <f t="shared" si="15"/>
        <v>42096.076782407406</v>
      </c>
      <c r="U138">
        <f t="shared" si="16"/>
        <v>2015</v>
      </c>
      <c r="V138">
        <f t="shared" si="17"/>
        <v>2015</v>
      </c>
    </row>
    <row r="139" spans="1:22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>
        <f t="shared" si="13"/>
        <v>0</v>
      </c>
      <c r="Q139" t="s">
        <v>8308</v>
      </c>
      <c r="R139" t="s">
        <v>8311</v>
      </c>
      <c r="S139" s="11">
        <f t="shared" si="14"/>
        <v>42289.240659722222</v>
      </c>
      <c r="T139" s="11">
        <f t="shared" si="15"/>
        <v>42239.240659722222</v>
      </c>
      <c r="U139">
        <f t="shared" si="16"/>
        <v>2015</v>
      </c>
      <c r="V139">
        <f t="shared" si="17"/>
        <v>2015</v>
      </c>
    </row>
    <row r="140" spans="1:22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">
        <v>8308</v>
      </c>
      <c r="R140" t="s">
        <v>8311</v>
      </c>
      <c r="S140" s="11">
        <f t="shared" si="14"/>
        <v>42216.874305555553</v>
      </c>
      <c r="T140" s="11">
        <f t="shared" si="15"/>
        <v>42185.924085648141</v>
      </c>
      <c r="U140">
        <f t="shared" si="16"/>
        <v>2015</v>
      </c>
      <c r="V140">
        <f t="shared" si="17"/>
        <v>2015</v>
      </c>
    </row>
    <row r="141" spans="1:22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">
        <v>8308</v>
      </c>
      <c r="R141" t="s">
        <v>8311</v>
      </c>
      <c r="S141" s="11">
        <f t="shared" si="14"/>
        <v>42197.587638888886</v>
      </c>
      <c r="T141" s="11">
        <f t="shared" si="15"/>
        <v>42187.587638888886</v>
      </c>
      <c r="U141">
        <f t="shared" si="16"/>
        <v>2015</v>
      </c>
      <c r="V141">
        <f t="shared" si="17"/>
        <v>2015</v>
      </c>
    </row>
    <row r="142" spans="1:22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>
        <f t="shared" si="13"/>
        <v>0</v>
      </c>
      <c r="Q142" t="s">
        <v>8308</v>
      </c>
      <c r="R142" t="s">
        <v>8311</v>
      </c>
      <c r="S142" s="11">
        <f t="shared" si="14"/>
        <v>42082.823287037034</v>
      </c>
      <c r="T142" s="11">
        <f t="shared" si="15"/>
        <v>42052.864953703705</v>
      </c>
      <c r="U142">
        <f t="shared" si="16"/>
        <v>2015</v>
      </c>
      <c r="V142">
        <f t="shared" si="17"/>
        <v>2015</v>
      </c>
    </row>
    <row r="143" spans="1:22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">
        <v>8308</v>
      </c>
      <c r="R143" t="s">
        <v>8311</v>
      </c>
      <c r="S143" s="11">
        <f t="shared" si="14"/>
        <v>42154.819710648146</v>
      </c>
      <c r="T143" s="11">
        <f t="shared" si="15"/>
        <v>42109.819710648146</v>
      </c>
      <c r="U143">
        <f t="shared" si="16"/>
        <v>2015</v>
      </c>
      <c r="V143">
        <f t="shared" si="17"/>
        <v>2015</v>
      </c>
    </row>
    <row r="144" spans="1:22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">
        <v>8308</v>
      </c>
      <c r="R144" t="s">
        <v>8311</v>
      </c>
      <c r="S144" s="11">
        <f t="shared" si="14"/>
        <v>41959.601597222216</v>
      </c>
      <c r="T144" s="11">
        <f t="shared" si="15"/>
        <v>41938.559930555552</v>
      </c>
      <c r="U144">
        <f t="shared" si="16"/>
        <v>2014</v>
      </c>
      <c r="V144">
        <f t="shared" si="17"/>
        <v>2014</v>
      </c>
    </row>
    <row r="145" spans="1:22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>
        <f t="shared" si="13"/>
        <v>0</v>
      </c>
      <c r="Q145" t="s">
        <v>8308</v>
      </c>
      <c r="R145" t="s">
        <v>8311</v>
      </c>
      <c r="S145" s="11">
        <f t="shared" si="14"/>
        <v>42615.913194444445</v>
      </c>
      <c r="T145" s="11">
        <f t="shared" si="15"/>
        <v>42558.730810185181</v>
      </c>
      <c r="U145">
        <f t="shared" si="16"/>
        <v>2016</v>
      </c>
      <c r="V145">
        <f t="shared" si="17"/>
        <v>2016</v>
      </c>
    </row>
    <row r="146" spans="1:22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">
        <v>8308</v>
      </c>
      <c r="R146" t="s">
        <v>8311</v>
      </c>
      <c r="S146" s="11">
        <f t="shared" si="14"/>
        <v>42107.387407407405</v>
      </c>
      <c r="T146" s="11">
        <f t="shared" si="15"/>
        <v>42047.429074074076</v>
      </c>
      <c r="U146">
        <f t="shared" si="16"/>
        <v>2015</v>
      </c>
      <c r="V146">
        <f t="shared" si="17"/>
        <v>2015</v>
      </c>
    </row>
    <row r="147" spans="1:22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">
        <v>8308</v>
      </c>
      <c r="R147" t="s">
        <v>8311</v>
      </c>
      <c r="S147" s="11">
        <f t="shared" si="14"/>
        <v>42227.208935185183</v>
      </c>
      <c r="T147" s="11">
        <f t="shared" si="15"/>
        <v>42200.208935185183</v>
      </c>
      <c r="U147">
        <f t="shared" si="16"/>
        <v>2015</v>
      </c>
      <c r="V147">
        <f t="shared" si="17"/>
        <v>2015</v>
      </c>
    </row>
    <row r="148" spans="1:22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">
        <v>8308</v>
      </c>
      <c r="R148" t="s">
        <v>8311</v>
      </c>
      <c r="S148" s="11">
        <f t="shared" si="14"/>
        <v>42752.682847222219</v>
      </c>
      <c r="T148" s="11">
        <f t="shared" si="15"/>
        <v>42692.682847222219</v>
      </c>
      <c r="U148">
        <f t="shared" si="16"/>
        <v>2017</v>
      </c>
      <c r="V148">
        <f t="shared" si="17"/>
        <v>2016</v>
      </c>
    </row>
    <row r="149" spans="1:22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>
        <f t="shared" si="13"/>
        <v>0</v>
      </c>
      <c r="Q149" t="s">
        <v>8308</v>
      </c>
      <c r="R149" t="s">
        <v>8311</v>
      </c>
      <c r="S149" s="11">
        <f t="shared" si="14"/>
        <v>42012.429166666661</v>
      </c>
      <c r="T149" s="11">
        <f t="shared" si="15"/>
        <v>41969.434490740743</v>
      </c>
      <c r="U149">
        <f t="shared" si="16"/>
        <v>2015</v>
      </c>
      <c r="V149">
        <f t="shared" si="17"/>
        <v>2014</v>
      </c>
    </row>
    <row r="150" spans="1:22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">
        <v>8308</v>
      </c>
      <c r="R150" t="s">
        <v>8311</v>
      </c>
      <c r="S150" s="11">
        <f t="shared" si="14"/>
        <v>42426.948333333326</v>
      </c>
      <c r="T150" s="11">
        <f t="shared" si="15"/>
        <v>42396.948333333326</v>
      </c>
      <c r="U150">
        <f t="shared" si="16"/>
        <v>2016</v>
      </c>
      <c r="V150">
        <f t="shared" si="17"/>
        <v>2016</v>
      </c>
    </row>
    <row r="151" spans="1:22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">
        <v>8308</v>
      </c>
      <c r="R151" t="s">
        <v>8311</v>
      </c>
      <c r="S151" s="11">
        <f t="shared" si="14"/>
        <v>41997.999999999993</v>
      </c>
      <c r="T151" s="11">
        <f t="shared" si="15"/>
        <v>41967.838773148142</v>
      </c>
      <c r="U151">
        <f t="shared" si="16"/>
        <v>2014</v>
      </c>
      <c r="V151">
        <f t="shared" si="17"/>
        <v>2014</v>
      </c>
    </row>
    <row r="152" spans="1:22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">
        <v>8308</v>
      </c>
      <c r="R152" t="s">
        <v>8311</v>
      </c>
      <c r="S152" s="11">
        <f t="shared" si="14"/>
        <v>42149.82849537037</v>
      </c>
      <c r="T152" s="11">
        <f t="shared" si="15"/>
        <v>42089.82849537037</v>
      </c>
      <c r="U152">
        <f t="shared" si="16"/>
        <v>2015</v>
      </c>
      <c r="V152">
        <f t="shared" si="17"/>
        <v>2015</v>
      </c>
    </row>
    <row r="153" spans="1:22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">
        <v>8308</v>
      </c>
      <c r="R153" t="s">
        <v>8311</v>
      </c>
      <c r="S153" s="11">
        <f t="shared" si="14"/>
        <v>42173.217488425922</v>
      </c>
      <c r="T153" s="11">
        <f t="shared" si="15"/>
        <v>42113.217488425922</v>
      </c>
      <c r="U153">
        <f t="shared" si="16"/>
        <v>2015</v>
      </c>
      <c r="V153">
        <f t="shared" si="17"/>
        <v>2015</v>
      </c>
    </row>
    <row r="154" spans="1:22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">
        <v>8308</v>
      </c>
      <c r="R154" t="s">
        <v>8311</v>
      </c>
      <c r="S154" s="11">
        <f t="shared" si="14"/>
        <v>41904.744212962956</v>
      </c>
      <c r="T154" s="11">
        <f t="shared" si="15"/>
        <v>41874.744212962956</v>
      </c>
      <c r="U154">
        <f t="shared" si="16"/>
        <v>2014</v>
      </c>
      <c r="V154">
        <f t="shared" si="17"/>
        <v>2014</v>
      </c>
    </row>
    <row r="155" spans="1:22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">
        <v>8308</v>
      </c>
      <c r="R155" t="s">
        <v>8311</v>
      </c>
      <c r="S155" s="11">
        <f t="shared" si="14"/>
        <v>41975.294490740744</v>
      </c>
      <c r="T155" s="11">
        <f t="shared" si="15"/>
        <v>41933.252824074072</v>
      </c>
      <c r="U155">
        <f t="shared" si="16"/>
        <v>2014</v>
      </c>
      <c r="V155">
        <f t="shared" si="17"/>
        <v>2014</v>
      </c>
    </row>
    <row r="156" spans="1:22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">
        <v>8308</v>
      </c>
      <c r="R156" t="s">
        <v>8311</v>
      </c>
      <c r="S156" s="11">
        <f t="shared" si="14"/>
        <v>42158.214062499996</v>
      </c>
      <c r="T156" s="11">
        <f t="shared" si="15"/>
        <v>42115.214062499996</v>
      </c>
      <c r="U156">
        <f t="shared" si="16"/>
        <v>2015</v>
      </c>
      <c r="V156">
        <f t="shared" si="17"/>
        <v>2015</v>
      </c>
    </row>
    <row r="157" spans="1:22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">
        <v>8308</v>
      </c>
      <c r="R157" t="s">
        <v>8311</v>
      </c>
      <c r="S157" s="11">
        <f t="shared" si="14"/>
        <v>42208.226099537038</v>
      </c>
      <c r="T157" s="11">
        <f t="shared" si="15"/>
        <v>42168.226099537038</v>
      </c>
      <c r="U157">
        <f t="shared" si="16"/>
        <v>2015</v>
      </c>
      <c r="V157">
        <f t="shared" si="17"/>
        <v>2015</v>
      </c>
    </row>
    <row r="158" spans="1:22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">
        <v>8308</v>
      </c>
      <c r="R158" t="s">
        <v>8311</v>
      </c>
      <c r="S158" s="11">
        <f t="shared" si="14"/>
        <v>41853.791620370372</v>
      </c>
      <c r="T158" s="11">
        <f t="shared" si="15"/>
        <v>41793.791620370372</v>
      </c>
      <c r="U158">
        <f t="shared" si="16"/>
        <v>2014</v>
      </c>
      <c r="V158">
        <f t="shared" si="17"/>
        <v>2014</v>
      </c>
    </row>
    <row r="159" spans="1:22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">
        <v>8308</v>
      </c>
      <c r="R159" t="s">
        <v>8311</v>
      </c>
      <c r="S159" s="11">
        <f t="shared" si="14"/>
        <v>42426.578379629624</v>
      </c>
      <c r="T159" s="11">
        <f t="shared" si="15"/>
        <v>42396.578379629624</v>
      </c>
      <c r="U159">
        <f t="shared" si="16"/>
        <v>2016</v>
      </c>
      <c r="V159">
        <f t="shared" si="17"/>
        <v>2016</v>
      </c>
    </row>
    <row r="160" spans="1:22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>
        <f t="shared" si="13"/>
        <v>0</v>
      </c>
      <c r="Q160" t="s">
        <v>8308</v>
      </c>
      <c r="R160" t="s">
        <v>8311</v>
      </c>
      <c r="S160" s="11">
        <f t="shared" si="14"/>
        <v>41933.743379629625</v>
      </c>
      <c r="T160" s="11">
        <f t="shared" si="15"/>
        <v>41903.743379629625</v>
      </c>
      <c r="U160">
        <f t="shared" si="16"/>
        <v>2014</v>
      </c>
      <c r="V160">
        <f t="shared" si="17"/>
        <v>2014</v>
      </c>
    </row>
    <row r="161" spans="1:22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">
        <v>8308</v>
      </c>
      <c r="R161" t="s">
        <v>8311</v>
      </c>
      <c r="S161" s="11">
        <f t="shared" si="14"/>
        <v>42554.101215277777</v>
      </c>
      <c r="T161" s="11">
        <f t="shared" si="15"/>
        <v>42514.101215277777</v>
      </c>
      <c r="U161">
        <f t="shared" si="16"/>
        <v>2016</v>
      </c>
      <c r="V161">
        <f t="shared" si="17"/>
        <v>2016</v>
      </c>
    </row>
    <row r="162" spans="1:22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>
        <f t="shared" si="13"/>
        <v>0</v>
      </c>
      <c r="Q162" t="s">
        <v>8308</v>
      </c>
      <c r="R162" t="s">
        <v>8312</v>
      </c>
      <c r="S162" s="11">
        <f t="shared" si="14"/>
        <v>42231.57975694444</v>
      </c>
      <c r="T162" s="11">
        <f t="shared" si="15"/>
        <v>42171.57975694444</v>
      </c>
      <c r="U162">
        <f t="shared" si="16"/>
        <v>2015</v>
      </c>
      <c r="V162">
        <f t="shared" si="17"/>
        <v>2015</v>
      </c>
    </row>
    <row r="163" spans="1:22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">
        <v>8308</v>
      </c>
      <c r="R163" t="s">
        <v>8312</v>
      </c>
      <c r="S163" s="11">
        <f t="shared" si="14"/>
        <v>41822.354108796295</v>
      </c>
      <c r="T163" s="11">
        <f t="shared" si="15"/>
        <v>41792.354108796295</v>
      </c>
      <c r="U163">
        <f t="shared" si="16"/>
        <v>2014</v>
      </c>
      <c r="V163">
        <f t="shared" si="17"/>
        <v>2014</v>
      </c>
    </row>
    <row r="164" spans="1:22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">
        <v>8308</v>
      </c>
      <c r="R164" t="s">
        <v>8312</v>
      </c>
      <c r="S164" s="11">
        <f t="shared" si="14"/>
        <v>41867.654166666667</v>
      </c>
      <c r="T164" s="11">
        <f t="shared" si="15"/>
        <v>41834.79347222222</v>
      </c>
      <c r="U164">
        <f t="shared" si="16"/>
        <v>2014</v>
      </c>
      <c r="V164">
        <f t="shared" si="17"/>
        <v>2014</v>
      </c>
    </row>
    <row r="165" spans="1:22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>
        <f t="shared" si="13"/>
        <v>0</v>
      </c>
      <c r="Q165" t="s">
        <v>8308</v>
      </c>
      <c r="R165" t="s">
        <v>8312</v>
      </c>
      <c r="S165" s="11">
        <f t="shared" si="14"/>
        <v>42277.666666666664</v>
      </c>
      <c r="T165" s="11">
        <f t="shared" si="15"/>
        <v>42243.627939814811</v>
      </c>
      <c r="U165">
        <f t="shared" si="16"/>
        <v>2015</v>
      </c>
      <c r="V165">
        <f t="shared" si="17"/>
        <v>2015</v>
      </c>
    </row>
    <row r="166" spans="1:22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">
        <v>8308</v>
      </c>
      <c r="R166" t="s">
        <v>8312</v>
      </c>
      <c r="S166" s="11">
        <f t="shared" si="14"/>
        <v>41901.429409722223</v>
      </c>
      <c r="T166" s="11">
        <f t="shared" si="15"/>
        <v>41841.429409722223</v>
      </c>
      <c r="U166">
        <f t="shared" si="16"/>
        <v>2014</v>
      </c>
      <c r="V166">
        <f t="shared" si="17"/>
        <v>2014</v>
      </c>
    </row>
    <row r="167" spans="1:22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>
        <f t="shared" si="13"/>
        <v>0</v>
      </c>
      <c r="Q167" t="s">
        <v>8308</v>
      </c>
      <c r="R167" t="s">
        <v>8312</v>
      </c>
      <c r="S167" s="11">
        <f t="shared" si="14"/>
        <v>42381.325509259252</v>
      </c>
      <c r="T167" s="11">
        <f t="shared" si="15"/>
        <v>42351.325509259252</v>
      </c>
      <c r="U167">
        <f t="shared" si="16"/>
        <v>2016</v>
      </c>
      <c r="V167">
        <f t="shared" si="17"/>
        <v>2015</v>
      </c>
    </row>
    <row r="168" spans="1:22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">
        <v>8308</v>
      </c>
      <c r="R168" t="s">
        <v>8312</v>
      </c>
      <c r="S168" s="11">
        <f t="shared" si="14"/>
        <v>42750.742615740739</v>
      </c>
      <c r="T168" s="11">
        <f t="shared" si="15"/>
        <v>42720.742615740739</v>
      </c>
      <c r="U168">
        <f t="shared" si="16"/>
        <v>2017</v>
      </c>
      <c r="V168">
        <f t="shared" si="17"/>
        <v>2016</v>
      </c>
    </row>
    <row r="169" spans="1:22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">
        <v>8308</v>
      </c>
      <c r="R169" t="s">
        <v>8312</v>
      </c>
      <c r="S169" s="11">
        <f t="shared" si="14"/>
        <v>42220.594155092585</v>
      </c>
      <c r="T169" s="11">
        <f t="shared" si="15"/>
        <v>42160.594155092585</v>
      </c>
      <c r="U169">
        <f t="shared" si="16"/>
        <v>2015</v>
      </c>
      <c r="V169">
        <f t="shared" si="17"/>
        <v>2015</v>
      </c>
    </row>
    <row r="170" spans="1:22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">
        <v>8308</v>
      </c>
      <c r="R170" t="s">
        <v>8312</v>
      </c>
      <c r="S170" s="11">
        <f t="shared" si="14"/>
        <v>42082.460300925923</v>
      </c>
      <c r="T170" s="11">
        <f t="shared" si="15"/>
        <v>42052.501967592594</v>
      </c>
      <c r="U170">
        <f t="shared" si="16"/>
        <v>2015</v>
      </c>
      <c r="V170">
        <f t="shared" si="17"/>
        <v>2015</v>
      </c>
    </row>
    <row r="171" spans="1:22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">
        <v>8308</v>
      </c>
      <c r="R171" t="s">
        <v>8312</v>
      </c>
      <c r="S171" s="11">
        <f t="shared" si="14"/>
        <v>41930.171979166662</v>
      </c>
      <c r="T171" s="11">
        <f t="shared" si="15"/>
        <v>41900.171979166662</v>
      </c>
      <c r="U171">
        <f t="shared" si="16"/>
        <v>2014</v>
      </c>
      <c r="V171">
        <f t="shared" si="17"/>
        <v>2014</v>
      </c>
    </row>
    <row r="172" spans="1:22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">
        <v>8308</v>
      </c>
      <c r="R172" t="s">
        <v>8312</v>
      </c>
      <c r="S172" s="11">
        <f t="shared" si="14"/>
        <v>42245.894444444442</v>
      </c>
      <c r="T172" s="11">
        <f t="shared" si="15"/>
        <v>42216.644479166665</v>
      </c>
      <c r="U172">
        <f t="shared" si="16"/>
        <v>2015</v>
      </c>
      <c r="V172">
        <f t="shared" si="17"/>
        <v>2015</v>
      </c>
    </row>
    <row r="173" spans="1:22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">
        <v>8308</v>
      </c>
      <c r="R173" t="s">
        <v>8312</v>
      </c>
      <c r="S173" s="11">
        <f t="shared" si="14"/>
        <v>42593.847384259258</v>
      </c>
      <c r="T173" s="11">
        <f t="shared" si="15"/>
        <v>42533.847384259258</v>
      </c>
      <c r="U173">
        <f t="shared" si="16"/>
        <v>2016</v>
      </c>
      <c r="V173">
        <f t="shared" si="17"/>
        <v>2016</v>
      </c>
    </row>
    <row r="174" spans="1:22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>
        <f t="shared" si="13"/>
        <v>0</v>
      </c>
      <c r="Q174" t="s">
        <v>8308</v>
      </c>
      <c r="R174" t="s">
        <v>8312</v>
      </c>
      <c r="S174" s="11">
        <f t="shared" si="14"/>
        <v>42082.019942129627</v>
      </c>
      <c r="T174" s="11">
        <f t="shared" si="15"/>
        <v>42047.061608796292</v>
      </c>
      <c r="U174">
        <f t="shared" si="16"/>
        <v>2015</v>
      </c>
      <c r="V174">
        <f t="shared" si="17"/>
        <v>2015</v>
      </c>
    </row>
    <row r="175" spans="1:22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>
        <f t="shared" si="13"/>
        <v>0</v>
      </c>
      <c r="Q175" t="s">
        <v>8308</v>
      </c>
      <c r="R175" t="s">
        <v>8312</v>
      </c>
      <c r="S175" s="11">
        <f t="shared" si="14"/>
        <v>42063.239675925921</v>
      </c>
      <c r="T175" s="11">
        <f t="shared" si="15"/>
        <v>42033.239675925921</v>
      </c>
      <c r="U175">
        <f t="shared" si="16"/>
        <v>2015</v>
      </c>
      <c r="V175">
        <f t="shared" si="17"/>
        <v>2015</v>
      </c>
    </row>
    <row r="176" spans="1:22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>
        <f t="shared" si="13"/>
        <v>0</v>
      </c>
      <c r="Q176" t="s">
        <v>8308</v>
      </c>
      <c r="R176" t="s">
        <v>8312</v>
      </c>
      <c r="S176" s="11">
        <f t="shared" si="14"/>
        <v>42132.42564814815</v>
      </c>
      <c r="T176" s="11">
        <f t="shared" si="15"/>
        <v>42072.42564814815</v>
      </c>
      <c r="U176">
        <f t="shared" si="16"/>
        <v>2015</v>
      </c>
      <c r="V176">
        <f t="shared" si="17"/>
        <v>2015</v>
      </c>
    </row>
    <row r="177" spans="1:22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">
        <v>8308</v>
      </c>
      <c r="R177" t="s">
        <v>8312</v>
      </c>
      <c r="S177" s="11">
        <f t="shared" si="14"/>
        <v>41880.444571759253</v>
      </c>
      <c r="T177" s="11">
        <f t="shared" si="15"/>
        <v>41855.444571759253</v>
      </c>
      <c r="U177">
        <f t="shared" si="16"/>
        <v>2014</v>
      </c>
      <c r="V177">
        <f t="shared" si="17"/>
        <v>2014</v>
      </c>
    </row>
    <row r="178" spans="1:22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>
        <f t="shared" si="13"/>
        <v>0</v>
      </c>
      <c r="Q178" t="s">
        <v>8308</v>
      </c>
      <c r="R178" t="s">
        <v>8312</v>
      </c>
      <c r="S178" s="11">
        <f t="shared" si="14"/>
        <v>42221.490729166668</v>
      </c>
      <c r="T178" s="11">
        <f t="shared" si="15"/>
        <v>42191.490729166668</v>
      </c>
      <c r="U178">
        <f t="shared" si="16"/>
        <v>2015</v>
      </c>
      <c r="V178">
        <f t="shared" si="17"/>
        <v>2015</v>
      </c>
    </row>
    <row r="179" spans="1:22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">
        <v>8308</v>
      </c>
      <c r="R179" t="s">
        <v>8312</v>
      </c>
      <c r="S179" s="11">
        <f t="shared" si="14"/>
        <v>42086.672754629624</v>
      </c>
      <c r="T179" s="11">
        <f t="shared" si="15"/>
        <v>42069.714421296296</v>
      </c>
      <c r="U179">
        <f t="shared" si="16"/>
        <v>2015</v>
      </c>
      <c r="V179">
        <f t="shared" si="17"/>
        <v>2015</v>
      </c>
    </row>
    <row r="180" spans="1:22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>
        <f t="shared" si="13"/>
        <v>0</v>
      </c>
      <c r="Q180" t="s">
        <v>8308</v>
      </c>
      <c r="R180" t="s">
        <v>8312</v>
      </c>
      <c r="S180" s="11">
        <f t="shared" si="14"/>
        <v>42334.663715277777</v>
      </c>
      <c r="T180" s="11">
        <f t="shared" si="15"/>
        <v>42304.622048611105</v>
      </c>
      <c r="U180">
        <f t="shared" si="16"/>
        <v>2015</v>
      </c>
      <c r="V180">
        <f t="shared" si="17"/>
        <v>2015</v>
      </c>
    </row>
    <row r="181" spans="1:22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">
        <v>8308</v>
      </c>
      <c r="R181" t="s">
        <v>8312</v>
      </c>
      <c r="S181" s="11">
        <f t="shared" si="14"/>
        <v>42432.747164351851</v>
      </c>
      <c r="T181" s="11">
        <f t="shared" si="15"/>
        <v>42402.747164351851</v>
      </c>
      <c r="U181">
        <f t="shared" si="16"/>
        <v>2016</v>
      </c>
      <c r="V181">
        <f t="shared" si="17"/>
        <v>2016</v>
      </c>
    </row>
    <row r="182" spans="1:22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">
        <v>8308</v>
      </c>
      <c r="R182" t="s">
        <v>8312</v>
      </c>
      <c r="S182" s="11">
        <f t="shared" si="14"/>
        <v>42107.458333333336</v>
      </c>
      <c r="T182" s="11">
        <f t="shared" si="15"/>
        <v>42067.657905092587</v>
      </c>
      <c r="U182">
        <f t="shared" si="16"/>
        <v>2015</v>
      </c>
      <c r="V182">
        <f t="shared" si="17"/>
        <v>2015</v>
      </c>
    </row>
    <row r="183" spans="1:22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">
        <v>8308</v>
      </c>
      <c r="R183" t="s">
        <v>8312</v>
      </c>
      <c r="S183" s="11">
        <f t="shared" si="14"/>
        <v>42177.408506944441</v>
      </c>
      <c r="T183" s="11">
        <f t="shared" si="15"/>
        <v>42147.408506944441</v>
      </c>
      <c r="U183">
        <f t="shared" si="16"/>
        <v>2015</v>
      </c>
      <c r="V183">
        <f t="shared" si="17"/>
        <v>2015</v>
      </c>
    </row>
    <row r="184" spans="1:22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>
        <f t="shared" si="13"/>
        <v>0</v>
      </c>
      <c r="Q184" t="s">
        <v>8308</v>
      </c>
      <c r="R184" t="s">
        <v>8312</v>
      </c>
      <c r="S184" s="11">
        <f t="shared" si="14"/>
        <v>42741.678611111107</v>
      </c>
      <c r="T184" s="11">
        <f t="shared" si="15"/>
        <v>42711.678611111107</v>
      </c>
      <c r="U184">
        <f t="shared" si="16"/>
        <v>2017</v>
      </c>
      <c r="V184">
        <f t="shared" si="17"/>
        <v>2016</v>
      </c>
    </row>
    <row r="185" spans="1:22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">
        <v>8308</v>
      </c>
      <c r="R185" t="s">
        <v>8312</v>
      </c>
      <c r="S185" s="11">
        <f t="shared" si="14"/>
        <v>41969.518634259257</v>
      </c>
      <c r="T185" s="11">
        <f t="shared" si="15"/>
        <v>41939.476967592593</v>
      </c>
      <c r="U185">
        <f t="shared" si="16"/>
        <v>2014</v>
      </c>
      <c r="V185">
        <f t="shared" si="17"/>
        <v>2014</v>
      </c>
    </row>
    <row r="186" spans="1:22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">
        <v>8308</v>
      </c>
      <c r="R186" t="s">
        <v>8312</v>
      </c>
      <c r="S186" s="11">
        <f t="shared" si="14"/>
        <v>41882.832638888889</v>
      </c>
      <c r="T186" s="11">
        <f t="shared" si="15"/>
        <v>41825.45789351852</v>
      </c>
      <c r="U186">
        <f t="shared" si="16"/>
        <v>2014</v>
      </c>
      <c r="V186">
        <f t="shared" si="17"/>
        <v>2014</v>
      </c>
    </row>
    <row r="187" spans="1:22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">
        <v>8308</v>
      </c>
      <c r="R187" t="s">
        <v>8312</v>
      </c>
      <c r="S187" s="11">
        <f t="shared" si="14"/>
        <v>42600.577997685185</v>
      </c>
      <c r="T187" s="11">
        <f t="shared" si="15"/>
        <v>42570.577997685185</v>
      </c>
      <c r="U187">
        <f t="shared" si="16"/>
        <v>2016</v>
      </c>
      <c r="V187">
        <f t="shared" si="17"/>
        <v>2016</v>
      </c>
    </row>
    <row r="188" spans="1:22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>
        <f t="shared" si="13"/>
        <v>0</v>
      </c>
      <c r="Q188" t="s">
        <v>8308</v>
      </c>
      <c r="R188" t="s">
        <v>8312</v>
      </c>
      <c r="S188" s="11">
        <f t="shared" si="14"/>
        <v>42797.499999999993</v>
      </c>
      <c r="T188" s="11">
        <f t="shared" si="15"/>
        <v>42767.479560185187</v>
      </c>
      <c r="U188">
        <f t="shared" si="16"/>
        <v>2017</v>
      </c>
      <c r="V188">
        <f t="shared" si="17"/>
        <v>2017</v>
      </c>
    </row>
    <row r="189" spans="1:22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">
        <v>8308</v>
      </c>
      <c r="R189" t="s">
        <v>8312</v>
      </c>
      <c r="S189" s="11">
        <f t="shared" si="14"/>
        <v>42205.957638888889</v>
      </c>
      <c r="T189" s="11">
        <f t="shared" si="15"/>
        <v>42181.90112268518</v>
      </c>
      <c r="U189">
        <f t="shared" si="16"/>
        <v>2015</v>
      </c>
      <c r="V189">
        <f t="shared" si="17"/>
        <v>2015</v>
      </c>
    </row>
    <row r="190" spans="1:22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>
        <f t="shared" si="13"/>
        <v>0</v>
      </c>
      <c r="Q190" t="s">
        <v>8308</v>
      </c>
      <c r="R190" t="s">
        <v>8312</v>
      </c>
      <c r="S190" s="11">
        <f t="shared" si="14"/>
        <v>41886.849710648145</v>
      </c>
      <c r="T190" s="11">
        <f t="shared" si="15"/>
        <v>41856.849710648145</v>
      </c>
      <c r="U190">
        <f t="shared" si="16"/>
        <v>2014</v>
      </c>
      <c r="V190">
        <f t="shared" si="17"/>
        <v>2014</v>
      </c>
    </row>
    <row r="191" spans="1:22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">
        <v>8308</v>
      </c>
      <c r="R191" t="s">
        <v>8312</v>
      </c>
      <c r="S191" s="11">
        <f t="shared" si="14"/>
        <v>42616.357372685183</v>
      </c>
      <c r="T191" s="11">
        <f t="shared" si="15"/>
        <v>42556.357372685183</v>
      </c>
      <c r="U191">
        <f t="shared" si="16"/>
        <v>2016</v>
      </c>
      <c r="V191">
        <f t="shared" si="17"/>
        <v>2016</v>
      </c>
    </row>
    <row r="192" spans="1:22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">
        <v>8308</v>
      </c>
      <c r="R192" t="s">
        <v>8312</v>
      </c>
      <c r="S192" s="11">
        <f t="shared" si="14"/>
        <v>42537.317662037036</v>
      </c>
      <c r="T192" s="11">
        <f t="shared" si="15"/>
        <v>42527.317662037036</v>
      </c>
      <c r="U192">
        <f t="shared" si="16"/>
        <v>2016</v>
      </c>
      <c r="V192">
        <f t="shared" si="17"/>
        <v>2016</v>
      </c>
    </row>
    <row r="193" spans="1:22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">
        <v>8308</v>
      </c>
      <c r="R193" t="s">
        <v>8312</v>
      </c>
      <c r="S193" s="11">
        <f t="shared" si="14"/>
        <v>42279.108078703699</v>
      </c>
      <c r="T193" s="11">
        <f t="shared" si="15"/>
        <v>42239.108078703699</v>
      </c>
      <c r="U193">
        <f t="shared" si="16"/>
        <v>2015</v>
      </c>
      <c r="V193">
        <f t="shared" si="17"/>
        <v>2015</v>
      </c>
    </row>
    <row r="194" spans="1:22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">
        <v>8308</v>
      </c>
      <c r="R194" t="s">
        <v>8312</v>
      </c>
      <c r="S194" s="11">
        <f t="shared" si="14"/>
        <v>41929.458703703705</v>
      </c>
      <c r="T194" s="11">
        <f t="shared" si="15"/>
        <v>41899.458703703705</v>
      </c>
      <c r="U194">
        <f t="shared" si="16"/>
        <v>2014</v>
      </c>
      <c r="V194">
        <f t="shared" si="17"/>
        <v>2014</v>
      </c>
    </row>
    <row r="195" spans="1:22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5">
        <f t="shared" ref="P195:P258" si="19">IFERROR(E195/L195,0)</f>
        <v>0</v>
      </c>
      <c r="Q195" t="s">
        <v>8308</v>
      </c>
      <c r="R195" t="s">
        <v>8312</v>
      </c>
      <c r="S195" s="11">
        <f t="shared" ref="S195:S258" si="20">(I195/86400)+25569+(-8/24)</f>
        <v>41971.643124999995</v>
      </c>
      <c r="T195" s="11">
        <f t="shared" ref="T195:T258" si="21">(J195/86400)+25569+(-8/24)</f>
        <v>41911.601458333331</v>
      </c>
      <c r="U195">
        <f t="shared" ref="U195:U258" si="22">YEAR(S195)</f>
        <v>2014</v>
      </c>
      <c r="V195">
        <f t="shared" ref="V195:V258" si="23">YEAR(T195)</f>
        <v>2014</v>
      </c>
    </row>
    <row r="196" spans="1:22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">
        <v>8308</v>
      </c>
      <c r="R196" t="s">
        <v>8312</v>
      </c>
      <c r="S196" s="11">
        <f t="shared" si="20"/>
        <v>42435.663553240738</v>
      </c>
      <c r="T196" s="11">
        <f t="shared" si="21"/>
        <v>42375.663553240738</v>
      </c>
      <c r="U196">
        <f t="shared" si="22"/>
        <v>2016</v>
      </c>
      <c r="V196">
        <f t="shared" si="23"/>
        <v>2016</v>
      </c>
    </row>
    <row r="197" spans="1:22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>
        <f t="shared" si="19"/>
        <v>0</v>
      </c>
      <c r="Q197" t="s">
        <v>8308</v>
      </c>
      <c r="R197" t="s">
        <v>8312</v>
      </c>
      <c r="S197" s="11">
        <f t="shared" si="20"/>
        <v>42195.337175925924</v>
      </c>
      <c r="T197" s="11">
        <f t="shared" si="21"/>
        <v>42135.337175925924</v>
      </c>
      <c r="U197">
        <f t="shared" si="22"/>
        <v>2015</v>
      </c>
      <c r="V197">
        <f t="shared" si="23"/>
        <v>2015</v>
      </c>
    </row>
    <row r="198" spans="1:22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">
        <v>8308</v>
      </c>
      <c r="R198" t="s">
        <v>8312</v>
      </c>
      <c r="S198" s="11">
        <f t="shared" si="20"/>
        <v>42287.541666666664</v>
      </c>
      <c r="T198" s="11">
        <f t="shared" si="21"/>
        <v>42259.209467592591</v>
      </c>
      <c r="U198">
        <f t="shared" si="22"/>
        <v>2015</v>
      </c>
      <c r="V198">
        <f t="shared" si="23"/>
        <v>2015</v>
      </c>
    </row>
    <row r="199" spans="1:22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">
        <v>8308</v>
      </c>
      <c r="R199" t="s">
        <v>8312</v>
      </c>
      <c r="S199" s="11">
        <f t="shared" si="20"/>
        <v>42783.541666666664</v>
      </c>
      <c r="T199" s="11">
        <f t="shared" si="21"/>
        <v>42741.515046296299</v>
      </c>
      <c r="U199">
        <f t="shared" si="22"/>
        <v>2017</v>
      </c>
      <c r="V199">
        <f t="shared" si="23"/>
        <v>2017</v>
      </c>
    </row>
    <row r="200" spans="1:22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">
        <v>8308</v>
      </c>
      <c r="R200" t="s">
        <v>8312</v>
      </c>
      <c r="S200" s="11">
        <f t="shared" si="20"/>
        <v>41917.050023148149</v>
      </c>
      <c r="T200" s="11">
        <f t="shared" si="21"/>
        <v>41887.050023148149</v>
      </c>
      <c r="U200">
        <f t="shared" si="22"/>
        <v>2014</v>
      </c>
      <c r="V200">
        <f t="shared" si="23"/>
        <v>2014</v>
      </c>
    </row>
    <row r="201" spans="1:22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>
        <f t="shared" si="19"/>
        <v>0</v>
      </c>
      <c r="Q201" t="s">
        <v>8308</v>
      </c>
      <c r="R201" t="s">
        <v>8312</v>
      </c>
      <c r="S201" s="11">
        <f t="shared" si="20"/>
        <v>42613.790532407402</v>
      </c>
      <c r="T201" s="11">
        <f t="shared" si="21"/>
        <v>42583.790532407402</v>
      </c>
      <c r="U201">
        <f t="shared" si="22"/>
        <v>2016</v>
      </c>
      <c r="V201">
        <f t="shared" si="23"/>
        <v>2016</v>
      </c>
    </row>
    <row r="202" spans="1:22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">
        <v>8308</v>
      </c>
      <c r="R202" t="s">
        <v>8312</v>
      </c>
      <c r="S202" s="11">
        <f t="shared" si="20"/>
        <v>41896.750034722216</v>
      </c>
      <c r="T202" s="11">
        <f t="shared" si="21"/>
        <v>41866.750034722216</v>
      </c>
      <c r="U202">
        <f t="shared" si="22"/>
        <v>2014</v>
      </c>
      <c r="V202">
        <f t="shared" si="23"/>
        <v>2014</v>
      </c>
    </row>
    <row r="203" spans="1:22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">
        <v>8308</v>
      </c>
      <c r="R203" t="s">
        <v>8312</v>
      </c>
      <c r="S203" s="11">
        <f t="shared" si="20"/>
        <v>42043.485289351847</v>
      </c>
      <c r="T203" s="11">
        <f t="shared" si="21"/>
        <v>42023.485289351847</v>
      </c>
      <c r="U203">
        <f t="shared" si="22"/>
        <v>2015</v>
      </c>
      <c r="V203">
        <f t="shared" si="23"/>
        <v>2015</v>
      </c>
    </row>
    <row r="204" spans="1:22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>
        <f t="shared" si="19"/>
        <v>0</v>
      </c>
      <c r="Q204" t="s">
        <v>8308</v>
      </c>
      <c r="R204" t="s">
        <v>8312</v>
      </c>
      <c r="S204" s="11">
        <f t="shared" si="20"/>
        <v>42285.540972222218</v>
      </c>
      <c r="T204" s="11">
        <f t="shared" si="21"/>
        <v>42255.594490740739</v>
      </c>
      <c r="U204">
        <f t="shared" si="22"/>
        <v>2015</v>
      </c>
      <c r="V204">
        <f t="shared" si="23"/>
        <v>2015</v>
      </c>
    </row>
    <row r="205" spans="1:22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">
        <v>8308</v>
      </c>
      <c r="R205" t="s">
        <v>8312</v>
      </c>
      <c r="S205" s="11">
        <f t="shared" si="20"/>
        <v>42033.514629629623</v>
      </c>
      <c r="T205" s="11">
        <f t="shared" si="21"/>
        <v>41973.514629629623</v>
      </c>
      <c r="U205">
        <f t="shared" si="22"/>
        <v>2015</v>
      </c>
      <c r="V205">
        <f t="shared" si="23"/>
        <v>2014</v>
      </c>
    </row>
    <row r="206" spans="1:22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">
        <v>8308</v>
      </c>
      <c r="R206" t="s">
        <v>8312</v>
      </c>
      <c r="S206" s="11">
        <f t="shared" si="20"/>
        <v>42586.250034722216</v>
      </c>
      <c r="T206" s="11">
        <f t="shared" si="21"/>
        <v>42556.250034722216</v>
      </c>
      <c r="U206">
        <f t="shared" si="22"/>
        <v>2016</v>
      </c>
      <c r="V206">
        <f t="shared" si="23"/>
        <v>2016</v>
      </c>
    </row>
    <row r="207" spans="1:22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">
        <v>8308</v>
      </c>
      <c r="R207" t="s">
        <v>8312</v>
      </c>
      <c r="S207" s="11">
        <f t="shared" si="20"/>
        <v>42283.298865740733</v>
      </c>
      <c r="T207" s="11">
        <f t="shared" si="21"/>
        <v>42248.298865740733</v>
      </c>
      <c r="U207">
        <f t="shared" si="22"/>
        <v>2015</v>
      </c>
      <c r="V207">
        <f t="shared" si="23"/>
        <v>2015</v>
      </c>
    </row>
    <row r="208" spans="1:22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>
        <f t="shared" si="19"/>
        <v>0</v>
      </c>
      <c r="Q208" t="s">
        <v>8308</v>
      </c>
      <c r="R208" t="s">
        <v>8312</v>
      </c>
      <c r="S208" s="11">
        <f t="shared" si="20"/>
        <v>42587.67109953703</v>
      </c>
      <c r="T208" s="11">
        <f t="shared" si="21"/>
        <v>42566.67109953703</v>
      </c>
      <c r="U208">
        <f t="shared" si="22"/>
        <v>2016</v>
      </c>
      <c r="V208">
        <f t="shared" si="23"/>
        <v>2016</v>
      </c>
    </row>
    <row r="209" spans="1:22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">
        <v>8308</v>
      </c>
      <c r="R209" t="s">
        <v>8312</v>
      </c>
      <c r="S209" s="11">
        <f t="shared" si="20"/>
        <v>42007.863865740735</v>
      </c>
      <c r="T209" s="11">
        <f t="shared" si="21"/>
        <v>41977.863865740735</v>
      </c>
      <c r="U209">
        <f t="shared" si="22"/>
        <v>2015</v>
      </c>
      <c r="V209">
        <f t="shared" si="23"/>
        <v>2014</v>
      </c>
    </row>
    <row r="210" spans="1:22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>
        <f t="shared" si="19"/>
        <v>0</v>
      </c>
      <c r="Q210" t="s">
        <v>8308</v>
      </c>
      <c r="R210" t="s">
        <v>8312</v>
      </c>
      <c r="S210" s="11">
        <f t="shared" si="20"/>
        <v>41989.03665509259</v>
      </c>
      <c r="T210" s="11">
        <f t="shared" si="21"/>
        <v>41959.03665509259</v>
      </c>
      <c r="U210">
        <f t="shared" si="22"/>
        <v>2014</v>
      </c>
      <c r="V210">
        <f t="shared" si="23"/>
        <v>2014</v>
      </c>
    </row>
    <row r="211" spans="1:22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>
        <f t="shared" si="19"/>
        <v>0</v>
      </c>
      <c r="Q211" t="s">
        <v>8308</v>
      </c>
      <c r="R211" t="s">
        <v>8312</v>
      </c>
      <c r="S211" s="11">
        <f t="shared" si="20"/>
        <v>42195.589525462965</v>
      </c>
      <c r="T211" s="11">
        <f t="shared" si="21"/>
        <v>42165.589525462965</v>
      </c>
      <c r="U211">
        <f t="shared" si="22"/>
        <v>2015</v>
      </c>
      <c r="V211">
        <f t="shared" si="23"/>
        <v>2015</v>
      </c>
    </row>
    <row r="212" spans="1:22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">
        <v>8308</v>
      </c>
      <c r="R212" t="s">
        <v>8312</v>
      </c>
      <c r="S212" s="11">
        <f t="shared" si="20"/>
        <v>42277.874999999993</v>
      </c>
      <c r="T212" s="11">
        <f t="shared" si="21"/>
        <v>42248.731388888882</v>
      </c>
      <c r="U212">
        <f t="shared" si="22"/>
        <v>2015</v>
      </c>
      <c r="V212">
        <f t="shared" si="23"/>
        <v>2015</v>
      </c>
    </row>
    <row r="213" spans="1:22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">
        <v>8308</v>
      </c>
      <c r="R213" t="s">
        <v>8312</v>
      </c>
      <c r="S213" s="11">
        <f t="shared" si="20"/>
        <v>42265.826585648145</v>
      </c>
      <c r="T213" s="11">
        <f t="shared" si="21"/>
        <v>42235.826585648145</v>
      </c>
      <c r="U213">
        <f t="shared" si="22"/>
        <v>2015</v>
      </c>
      <c r="V213">
        <f t="shared" si="23"/>
        <v>2015</v>
      </c>
    </row>
    <row r="214" spans="1:22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">
        <v>8308</v>
      </c>
      <c r="R214" t="s">
        <v>8312</v>
      </c>
      <c r="S214" s="11">
        <f t="shared" si="20"/>
        <v>42476.506018518521</v>
      </c>
      <c r="T214" s="11">
        <f t="shared" si="21"/>
        <v>42416.547685185178</v>
      </c>
      <c r="U214">
        <f t="shared" si="22"/>
        <v>2016</v>
      </c>
      <c r="V214">
        <f t="shared" si="23"/>
        <v>2016</v>
      </c>
    </row>
    <row r="215" spans="1:22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">
        <v>8308</v>
      </c>
      <c r="R215" t="s">
        <v>8312</v>
      </c>
      <c r="S215" s="11">
        <f t="shared" si="20"/>
        <v>42232.254641203697</v>
      </c>
      <c r="T215" s="11">
        <f t="shared" si="21"/>
        <v>42202.260960648149</v>
      </c>
      <c r="U215">
        <f t="shared" si="22"/>
        <v>2015</v>
      </c>
      <c r="V215">
        <f t="shared" si="23"/>
        <v>2015</v>
      </c>
    </row>
    <row r="216" spans="1:22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">
        <v>8308</v>
      </c>
      <c r="R216" t="s">
        <v>8312</v>
      </c>
      <c r="S216" s="11">
        <f t="shared" si="20"/>
        <v>42069.307280092595</v>
      </c>
      <c r="T216" s="11">
        <f t="shared" si="21"/>
        <v>42009.307280092595</v>
      </c>
      <c r="U216">
        <f t="shared" si="22"/>
        <v>2015</v>
      </c>
      <c r="V216">
        <f t="shared" si="23"/>
        <v>2015</v>
      </c>
    </row>
    <row r="217" spans="1:22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">
        <v>8308</v>
      </c>
      <c r="R217" t="s">
        <v>8312</v>
      </c>
      <c r="S217" s="11">
        <f t="shared" si="20"/>
        <v>42417.665972222218</v>
      </c>
      <c r="T217" s="11">
        <f t="shared" si="21"/>
        <v>42374.896782407406</v>
      </c>
      <c r="U217">
        <f t="shared" si="22"/>
        <v>2016</v>
      </c>
      <c r="V217">
        <f t="shared" si="23"/>
        <v>2016</v>
      </c>
    </row>
    <row r="218" spans="1:22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">
        <v>8308</v>
      </c>
      <c r="R218" t="s">
        <v>8312</v>
      </c>
      <c r="S218" s="11">
        <f t="shared" si="20"/>
        <v>42116.583761574067</v>
      </c>
      <c r="T218" s="11">
        <f t="shared" si="21"/>
        <v>42066.625428240739</v>
      </c>
      <c r="U218">
        <f t="shared" si="22"/>
        <v>2015</v>
      </c>
      <c r="V218">
        <f t="shared" si="23"/>
        <v>2015</v>
      </c>
    </row>
    <row r="219" spans="1:22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">
        <v>8308</v>
      </c>
      <c r="R219" t="s">
        <v>8312</v>
      </c>
      <c r="S219" s="11">
        <f t="shared" si="20"/>
        <v>42001.307280092595</v>
      </c>
      <c r="T219" s="11">
        <f t="shared" si="21"/>
        <v>41970.307280092595</v>
      </c>
      <c r="U219">
        <f t="shared" si="22"/>
        <v>2014</v>
      </c>
      <c r="V219">
        <f t="shared" si="23"/>
        <v>2014</v>
      </c>
    </row>
    <row r="220" spans="1:22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">
        <v>8308</v>
      </c>
      <c r="R220" t="s">
        <v>8312</v>
      </c>
      <c r="S220" s="11">
        <f t="shared" si="20"/>
        <v>42139.295011574075</v>
      </c>
      <c r="T220" s="11">
        <f t="shared" si="21"/>
        <v>42079.295011574075</v>
      </c>
      <c r="U220">
        <f t="shared" si="22"/>
        <v>2015</v>
      </c>
      <c r="V220">
        <f t="shared" si="23"/>
        <v>2015</v>
      </c>
    </row>
    <row r="221" spans="1:22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">
        <v>8308</v>
      </c>
      <c r="R221" t="s">
        <v>8312</v>
      </c>
      <c r="S221" s="11">
        <f t="shared" si="20"/>
        <v>42460.957638888889</v>
      </c>
      <c r="T221" s="11">
        <f t="shared" si="21"/>
        <v>42428.993344907409</v>
      </c>
      <c r="U221">
        <f t="shared" si="22"/>
        <v>2016</v>
      </c>
      <c r="V221">
        <f t="shared" si="23"/>
        <v>2016</v>
      </c>
    </row>
    <row r="222" spans="1:22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">
        <v>8308</v>
      </c>
      <c r="R222" t="s">
        <v>8312</v>
      </c>
      <c r="S222" s="11">
        <f t="shared" si="20"/>
        <v>42236.504166666666</v>
      </c>
      <c r="T222" s="11">
        <f t="shared" si="21"/>
        <v>42195.310532407406</v>
      </c>
      <c r="U222">
        <f t="shared" si="22"/>
        <v>2015</v>
      </c>
      <c r="V222">
        <f t="shared" si="23"/>
        <v>2015</v>
      </c>
    </row>
    <row r="223" spans="1:22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>
        <f t="shared" si="19"/>
        <v>0</v>
      </c>
      <c r="Q223" t="s">
        <v>8308</v>
      </c>
      <c r="R223" t="s">
        <v>8312</v>
      </c>
      <c r="S223" s="11">
        <f t="shared" si="20"/>
        <v>42091.462546296294</v>
      </c>
      <c r="T223" s="11">
        <f t="shared" si="21"/>
        <v>42031.504212962966</v>
      </c>
      <c r="U223">
        <f t="shared" si="22"/>
        <v>2015</v>
      </c>
      <c r="V223">
        <f t="shared" si="23"/>
        <v>2015</v>
      </c>
    </row>
    <row r="224" spans="1:22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">
        <v>8308</v>
      </c>
      <c r="R224" t="s">
        <v>8312</v>
      </c>
      <c r="S224" s="11">
        <f t="shared" si="20"/>
        <v>42089.777083333327</v>
      </c>
      <c r="T224" s="11">
        <f t="shared" si="21"/>
        <v>42031.436550925922</v>
      </c>
      <c r="U224">
        <f t="shared" si="22"/>
        <v>2015</v>
      </c>
      <c r="V224">
        <f t="shared" si="23"/>
        <v>2015</v>
      </c>
    </row>
    <row r="225" spans="1:22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>
        <f t="shared" si="19"/>
        <v>0</v>
      </c>
      <c r="Q225" t="s">
        <v>8308</v>
      </c>
      <c r="R225" t="s">
        <v>8312</v>
      </c>
      <c r="S225" s="11">
        <f t="shared" si="20"/>
        <v>42511.711805555555</v>
      </c>
      <c r="T225" s="11">
        <f t="shared" si="21"/>
        <v>42481.714699074073</v>
      </c>
      <c r="U225">
        <f t="shared" si="22"/>
        <v>2016</v>
      </c>
      <c r="V225">
        <f t="shared" si="23"/>
        <v>2016</v>
      </c>
    </row>
    <row r="226" spans="1:22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>
        <f t="shared" si="19"/>
        <v>0</v>
      </c>
      <c r="Q226" t="s">
        <v>8308</v>
      </c>
      <c r="R226" t="s">
        <v>8312</v>
      </c>
      <c r="S226" s="11">
        <f t="shared" si="20"/>
        <v>42194.901921296296</v>
      </c>
      <c r="T226" s="11">
        <f t="shared" si="21"/>
        <v>42134.901921296296</v>
      </c>
      <c r="U226">
        <f t="shared" si="22"/>
        <v>2015</v>
      </c>
      <c r="V226">
        <f t="shared" si="23"/>
        <v>2015</v>
      </c>
    </row>
    <row r="227" spans="1:22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>
        <f t="shared" si="19"/>
        <v>0</v>
      </c>
      <c r="Q227" t="s">
        <v>8308</v>
      </c>
      <c r="R227" t="s">
        <v>8312</v>
      </c>
      <c r="S227" s="11">
        <f t="shared" si="20"/>
        <v>42468.586273148147</v>
      </c>
      <c r="T227" s="11">
        <f t="shared" si="21"/>
        <v>42438.627939814811</v>
      </c>
      <c r="U227">
        <f t="shared" si="22"/>
        <v>2016</v>
      </c>
      <c r="V227">
        <f t="shared" si="23"/>
        <v>2016</v>
      </c>
    </row>
    <row r="228" spans="1:22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">
        <v>8308</v>
      </c>
      <c r="R228" t="s">
        <v>8312</v>
      </c>
      <c r="S228" s="11">
        <f t="shared" si="20"/>
        <v>42155.061805555553</v>
      </c>
      <c r="T228" s="11">
        <f t="shared" si="21"/>
        <v>42106.332685185182</v>
      </c>
      <c r="U228">
        <f t="shared" si="22"/>
        <v>2015</v>
      </c>
      <c r="V228">
        <f t="shared" si="23"/>
        <v>2015</v>
      </c>
    </row>
    <row r="229" spans="1:22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>
        <f t="shared" si="19"/>
        <v>0</v>
      </c>
      <c r="Q229" t="s">
        <v>8308</v>
      </c>
      <c r="R229" t="s">
        <v>8312</v>
      </c>
      <c r="S229" s="11">
        <f t="shared" si="20"/>
        <v>42194.560659722221</v>
      </c>
      <c r="T229" s="11">
        <f t="shared" si="21"/>
        <v>42164.560659722221</v>
      </c>
      <c r="U229">
        <f t="shared" si="22"/>
        <v>2015</v>
      </c>
      <c r="V229">
        <f t="shared" si="23"/>
        <v>2015</v>
      </c>
    </row>
    <row r="230" spans="1:22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>
        <f t="shared" si="19"/>
        <v>0</v>
      </c>
      <c r="Q230" t="s">
        <v>8308</v>
      </c>
      <c r="R230" t="s">
        <v>8312</v>
      </c>
      <c r="S230" s="11">
        <f t="shared" si="20"/>
        <v>42156.353067129625</v>
      </c>
      <c r="T230" s="11">
        <f t="shared" si="21"/>
        <v>42096.353067129625</v>
      </c>
      <c r="U230">
        <f t="shared" si="22"/>
        <v>2015</v>
      </c>
      <c r="V230">
        <f t="shared" si="23"/>
        <v>2015</v>
      </c>
    </row>
    <row r="231" spans="1:22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>
        <f t="shared" si="19"/>
        <v>0</v>
      </c>
      <c r="Q231" t="s">
        <v>8308</v>
      </c>
      <c r="R231" t="s">
        <v>8312</v>
      </c>
      <c r="S231" s="11">
        <f t="shared" si="20"/>
        <v>42413.600659722222</v>
      </c>
      <c r="T231" s="11">
        <f t="shared" si="21"/>
        <v>42383.600659722222</v>
      </c>
      <c r="U231">
        <f t="shared" si="22"/>
        <v>2016</v>
      </c>
      <c r="V231">
        <f t="shared" si="23"/>
        <v>2016</v>
      </c>
    </row>
    <row r="232" spans="1:22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">
        <v>8308</v>
      </c>
      <c r="R232" t="s">
        <v>8312</v>
      </c>
      <c r="S232" s="11">
        <f t="shared" si="20"/>
        <v>42159.443877314814</v>
      </c>
      <c r="T232" s="11">
        <f t="shared" si="21"/>
        <v>42129.443877314814</v>
      </c>
      <c r="U232">
        <f t="shared" si="22"/>
        <v>2015</v>
      </c>
      <c r="V232">
        <f t="shared" si="23"/>
        <v>2015</v>
      </c>
    </row>
    <row r="233" spans="1:22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>
        <f t="shared" si="19"/>
        <v>0</v>
      </c>
      <c r="Q233" t="s">
        <v>8308</v>
      </c>
      <c r="R233" t="s">
        <v>8312</v>
      </c>
      <c r="S233" s="11">
        <f t="shared" si="20"/>
        <v>42371.62559027777</v>
      </c>
      <c r="T233" s="11">
        <f t="shared" si="21"/>
        <v>42341.62559027777</v>
      </c>
      <c r="U233">
        <f t="shared" si="22"/>
        <v>2016</v>
      </c>
      <c r="V233">
        <f t="shared" si="23"/>
        <v>2015</v>
      </c>
    </row>
    <row r="234" spans="1:22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">
        <v>8308</v>
      </c>
      <c r="R234" t="s">
        <v>8312</v>
      </c>
      <c r="S234" s="11">
        <f t="shared" si="20"/>
        <v>42062.492430555554</v>
      </c>
      <c r="T234" s="11">
        <f t="shared" si="21"/>
        <v>42032.492430555554</v>
      </c>
      <c r="U234">
        <f t="shared" si="22"/>
        <v>2015</v>
      </c>
      <c r="V234">
        <f t="shared" si="23"/>
        <v>2015</v>
      </c>
    </row>
    <row r="235" spans="1:22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>
        <f t="shared" si="19"/>
        <v>0</v>
      </c>
      <c r="Q235" t="s">
        <v>8308</v>
      </c>
      <c r="R235" t="s">
        <v>8312</v>
      </c>
      <c r="S235" s="11">
        <f t="shared" si="20"/>
        <v>42642.578379629624</v>
      </c>
      <c r="T235" s="11">
        <f t="shared" si="21"/>
        <v>42612.578379629624</v>
      </c>
      <c r="U235">
        <f t="shared" si="22"/>
        <v>2016</v>
      </c>
      <c r="V235">
        <f t="shared" si="23"/>
        <v>2016</v>
      </c>
    </row>
    <row r="236" spans="1:22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">
        <v>8308</v>
      </c>
      <c r="R236" t="s">
        <v>8312</v>
      </c>
      <c r="S236" s="11">
        <f t="shared" si="20"/>
        <v>42175.70207175926</v>
      </c>
      <c r="T236" s="11">
        <f t="shared" si="21"/>
        <v>42135.70207175926</v>
      </c>
      <c r="U236">
        <f t="shared" si="22"/>
        <v>2015</v>
      </c>
      <c r="V236">
        <f t="shared" si="23"/>
        <v>2015</v>
      </c>
    </row>
    <row r="237" spans="1:22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>
        <f t="shared" si="19"/>
        <v>0</v>
      </c>
      <c r="Q237" t="s">
        <v>8308</v>
      </c>
      <c r="R237" t="s">
        <v>8312</v>
      </c>
      <c r="S237" s="11">
        <f t="shared" si="20"/>
        <v>42194.575196759259</v>
      </c>
      <c r="T237" s="11">
        <f t="shared" si="21"/>
        <v>42164.575196759259</v>
      </c>
      <c r="U237">
        <f t="shared" si="22"/>
        <v>2015</v>
      </c>
      <c r="V237">
        <f t="shared" si="23"/>
        <v>2015</v>
      </c>
    </row>
    <row r="238" spans="1:22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>
        <f t="shared" si="19"/>
        <v>0</v>
      </c>
      <c r="Q238" t="s">
        <v>8308</v>
      </c>
      <c r="R238" t="s">
        <v>8312</v>
      </c>
      <c r="S238" s="11">
        <f t="shared" si="20"/>
        <v>42373.666666666664</v>
      </c>
      <c r="T238" s="11">
        <f t="shared" si="21"/>
        <v>42320.751145833332</v>
      </c>
      <c r="U238">
        <f t="shared" si="22"/>
        <v>2016</v>
      </c>
      <c r="V238">
        <f t="shared" si="23"/>
        <v>2015</v>
      </c>
    </row>
    <row r="239" spans="1:22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">
        <v>8308</v>
      </c>
      <c r="R239" t="s">
        <v>8312</v>
      </c>
      <c r="S239" s="11">
        <f t="shared" si="20"/>
        <v>42437.243854166663</v>
      </c>
      <c r="T239" s="11">
        <f t="shared" si="21"/>
        <v>42377.243854166663</v>
      </c>
      <c r="U239">
        <f t="shared" si="22"/>
        <v>2016</v>
      </c>
      <c r="V239">
        <f t="shared" si="23"/>
        <v>2016</v>
      </c>
    </row>
    <row r="240" spans="1:22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>
        <f t="shared" si="19"/>
        <v>0</v>
      </c>
      <c r="Q240" t="s">
        <v>8308</v>
      </c>
      <c r="R240" t="s">
        <v>8312</v>
      </c>
      <c r="S240" s="11">
        <f t="shared" si="20"/>
        <v>42734.041666666664</v>
      </c>
      <c r="T240" s="11">
        <f t="shared" si="21"/>
        <v>42713.629166666666</v>
      </c>
      <c r="U240">
        <f t="shared" si="22"/>
        <v>2016</v>
      </c>
      <c r="V240">
        <f t="shared" si="23"/>
        <v>2016</v>
      </c>
    </row>
    <row r="241" spans="1:22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">
        <v>8308</v>
      </c>
      <c r="R241" t="s">
        <v>8312</v>
      </c>
      <c r="S241" s="11">
        <f t="shared" si="20"/>
        <v>42316.166666666664</v>
      </c>
      <c r="T241" s="11">
        <f t="shared" si="21"/>
        <v>42296.776967592588</v>
      </c>
      <c r="U241">
        <f t="shared" si="22"/>
        <v>2015</v>
      </c>
      <c r="V241">
        <f t="shared" si="23"/>
        <v>2015</v>
      </c>
    </row>
    <row r="242" spans="1:22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">
        <v>8308</v>
      </c>
      <c r="R242" t="s">
        <v>8313</v>
      </c>
      <c r="S242" s="11">
        <f t="shared" si="20"/>
        <v>41399.375127314815</v>
      </c>
      <c r="T242" s="11">
        <f t="shared" si="21"/>
        <v>41354.375127314815</v>
      </c>
      <c r="U242">
        <f t="shared" si="22"/>
        <v>2013</v>
      </c>
      <c r="V242">
        <f t="shared" si="23"/>
        <v>2013</v>
      </c>
    </row>
    <row r="243" spans="1:22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">
        <v>8308</v>
      </c>
      <c r="R243" t="s">
        <v>8313</v>
      </c>
      <c r="S243" s="11">
        <f t="shared" si="20"/>
        <v>41994.364629629628</v>
      </c>
      <c r="T243" s="11">
        <f t="shared" si="21"/>
        <v>41949.364629629628</v>
      </c>
      <c r="U243">
        <f t="shared" si="22"/>
        <v>2014</v>
      </c>
      <c r="V243">
        <f t="shared" si="23"/>
        <v>2014</v>
      </c>
    </row>
    <row r="244" spans="1:22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">
        <v>8308</v>
      </c>
      <c r="R244" t="s">
        <v>8313</v>
      </c>
      <c r="S244" s="11">
        <f t="shared" si="20"/>
        <v>40897.15960648148</v>
      </c>
      <c r="T244" s="11">
        <f t="shared" si="21"/>
        <v>40862.15960648148</v>
      </c>
      <c r="U244">
        <f t="shared" si="22"/>
        <v>2011</v>
      </c>
      <c r="V244">
        <f t="shared" si="23"/>
        <v>2011</v>
      </c>
    </row>
    <row r="245" spans="1:22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">
        <v>8308</v>
      </c>
      <c r="R245" t="s">
        <v>8313</v>
      </c>
      <c r="S245" s="11">
        <f t="shared" si="20"/>
        <v>41691.714166666665</v>
      </c>
      <c r="T245" s="11">
        <f t="shared" si="21"/>
        <v>41661.714166666665</v>
      </c>
      <c r="U245">
        <f t="shared" si="22"/>
        <v>2014</v>
      </c>
      <c r="V245">
        <f t="shared" si="23"/>
        <v>2014</v>
      </c>
    </row>
    <row r="246" spans="1:22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">
        <v>8308</v>
      </c>
      <c r="R246" t="s">
        <v>8313</v>
      </c>
      <c r="S246" s="11">
        <f t="shared" si="20"/>
        <v>40252.962500000001</v>
      </c>
      <c r="T246" s="11">
        <f t="shared" si="21"/>
        <v>40212.990266203698</v>
      </c>
      <c r="U246">
        <f t="shared" si="22"/>
        <v>2010</v>
      </c>
      <c r="V246">
        <f t="shared" si="23"/>
        <v>2010</v>
      </c>
    </row>
    <row r="247" spans="1:22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">
        <v>8308</v>
      </c>
      <c r="R247" t="s">
        <v>8313</v>
      </c>
      <c r="S247" s="11">
        <f t="shared" si="20"/>
        <v>41136.719733796293</v>
      </c>
      <c r="T247" s="11">
        <f t="shared" si="21"/>
        <v>41106.719733796293</v>
      </c>
      <c r="U247">
        <f t="shared" si="22"/>
        <v>2012</v>
      </c>
      <c r="V247">
        <f t="shared" si="23"/>
        <v>2012</v>
      </c>
    </row>
    <row r="248" spans="1:22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">
        <v>8308</v>
      </c>
      <c r="R248" t="s">
        <v>8313</v>
      </c>
      <c r="S248" s="11">
        <f t="shared" si="20"/>
        <v>40530.071817129625</v>
      </c>
      <c r="T248" s="11">
        <f t="shared" si="21"/>
        <v>40480.030150462961</v>
      </c>
      <c r="U248">
        <f t="shared" si="22"/>
        <v>2010</v>
      </c>
      <c r="V248">
        <f t="shared" si="23"/>
        <v>2010</v>
      </c>
    </row>
    <row r="249" spans="1:22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">
        <v>8308</v>
      </c>
      <c r="R249" t="s">
        <v>8313</v>
      </c>
      <c r="S249" s="11">
        <f t="shared" si="20"/>
        <v>40466.818749999999</v>
      </c>
      <c r="T249" s="11">
        <f t="shared" si="21"/>
        <v>40430.270995370367</v>
      </c>
      <c r="U249">
        <f t="shared" si="22"/>
        <v>2010</v>
      </c>
      <c r="V249">
        <f t="shared" si="23"/>
        <v>2010</v>
      </c>
    </row>
    <row r="250" spans="1:22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">
        <v>8308</v>
      </c>
      <c r="R250" t="s">
        <v>8313</v>
      </c>
      <c r="S250" s="11">
        <f t="shared" si="20"/>
        <v>40915.441076388888</v>
      </c>
      <c r="T250" s="11">
        <f t="shared" si="21"/>
        <v>40870.441076388888</v>
      </c>
      <c r="U250">
        <f t="shared" si="22"/>
        <v>2012</v>
      </c>
      <c r="V250">
        <f t="shared" si="23"/>
        <v>2011</v>
      </c>
    </row>
    <row r="251" spans="1:22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">
        <v>8308</v>
      </c>
      <c r="R251" t="s">
        <v>8313</v>
      </c>
      <c r="S251" s="11">
        <f t="shared" si="20"/>
        <v>40412.402777777774</v>
      </c>
      <c r="T251" s="11">
        <f t="shared" si="21"/>
        <v>40332.590509259258</v>
      </c>
      <c r="U251">
        <f t="shared" si="22"/>
        <v>2010</v>
      </c>
      <c r="V251">
        <f t="shared" si="23"/>
        <v>2010</v>
      </c>
    </row>
    <row r="252" spans="1:22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">
        <v>8308</v>
      </c>
      <c r="R252" t="s">
        <v>8313</v>
      </c>
      <c r="S252" s="11">
        <f t="shared" si="20"/>
        <v>41431.232534722221</v>
      </c>
      <c r="T252" s="11">
        <f t="shared" si="21"/>
        <v>41401.232534722221</v>
      </c>
      <c r="U252">
        <f t="shared" si="22"/>
        <v>2013</v>
      </c>
      <c r="V252">
        <f t="shared" si="23"/>
        <v>2013</v>
      </c>
    </row>
    <row r="253" spans="1:22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">
        <v>8308</v>
      </c>
      <c r="R253" t="s">
        <v>8313</v>
      </c>
      <c r="S253" s="11">
        <f t="shared" si="20"/>
        <v>41045.458333333328</v>
      </c>
      <c r="T253" s="11">
        <f t="shared" si="21"/>
        <v>41013.454236111109</v>
      </c>
      <c r="U253">
        <f t="shared" si="22"/>
        <v>2012</v>
      </c>
      <c r="V253">
        <f t="shared" si="23"/>
        <v>2012</v>
      </c>
    </row>
    <row r="254" spans="1:22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">
        <v>8308</v>
      </c>
      <c r="R254" t="s">
        <v>8313</v>
      </c>
      <c r="S254" s="11">
        <f t="shared" si="20"/>
        <v>40329.832638888889</v>
      </c>
      <c r="T254" s="11">
        <f t="shared" si="21"/>
        <v>40266.329374999994</v>
      </c>
      <c r="U254">
        <f t="shared" si="22"/>
        <v>2010</v>
      </c>
      <c r="V254">
        <f t="shared" si="23"/>
        <v>2010</v>
      </c>
    </row>
    <row r="255" spans="1:22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">
        <v>8308</v>
      </c>
      <c r="R255" t="s">
        <v>8313</v>
      </c>
      <c r="S255" s="11">
        <f t="shared" si="20"/>
        <v>40954.31753472222</v>
      </c>
      <c r="T255" s="11">
        <f t="shared" si="21"/>
        <v>40924.31753472222</v>
      </c>
      <c r="U255">
        <f t="shared" si="22"/>
        <v>2012</v>
      </c>
      <c r="V255">
        <f t="shared" si="23"/>
        <v>2012</v>
      </c>
    </row>
    <row r="256" spans="1:22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">
        <v>8308</v>
      </c>
      <c r="R256" t="s">
        <v>8313</v>
      </c>
      <c r="S256" s="11">
        <f t="shared" si="20"/>
        <v>42293.749999999993</v>
      </c>
      <c r="T256" s="11">
        <f t="shared" si="21"/>
        <v>42263.619328703702</v>
      </c>
      <c r="U256">
        <f t="shared" si="22"/>
        <v>2015</v>
      </c>
      <c r="V256">
        <f t="shared" si="23"/>
        <v>2015</v>
      </c>
    </row>
    <row r="257" spans="1:22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">
        <v>8308</v>
      </c>
      <c r="R257" t="s">
        <v>8313</v>
      </c>
      <c r="S257" s="11">
        <f t="shared" si="20"/>
        <v>40618.151412037034</v>
      </c>
      <c r="T257" s="11">
        <f t="shared" si="21"/>
        <v>40588.193078703705</v>
      </c>
      <c r="U257">
        <f t="shared" si="22"/>
        <v>2011</v>
      </c>
      <c r="V257">
        <f t="shared" si="23"/>
        <v>2011</v>
      </c>
    </row>
    <row r="258" spans="1:22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">
        <v>8308</v>
      </c>
      <c r="R258" t="s">
        <v>8313</v>
      </c>
      <c r="S258" s="11">
        <f t="shared" si="20"/>
        <v>41349.435960648145</v>
      </c>
      <c r="T258" s="11">
        <f t="shared" si="21"/>
        <v>41319.435960648145</v>
      </c>
      <c r="U258">
        <f t="shared" si="22"/>
        <v>2013</v>
      </c>
      <c r="V258">
        <f t="shared" si="23"/>
        <v>2013</v>
      </c>
    </row>
    <row r="259" spans="1:22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5">
        <f t="shared" ref="P259:P322" si="25">IFERROR(E259/L259,0)</f>
        <v>66.70405357142856</v>
      </c>
      <c r="Q259" t="s">
        <v>8308</v>
      </c>
      <c r="R259" t="s">
        <v>8313</v>
      </c>
      <c r="S259" s="11">
        <f t="shared" ref="S259:S322" si="26">(I259/86400)+25569+(-8/24)</f>
        <v>42509.293541666666</v>
      </c>
      <c r="T259" s="11">
        <f t="shared" ref="T259:T322" si="27">(J259/86400)+25569+(-8/24)</f>
        <v>42479.293541666666</v>
      </c>
      <c r="U259">
        <f t="shared" ref="U259:U322" si="28">YEAR(S259)</f>
        <v>2016</v>
      </c>
      <c r="V259">
        <f t="shared" ref="V259:V322" si="29">YEAR(T259)</f>
        <v>2016</v>
      </c>
    </row>
    <row r="260" spans="1:22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">
        <v>8308</v>
      </c>
      <c r="R260" t="s">
        <v>8313</v>
      </c>
      <c r="S260" s="11">
        <f t="shared" si="26"/>
        <v>40711.718356481477</v>
      </c>
      <c r="T260" s="11">
        <f t="shared" si="27"/>
        <v>40681.718356481477</v>
      </c>
      <c r="U260">
        <f t="shared" si="28"/>
        <v>2011</v>
      </c>
      <c r="V260">
        <f t="shared" si="29"/>
        <v>2011</v>
      </c>
    </row>
    <row r="261" spans="1:22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">
        <v>8308</v>
      </c>
      <c r="R261" t="s">
        <v>8313</v>
      </c>
      <c r="S261" s="11">
        <f t="shared" si="26"/>
        <v>42102.404733796291</v>
      </c>
      <c r="T261" s="11">
        <f t="shared" si="27"/>
        <v>42072.404733796291</v>
      </c>
      <c r="U261">
        <f t="shared" si="28"/>
        <v>2015</v>
      </c>
      <c r="V261">
        <f t="shared" si="29"/>
        <v>2015</v>
      </c>
    </row>
    <row r="262" spans="1:22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">
        <v>8308</v>
      </c>
      <c r="R262" t="s">
        <v>8313</v>
      </c>
      <c r="S262" s="11">
        <f t="shared" si="26"/>
        <v>40376.082638888889</v>
      </c>
      <c r="T262" s="11">
        <f t="shared" si="27"/>
        <v>40330.422210648147</v>
      </c>
      <c r="U262">
        <f t="shared" si="28"/>
        <v>2010</v>
      </c>
      <c r="V262">
        <f t="shared" si="29"/>
        <v>2010</v>
      </c>
    </row>
    <row r="263" spans="1:22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">
        <v>8308</v>
      </c>
      <c r="R263" t="s">
        <v>8313</v>
      </c>
      <c r="S263" s="11">
        <f t="shared" si="26"/>
        <v>41067.288194444445</v>
      </c>
      <c r="T263" s="11">
        <f t="shared" si="27"/>
        <v>41017.552129629628</v>
      </c>
      <c r="U263">
        <f t="shared" si="28"/>
        <v>2012</v>
      </c>
      <c r="V263">
        <f t="shared" si="29"/>
        <v>2012</v>
      </c>
    </row>
    <row r="264" spans="1:22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">
        <v>8308</v>
      </c>
      <c r="R264" t="s">
        <v>8313</v>
      </c>
      <c r="S264" s="11">
        <f t="shared" si="26"/>
        <v>40599.914675925924</v>
      </c>
      <c r="T264" s="11">
        <f t="shared" si="27"/>
        <v>40554.914675925924</v>
      </c>
      <c r="U264">
        <f t="shared" si="28"/>
        <v>2011</v>
      </c>
      <c r="V264">
        <f t="shared" si="29"/>
        <v>2011</v>
      </c>
    </row>
    <row r="265" spans="1:22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">
        <v>8308</v>
      </c>
      <c r="R265" t="s">
        <v>8313</v>
      </c>
      <c r="S265" s="11">
        <f t="shared" si="26"/>
        <v>41179.621458333328</v>
      </c>
      <c r="T265" s="11">
        <f t="shared" si="27"/>
        <v>41149.621458333328</v>
      </c>
      <c r="U265">
        <f t="shared" si="28"/>
        <v>2012</v>
      </c>
      <c r="V265">
        <f t="shared" si="29"/>
        <v>2012</v>
      </c>
    </row>
    <row r="266" spans="1:22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">
        <v>8308</v>
      </c>
      <c r="R266" t="s">
        <v>8313</v>
      </c>
      <c r="S266" s="11">
        <f t="shared" si="26"/>
        <v>41040.286979166667</v>
      </c>
      <c r="T266" s="11">
        <f t="shared" si="27"/>
        <v>41010.286979166667</v>
      </c>
      <c r="U266">
        <f t="shared" si="28"/>
        <v>2012</v>
      </c>
      <c r="V266">
        <f t="shared" si="29"/>
        <v>2012</v>
      </c>
    </row>
    <row r="267" spans="1:22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">
        <v>8308</v>
      </c>
      <c r="R267" t="s">
        <v>8313</v>
      </c>
      <c r="S267" s="11">
        <f t="shared" si="26"/>
        <v>40308.511111111111</v>
      </c>
      <c r="T267" s="11">
        <f t="shared" si="27"/>
        <v>40266.91238425926</v>
      </c>
      <c r="U267">
        <f t="shared" si="28"/>
        <v>2010</v>
      </c>
      <c r="V267">
        <f t="shared" si="29"/>
        <v>2010</v>
      </c>
    </row>
    <row r="268" spans="1:22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">
        <v>8308</v>
      </c>
      <c r="R268" t="s">
        <v>8313</v>
      </c>
      <c r="S268" s="11">
        <f t="shared" si="26"/>
        <v>40290.82708333333</v>
      </c>
      <c r="T268" s="11">
        <f t="shared" si="27"/>
        <v>40204.841516203705</v>
      </c>
      <c r="U268">
        <f t="shared" si="28"/>
        <v>2010</v>
      </c>
      <c r="V268">
        <f t="shared" si="29"/>
        <v>2010</v>
      </c>
    </row>
    <row r="269" spans="1:22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">
        <v>8308</v>
      </c>
      <c r="R269" t="s">
        <v>8313</v>
      </c>
      <c r="S269" s="11">
        <f t="shared" si="26"/>
        <v>41815.119201388887</v>
      </c>
      <c r="T269" s="11">
        <f t="shared" si="27"/>
        <v>41785.119201388887</v>
      </c>
      <c r="U269">
        <f t="shared" si="28"/>
        <v>2014</v>
      </c>
      <c r="V269">
        <f t="shared" si="29"/>
        <v>2014</v>
      </c>
    </row>
    <row r="270" spans="1:22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">
        <v>8308</v>
      </c>
      <c r="R270" t="s">
        <v>8313</v>
      </c>
      <c r="S270" s="11">
        <f t="shared" si="26"/>
        <v>40853.860856481479</v>
      </c>
      <c r="T270" s="11">
        <f t="shared" si="27"/>
        <v>40808.819189814814</v>
      </c>
      <c r="U270">
        <f t="shared" si="28"/>
        <v>2011</v>
      </c>
      <c r="V270">
        <f t="shared" si="29"/>
        <v>2011</v>
      </c>
    </row>
    <row r="271" spans="1:22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">
        <v>8308</v>
      </c>
      <c r="R271" t="s">
        <v>8313</v>
      </c>
      <c r="S271" s="11">
        <f t="shared" si="26"/>
        <v>42787.863680555551</v>
      </c>
      <c r="T271" s="11">
        <f t="shared" si="27"/>
        <v>42757.863680555551</v>
      </c>
      <c r="U271">
        <f t="shared" si="28"/>
        <v>2017</v>
      </c>
      <c r="V271">
        <f t="shared" si="29"/>
        <v>2017</v>
      </c>
    </row>
    <row r="272" spans="1:22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">
        <v>8308</v>
      </c>
      <c r="R272" t="s">
        <v>8313</v>
      </c>
      <c r="S272" s="11">
        <f t="shared" si="26"/>
        <v>40687.833333333328</v>
      </c>
      <c r="T272" s="11">
        <f t="shared" si="27"/>
        <v>40637.533217592594</v>
      </c>
      <c r="U272">
        <f t="shared" si="28"/>
        <v>2011</v>
      </c>
      <c r="V272">
        <f t="shared" si="29"/>
        <v>2011</v>
      </c>
    </row>
    <row r="273" spans="1:22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">
        <v>8308</v>
      </c>
      <c r="R273" t="s">
        <v>8313</v>
      </c>
      <c r="S273" s="11">
        <f t="shared" si="26"/>
        <v>41641</v>
      </c>
      <c r="T273" s="11">
        <f t="shared" si="27"/>
        <v>41611.766909722217</v>
      </c>
      <c r="U273">
        <f t="shared" si="28"/>
        <v>2014</v>
      </c>
      <c r="V273">
        <f t="shared" si="29"/>
        <v>2013</v>
      </c>
    </row>
    <row r="274" spans="1:22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">
        <v>8308</v>
      </c>
      <c r="R274" t="s">
        <v>8313</v>
      </c>
      <c r="S274" s="11">
        <f t="shared" si="26"/>
        <v>40296.450694444444</v>
      </c>
      <c r="T274" s="11">
        <f t="shared" si="27"/>
        <v>40235.567025462959</v>
      </c>
      <c r="U274">
        <f t="shared" si="28"/>
        <v>2010</v>
      </c>
      <c r="V274">
        <f t="shared" si="29"/>
        <v>2010</v>
      </c>
    </row>
    <row r="275" spans="1:22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">
        <v>8308</v>
      </c>
      <c r="R275" t="s">
        <v>8313</v>
      </c>
      <c r="S275" s="11">
        <f t="shared" si="26"/>
        <v>40727.16511574074</v>
      </c>
      <c r="T275" s="11">
        <f t="shared" si="27"/>
        <v>40697.16511574074</v>
      </c>
      <c r="U275">
        <f t="shared" si="28"/>
        <v>2011</v>
      </c>
      <c r="V275">
        <f t="shared" si="29"/>
        <v>2011</v>
      </c>
    </row>
    <row r="276" spans="1:22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">
        <v>8308</v>
      </c>
      <c r="R276" t="s">
        <v>8313</v>
      </c>
      <c r="S276" s="11">
        <f t="shared" si="26"/>
        <v>41003.957638888889</v>
      </c>
      <c r="T276" s="11">
        <f t="shared" si="27"/>
        <v>40969.579039351847</v>
      </c>
      <c r="U276">
        <f t="shared" si="28"/>
        <v>2012</v>
      </c>
      <c r="V276">
        <f t="shared" si="29"/>
        <v>2012</v>
      </c>
    </row>
    <row r="277" spans="1:22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">
        <v>8308</v>
      </c>
      <c r="R277" t="s">
        <v>8313</v>
      </c>
      <c r="S277" s="11">
        <f t="shared" si="26"/>
        <v>41222.740347222221</v>
      </c>
      <c r="T277" s="11">
        <f t="shared" si="27"/>
        <v>41192.698680555557</v>
      </c>
      <c r="U277">
        <f t="shared" si="28"/>
        <v>2012</v>
      </c>
      <c r="V277">
        <f t="shared" si="29"/>
        <v>2012</v>
      </c>
    </row>
    <row r="278" spans="1:22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">
        <v>8308</v>
      </c>
      <c r="R278" t="s">
        <v>8313</v>
      </c>
      <c r="S278" s="11">
        <f t="shared" si="26"/>
        <v>41026.706874999996</v>
      </c>
      <c r="T278" s="11">
        <f t="shared" si="27"/>
        <v>40966.748541666668</v>
      </c>
      <c r="U278">
        <f t="shared" si="28"/>
        <v>2012</v>
      </c>
      <c r="V278">
        <f t="shared" si="29"/>
        <v>2012</v>
      </c>
    </row>
    <row r="279" spans="1:22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">
        <v>8308</v>
      </c>
      <c r="R279" t="s">
        <v>8313</v>
      </c>
      <c r="S279" s="11">
        <f t="shared" si="26"/>
        <v>42147.55809027778</v>
      </c>
      <c r="T279" s="11">
        <f t="shared" si="27"/>
        <v>42117.55809027778</v>
      </c>
      <c r="U279">
        <f t="shared" si="28"/>
        <v>2015</v>
      </c>
      <c r="V279">
        <f t="shared" si="29"/>
        <v>2015</v>
      </c>
    </row>
    <row r="280" spans="1:22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">
        <v>8308</v>
      </c>
      <c r="R280" t="s">
        <v>8313</v>
      </c>
      <c r="S280" s="11">
        <f t="shared" si="26"/>
        <v>41193.707627314812</v>
      </c>
      <c r="T280" s="11">
        <f t="shared" si="27"/>
        <v>41163.707627314812</v>
      </c>
      <c r="U280">
        <f t="shared" si="28"/>
        <v>2012</v>
      </c>
      <c r="V280">
        <f t="shared" si="29"/>
        <v>2012</v>
      </c>
    </row>
    <row r="281" spans="1:22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">
        <v>8308</v>
      </c>
      <c r="R281" t="s">
        <v>8313</v>
      </c>
      <c r="S281" s="11">
        <f t="shared" si="26"/>
        <v>42792.750694444439</v>
      </c>
      <c r="T281" s="11">
        <f t="shared" si="27"/>
        <v>42758.910833333335</v>
      </c>
      <c r="U281">
        <f t="shared" si="28"/>
        <v>2017</v>
      </c>
      <c r="V281">
        <f t="shared" si="29"/>
        <v>2017</v>
      </c>
    </row>
    <row r="282" spans="1:22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">
        <v>8308</v>
      </c>
      <c r="R282" t="s">
        <v>8313</v>
      </c>
      <c r="S282" s="11">
        <f t="shared" si="26"/>
        <v>41789.257349537038</v>
      </c>
      <c r="T282" s="11">
        <f t="shared" si="27"/>
        <v>41744.257349537038</v>
      </c>
      <c r="U282">
        <f t="shared" si="28"/>
        <v>2014</v>
      </c>
      <c r="V282">
        <f t="shared" si="29"/>
        <v>2014</v>
      </c>
    </row>
    <row r="283" spans="1:22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">
        <v>8308</v>
      </c>
      <c r="R283" t="s">
        <v>8313</v>
      </c>
      <c r="S283" s="11">
        <f t="shared" si="26"/>
        <v>40035.476388888885</v>
      </c>
      <c r="T283" s="11">
        <f t="shared" si="27"/>
        <v>39949.830011574071</v>
      </c>
      <c r="U283">
        <f t="shared" si="28"/>
        <v>2009</v>
      </c>
      <c r="V283">
        <f t="shared" si="29"/>
        <v>2009</v>
      </c>
    </row>
    <row r="284" spans="1:22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">
        <v>8308</v>
      </c>
      <c r="R284" t="s">
        <v>8313</v>
      </c>
      <c r="S284" s="11">
        <f t="shared" si="26"/>
        <v>40231.583333333328</v>
      </c>
      <c r="T284" s="11">
        <f t="shared" si="27"/>
        <v>40194.586712962962</v>
      </c>
      <c r="U284">
        <f t="shared" si="28"/>
        <v>2010</v>
      </c>
      <c r="V284">
        <f t="shared" si="29"/>
        <v>2010</v>
      </c>
    </row>
    <row r="285" spans="1:22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">
        <v>8308</v>
      </c>
      <c r="R285" t="s">
        <v>8313</v>
      </c>
      <c r="S285" s="11">
        <f t="shared" si="26"/>
        <v>40694.874305555553</v>
      </c>
      <c r="T285" s="11">
        <f t="shared" si="27"/>
        <v>40675.376666666663</v>
      </c>
      <c r="U285">
        <f t="shared" si="28"/>
        <v>2011</v>
      </c>
      <c r="V285">
        <f t="shared" si="29"/>
        <v>2011</v>
      </c>
    </row>
    <row r="286" spans="1:22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">
        <v>8308</v>
      </c>
      <c r="R286" t="s">
        <v>8313</v>
      </c>
      <c r="S286" s="11">
        <f t="shared" si="26"/>
        <v>40929.404861111107</v>
      </c>
      <c r="T286" s="11">
        <f t="shared" si="27"/>
        <v>40904.404861111107</v>
      </c>
      <c r="U286">
        <f t="shared" si="28"/>
        <v>2012</v>
      </c>
      <c r="V286">
        <f t="shared" si="29"/>
        <v>2011</v>
      </c>
    </row>
    <row r="287" spans="1:22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">
        <v>8308</v>
      </c>
      <c r="R287" t="s">
        <v>8313</v>
      </c>
      <c r="S287" s="11">
        <f t="shared" si="26"/>
        <v>41536.422777777778</v>
      </c>
      <c r="T287" s="11">
        <f t="shared" si="27"/>
        <v>41506.422777777778</v>
      </c>
      <c r="U287">
        <f t="shared" si="28"/>
        <v>2013</v>
      </c>
      <c r="V287">
        <f t="shared" si="29"/>
        <v>2013</v>
      </c>
    </row>
    <row r="288" spans="1:22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">
        <v>8308</v>
      </c>
      <c r="R288" t="s">
        <v>8313</v>
      </c>
      <c r="S288" s="11">
        <f t="shared" si="26"/>
        <v>41358.441249999996</v>
      </c>
      <c r="T288" s="11">
        <f t="shared" si="27"/>
        <v>41313.482916666668</v>
      </c>
      <c r="U288">
        <f t="shared" si="28"/>
        <v>2013</v>
      </c>
      <c r="V288">
        <f t="shared" si="29"/>
        <v>2013</v>
      </c>
    </row>
    <row r="289" spans="1:22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">
        <v>8308</v>
      </c>
      <c r="R289" t="s">
        <v>8313</v>
      </c>
      <c r="S289" s="11">
        <f t="shared" si="26"/>
        <v>41214.833333333328</v>
      </c>
      <c r="T289" s="11">
        <f t="shared" si="27"/>
        <v>41183.944652777776</v>
      </c>
      <c r="U289">
        <f t="shared" si="28"/>
        <v>2012</v>
      </c>
      <c r="V289">
        <f t="shared" si="29"/>
        <v>2012</v>
      </c>
    </row>
    <row r="290" spans="1:22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">
        <v>8308</v>
      </c>
      <c r="R290" t="s">
        <v>8313</v>
      </c>
      <c r="S290" s="11">
        <f t="shared" si="26"/>
        <v>41085.835567129623</v>
      </c>
      <c r="T290" s="11">
        <f t="shared" si="27"/>
        <v>41050.835567129623</v>
      </c>
      <c r="U290">
        <f t="shared" si="28"/>
        <v>2012</v>
      </c>
      <c r="V290">
        <f t="shared" si="29"/>
        <v>2012</v>
      </c>
    </row>
    <row r="291" spans="1:22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">
        <v>8308</v>
      </c>
      <c r="R291" t="s">
        <v>8313</v>
      </c>
      <c r="S291" s="11">
        <f t="shared" si="26"/>
        <v>41580.123078703698</v>
      </c>
      <c r="T291" s="11">
        <f t="shared" si="27"/>
        <v>41550.123078703698</v>
      </c>
      <c r="U291">
        <f t="shared" si="28"/>
        <v>2013</v>
      </c>
      <c r="V291">
        <f t="shared" si="29"/>
        <v>2013</v>
      </c>
    </row>
    <row r="292" spans="1:22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">
        <v>8308</v>
      </c>
      <c r="R292" t="s">
        <v>8313</v>
      </c>
      <c r="S292" s="11">
        <f t="shared" si="26"/>
        <v>40575.999305555553</v>
      </c>
      <c r="T292" s="11">
        <f t="shared" si="27"/>
        <v>40526.035844907405</v>
      </c>
      <c r="U292">
        <f t="shared" si="28"/>
        <v>2011</v>
      </c>
      <c r="V292">
        <f t="shared" si="29"/>
        <v>2010</v>
      </c>
    </row>
    <row r="293" spans="1:22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">
        <v>8308</v>
      </c>
      <c r="R293" t="s">
        <v>8313</v>
      </c>
      <c r="S293" s="11">
        <f t="shared" si="26"/>
        <v>41394.667361111111</v>
      </c>
      <c r="T293" s="11">
        <f t="shared" si="27"/>
        <v>41376.435717592591</v>
      </c>
      <c r="U293">
        <f t="shared" si="28"/>
        <v>2013</v>
      </c>
      <c r="V293">
        <f t="shared" si="29"/>
        <v>2013</v>
      </c>
    </row>
    <row r="294" spans="1:22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">
        <v>8308</v>
      </c>
      <c r="R294" t="s">
        <v>8313</v>
      </c>
      <c r="S294" s="11">
        <f t="shared" si="26"/>
        <v>40844.832638888889</v>
      </c>
      <c r="T294" s="11">
        <f t="shared" si="27"/>
        <v>40812.469895833332</v>
      </c>
      <c r="U294">
        <f t="shared" si="28"/>
        <v>2011</v>
      </c>
      <c r="V294">
        <f t="shared" si="29"/>
        <v>2011</v>
      </c>
    </row>
    <row r="295" spans="1:22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">
        <v>8308</v>
      </c>
      <c r="R295" t="s">
        <v>8313</v>
      </c>
      <c r="S295" s="11">
        <f t="shared" si="26"/>
        <v>41749.334652777776</v>
      </c>
      <c r="T295" s="11">
        <f t="shared" si="27"/>
        <v>41719.334652777776</v>
      </c>
      <c r="U295">
        <f t="shared" si="28"/>
        <v>2014</v>
      </c>
      <c r="V295">
        <f t="shared" si="29"/>
        <v>2014</v>
      </c>
    </row>
    <row r="296" spans="1:22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">
        <v>8308</v>
      </c>
      <c r="R296" t="s">
        <v>8313</v>
      </c>
      <c r="S296" s="11">
        <f t="shared" si="26"/>
        <v>40378.333333333328</v>
      </c>
      <c r="T296" s="11">
        <f t="shared" si="27"/>
        <v>40342.751087962963</v>
      </c>
      <c r="U296">
        <f t="shared" si="28"/>
        <v>2010</v>
      </c>
      <c r="V296">
        <f t="shared" si="29"/>
        <v>2010</v>
      </c>
    </row>
    <row r="297" spans="1:22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">
        <v>8308</v>
      </c>
      <c r="R297" t="s">
        <v>8313</v>
      </c>
      <c r="S297" s="11">
        <f t="shared" si="26"/>
        <v>41578.666666666664</v>
      </c>
      <c r="T297" s="11">
        <f t="shared" si="27"/>
        <v>41518.671400462961</v>
      </c>
      <c r="U297">
        <f t="shared" si="28"/>
        <v>2013</v>
      </c>
      <c r="V297">
        <f t="shared" si="29"/>
        <v>2013</v>
      </c>
    </row>
    <row r="298" spans="1:22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">
        <v>8308</v>
      </c>
      <c r="R298" t="s">
        <v>8313</v>
      </c>
      <c r="S298" s="11">
        <f t="shared" si="26"/>
        <v>41159.142164351848</v>
      </c>
      <c r="T298" s="11">
        <f t="shared" si="27"/>
        <v>41134.142164351848</v>
      </c>
      <c r="U298">
        <f t="shared" si="28"/>
        <v>2012</v>
      </c>
      <c r="V298">
        <f t="shared" si="29"/>
        <v>2012</v>
      </c>
    </row>
    <row r="299" spans="1:22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">
        <v>8308</v>
      </c>
      <c r="R299" t="s">
        <v>8313</v>
      </c>
      <c r="S299" s="11">
        <f t="shared" si="26"/>
        <v>42124.832638888889</v>
      </c>
      <c r="T299" s="11">
        <f t="shared" si="27"/>
        <v>42089.394687499997</v>
      </c>
      <c r="U299">
        <f t="shared" si="28"/>
        <v>2015</v>
      </c>
      <c r="V299">
        <f t="shared" si="29"/>
        <v>2015</v>
      </c>
    </row>
    <row r="300" spans="1:22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">
        <v>8308</v>
      </c>
      <c r="R300" t="s">
        <v>8313</v>
      </c>
      <c r="S300" s="11">
        <f t="shared" si="26"/>
        <v>41768.541666666664</v>
      </c>
      <c r="T300" s="11">
        <f t="shared" si="27"/>
        <v>41709.130185185182</v>
      </c>
      <c r="U300">
        <f t="shared" si="28"/>
        <v>2014</v>
      </c>
      <c r="V300">
        <f t="shared" si="29"/>
        <v>2014</v>
      </c>
    </row>
    <row r="301" spans="1:22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">
        <v>8308</v>
      </c>
      <c r="R301" t="s">
        <v>8313</v>
      </c>
      <c r="S301" s="11">
        <f t="shared" si="26"/>
        <v>40498.933564814812</v>
      </c>
      <c r="T301" s="11">
        <f t="shared" si="27"/>
        <v>40468.891898148147</v>
      </c>
      <c r="U301">
        <f t="shared" si="28"/>
        <v>2010</v>
      </c>
      <c r="V301">
        <f t="shared" si="29"/>
        <v>2010</v>
      </c>
    </row>
    <row r="302" spans="1:22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">
        <v>8308</v>
      </c>
      <c r="R302" t="s">
        <v>8313</v>
      </c>
      <c r="S302" s="11">
        <f t="shared" si="26"/>
        <v>40657.626597222217</v>
      </c>
      <c r="T302" s="11">
        <f t="shared" si="27"/>
        <v>40626.626597222217</v>
      </c>
      <c r="U302">
        <f t="shared" si="28"/>
        <v>2011</v>
      </c>
      <c r="V302">
        <f t="shared" si="29"/>
        <v>2011</v>
      </c>
    </row>
    <row r="303" spans="1:22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">
        <v>8308</v>
      </c>
      <c r="R303" t="s">
        <v>8313</v>
      </c>
      <c r="S303" s="11">
        <f t="shared" si="26"/>
        <v>41352.362673611111</v>
      </c>
      <c r="T303" s="11">
        <f t="shared" si="27"/>
        <v>41312.404340277775</v>
      </c>
      <c r="U303">
        <f t="shared" si="28"/>
        <v>2013</v>
      </c>
      <c r="V303">
        <f t="shared" si="29"/>
        <v>2013</v>
      </c>
    </row>
    <row r="304" spans="1:22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">
        <v>8308</v>
      </c>
      <c r="R304" t="s">
        <v>8313</v>
      </c>
      <c r="S304" s="11">
        <f t="shared" si="26"/>
        <v>40963.523587962962</v>
      </c>
      <c r="T304" s="11">
        <f t="shared" si="27"/>
        <v>40933.523587962962</v>
      </c>
      <c r="U304">
        <f t="shared" si="28"/>
        <v>2012</v>
      </c>
      <c r="V304">
        <f t="shared" si="29"/>
        <v>2012</v>
      </c>
    </row>
    <row r="305" spans="1:22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">
        <v>8308</v>
      </c>
      <c r="R305" t="s">
        <v>8313</v>
      </c>
      <c r="S305" s="11">
        <f t="shared" si="26"/>
        <v>41061.737800925919</v>
      </c>
      <c r="T305" s="11">
        <f t="shared" si="27"/>
        <v>41031.737800925919</v>
      </c>
      <c r="U305">
        <f t="shared" si="28"/>
        <v>2012</v>
      </c>
      <c r="V305">
        <f t="shared" si="29"/>
        <v>2012</v>
      </c>
    </row>
    <row r="306" spans="1:22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">
        <v>8308</v>
      </c>
      <c r="R306" t="s">
        <v>8313</v>
      </c>
      <c r="S306" s="11">
        <f t="shared" si="26"/>
        <v>41152.75</v>
      </c>
      <c r="T306" s="11">
        <f t="shared" si="27"/>
        <v>41113.76153935185</v>
      </c>
      <c r="U306">
        <f t="shared" si="28"/>
        <v>2012</v>
      </c>
      <c r="V306">
        <f t="shared" si="29"/>
        <v>2012</v>
      </c>
    </row>
    <row r="307" spans="1:22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">
        <v>8308</v>
      </c>
      <c r="R307" t="s">
        <v>8313</v>
      </c>
      <c r="S307" s="11">
        <f t="shared" si="26"/>
        <v>40978.296863425923</v>
      </c>
      <c r="T307" s="11">
        <f t="shared" si="27"/>
        <v>40948.296863425923</v>
      </c>
      <c r="U307">
        <f t="shared" si="28"/>
        <v>2012</v>
      </c>
      <c r="V307">
        <f t="shared" si="29"/>
        <v>2012</v>
      </c>
    </row>
    <row r="308" spans="1:22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">
        <v>8308</v>
      </c>
      <c r="R308" t="s">
        <v>8313</v>
      </c>
      <c r="S308" s="11">
        <f t="shared" si="26"/>
        <v>41353.462187499994</v>
      </c>
      <c r="T308" s="11">
        <f t="shared" si="27"/>
        <v>41333.503854166665</v>
      </c>
      <c r="U308">
        <f t="shared" si="28"/>
        <v>2013</v>
      </c>
      <c r="V308">
        <f t="shared" si="29"/>
        <v>2013</v>
      </c>
    </row>
    <row r="309" spans="1:22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">
        <v>8308</v>
      </c>
      <c r="R309" t="s">
        <v>8313</v>
      </c>
      <c r="S309" s="11">
        <f t="shared" si="26"/>
        <v>41312.611122685186</v>
      </c>
      <c r="T309" s="11">
        <f t="shared" si="27"/>
        <v>41282.611122685186</v>
      </c>
      <c r="U309">
        <f t="shared" si="28"/>
        <v>2013</v>
      </c>
      <c r="V309">
        <f t="shared" si="29"/>
        <v>2013</v>
      </c>
    </row>
    <row r="310" spans="1:22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">
        <v>8308</v>
      </c>
      <c r="R310" t="s">
        <v>8313</v>
      </c>
      <c r="S310" s="11">
        <f t="shared" si="26"/>
        <v>40612.361226851848</v>
      </c>
      <c r="T310" s="11">
        <f t="shared" si="27"/>
        <v>40567.361226851848</v>
      </c>
      <c r="U310">
        <f t="shared" si="28"/>
        <v>2011</v>
      </c>
      <c r="V310">
        <f t="shared" si="29"/>
        <v>2011</v>
      </c>
    </row>
    <row r="311" spans="1:22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">
        <v>8308</v>
      </c>
      <c r="R311" t="s">
        <v>8313</v>
      </c>
      <c r="S311" s="11">
        <f t="shared" si="26"/>
        <v>41155.418217592589</v>
      </c>
      <c r="T311" s="11">
        <f t="shared" si="27"/>
        <v>41134.418217592589</v>
      </c>
      <c r="U311">
        <f t="shared" si="28"/>
        <v>2012</v>
      </c>
      <c r="V311">
        <f t="shared" si="29"/>
        <v>2012</v>
      </c>
    </row>
    <row r="312" spans="1:22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">
        <v>8308</v>
      </c>
      <c r="R312" t="s">
        <v>8313</v>
      </c>
      <c r="S312" s="11">
        <f t="shared" si="26"/>
        <v>40835.75</v>
      </c>
      <c r="T312" s="11">
        <f t="shared" si="27"/>
        <v>40820.849803240737</v>
      </c>
      <c r="U312">
        <f t="shared" si="28"/>
        <v>2011</v>
      </c>
      <c r="V312">
        <f t="shared" si="29"/>
        <v>2011</v>
      </c>
    </row>
    <row r="313" spans="1:22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">
        <v>8308</v>
      </c>
      <c r="R313" t="s">
        <v>8313</v>
      </c>
      <c r="S313" s="11">
        <f t="shared" si="26"/>
        <v>40908.999305555553</v>
      </c>
      <c r="T313" s="11">
        <f t="shared" si="27"/>
        <v>40867.886481481481</v>
      </c>
      <c r="U313">
        <f t="shared" si="28"/>
        <v>2011</v>
      </c>
      <c r="V313">
        <f t="shared" si="29"/>
        <v>2011</v>
      </c>
    </row>
    <row r="314" spans="1:22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">
        <v>8308</v>
      </c>
      <c r="R314" t="s">
        <v>8313</v>
      </c>
      <c r="S314" s="11">
        <f t="shared" si="26"/>
        <v>41378.544351851851</v>
      </c>
      <c r="T314" s="11">
        <f t="shared" si="27"/>
        <v>41348.544351851851</v>
      </c>
      <c r="U314">
        <f t="shared" si="28"/>
        <v>2013</v>
      </c>
      <c r="V314">
        <f t="shared" si="29"/>
        <v>2013</v>
      </c>
    </row>
    <row r="315" spans="1:22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">
        <v>8308</v>
      </c>
      <c r="R315" t="s">
        <v>8313</v>
      </c>
      <c r="S315" s="11">
        <f t="shared" si="26"/>
        <v>40401.332638888889</v>
      </c>
      <c r="T315" s="11">
        <f t="shared" si="27"/>
        <v>40356.894606481481</v>
      </c>
      <c r="U315">
        <f t="shared" si="28"/>
        <v>2010</v>
      </c>
      <c r="V315">
        <f t="shared" si="29"/>
        <v>2010</v>
      </c>
    </row>
    <row r="316" spans="1:22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">
        <v>8308</v>
      </c>
      <c r="R316" t="s">
        <v>8313</v>
      </c>
      <c r="S316" s="11">
        <f t="shared" si="26"/>
        <v>41334.499861111108</v>
      </c>
      <c r="T316" s="11">
        <f t="shared" si="27"/>
        <v>41304.499861111108</v>
      </c>
      <c r="U316">
        <f t="shared" si="28"/>
        <v>2013</v>
      </c>
      <c r="V316">
        <f t="shared" si="29"/>
        <v>2013</v>
      </c>
    </row>
    <row r="317" spans="1:22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">
        <v>8308</v>
      </c>
      <c r="R317" t="s">
        <v>8313</v>
      </c>
      <c r="S317" s="11">
        <f t="shared" si="26"/>
        <v>41143.439050925925</v>
      </c>
      <c r="T317" s="11">
        <f t="shared" si="27"/>
        <v>41113.439050925925</v>
      </c>
      <c r="U317">
        <f t="shared" si="28"/>
        <v>2012</v>
      </c>
      <c r="V317">
        <f t="shared" si="29"/>
        <v>2012</v>
      </c>
    </row>
    <row r="318" spans="1:22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">
        <v>8308</v>
      </c>
      <c r="R318" t="s">
        <v>8313</v>
      </c>
      <c r="S318" s="11">
        <f t="shared" si="26"/>
        <v>41983.874305555553</v>
      </c>
      <c r="T318" s="11">
        <f t="shared" si="27"/>
        <v>41950.590243055551</v>
      </c>
      <c r="U318">
        <f t="shared" si="28"/>
        <v>2014</v>
      </c>
      <c r="V318">
        <f t="shared" si="29"/>
        <v>2014</v>
      </c>
    </row>
    <row r="319" spans="1:22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">
        <v>8308</v>
      </c>
      <c r="R319" t="s">
        <v>8313</v>
      </c>
      <c r="S319" s="11">
        <f t="shared" si="26"/>
        <v>41619.343553240738</v>
      </c>
      <c r="T319" s="11">
        <f t="shared" si="27"/>
        <v>41589.343553240738</v>
      </c>
      <c r="U319">
        <f t="shared" si="28"/>
        <v>2013</v>
      </c>
      <c r="V319">
        <f t="shared" si="29"/>
        <v>2013</v>
      </c>
    </row>
    <row r="320" spans="1:22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">
        <v>8308</v>
      </c>
      <c r="R320" t="s">
        <v>8313</v>
      </c>
      <c r="S320" s="11">
        <f t="shared" si="26"/>
        <v>41359.663784722223</v>
      </c>
      <c r="T320" s="11">
        <f t="shared" si="27"/>
        <v>41329.705451388887</v>
      </c>
      <c r="U320">
        <f t="shared" si="28"/>
        <v>2013</v>
      </c>
      <c r="V320">
        <f t="shared" si="29"/>
        <v>2013</v>
      </c>
    </row>
    <row r="321" spans="1:22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">
        <v>8308</v>
      </c>
      <c r="R321" t="s">
        <v>8313</v>
      </c>
      <c r="S321" s="11">
        <f t="shared" si="26"/>
        <v>40210.999305555553</v>
      </c>
      <c r="T321" s="11">
        <f t="shared" si="27"/>
        <v>40123.504965277774</v>
      </c>
      <c r="U321">
        <f t="shared" si="28"/>
        <v>2010</v>
      </c>
      <c r="V321">
        <f t="shared" si="29"/>
        <v>2009</v>
      </c>
    </row>
    <row r="322" spans="1:22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">
        <v>8308</v>
      </c>
      <c r="R322" t="s">
        <v>8313</v>
      </c>
      <c r="S322" s="11">
        <f t="shared" si="26"/>
        <v>42360.624999999993</v>
      </c>
      <c r="T322" s="11">
        <f t="shared" si="27"/>
        <v>42331.21797453703</v>
      </c>
      <c r="U322">
        <f t="shared" si="28"/>
        <v>2015</v>
      </c>
      <c r="V322">
        <f t="shared" si="29"/>
        <v>2015</v>
      </c>
    </row>
    <row r="323" spans="1:22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5">
        <f t="shared" ref="P323:P386" si="31">IFERROR(E323/L323,0)</f>
        <v>106.62314540059347</v>
      </c>
      <c r="Q323" t="s">
        <v>8308</v>
      </c>
      <c r="R323" t="s">
        <v>8313</v>
      </c>
      <c r="S323" s="11">
        <f t="shared" ref="S323:S386" si="32">(I323/86400)+25569+(-8/24)</f>
        <v>42682.154930555553</v>
      </c>
      <c r="T323" s="11">
        <f t="shared" ref="T323:T386" si="33">(J323/86400)+25569+(-8/24)</f>
        <v>42647.113263888888</v>
      </c>
      <c r="U323">
        <f t="shared" ref="U323:U386" si="34">YEAR(S323)</f>
        <v>2016</v>
      </c>
      <c r="V323">
        <f t="shared" ref="V323:V386" si="35">YEAR(T323)</f>
        <v>2016</v>
      </c>
    </row>
    <row r="324" spans="1:22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">
        <v>8308</v>
      </c>
      <c r="R324" t="s">
        <v>8313</v>
      </c>
      <c r="S324" s="11">
        <f t="shared" si="32"/>
        <v>42503.236666666664</v>
      </c>
      <c r="T324" s="11">
        <f t="shared" si="33"/>
        <v>42473.236666666664</v>
      </c>
      <c r="U324">
        <f t="shared" si="34"/>
        <v>2016</v>
      </c>
      <c r="V324">
        <f t="shared" si="35"/>
        <v>2016</v>
      </c>
    </row>
    <row r="325" spans="1:22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">
        <v>8308</v>
      </c>
      <c r="R325" t="s">
        <v>8313</v>
      </c>
      <c r="S325" s="11">
        <f t="shared" si="32"/>
        <v>42724.999305555553</v>
      </c>
      <c r="T325" s="11">
        <f t="shared" si="33"/>
        <v>42696.988032407404</v>
      </c>
      <c r="U325">
        <f t="shared" si="34"/>
        <v>2016</v>
      </c>
      <c r="V325">
        <f t="shared" si="35"/>
        <v>2016</v>
      </c>
    </row>
    <row r="326" spans="1:22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">
        <v>8308</v>
      </c>
      <c r="R326" t="s">
        <v>8313</v>
      </c>
      <c r="S326" s="11">
        <f t="shared" si="32"/>
        <v>42217.292916666665</v>
      </c>
      <c r="T326" s="11">
        <f t="shared" si="33"/>
        <v>42184.292916666665</v>
      </c>
      <c r="U326">
        <f t="shared" si="34"/>
        <v>2015</v>
      </c>
      <c r="V326">
        <f t="shared" si="35"/>
        <v>2015</v>
      </c>
    </row>
    <row r="327" spans="1:22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">
        <v>8308</v>
      </c>
      <c r="R327" t="s">
        <v>8313</v>
      </c>
      <c r="S327" s="11">
        <f t="shared" si="32"/>
        <v>42723.854548611103</v>
      </c>
      <c r="T327" s="11">
        <f t="shared" si="33"/>
        <v>42688.854548611103</v>
      </c>
      <c r="U327">
        <f t="shared" si="34"/>
        <v>2016</v>
      </c>
      <c r="V327">
        <f t="shared" si="35"/>
        <v>2016</v>
      </c>
    </row>
    <row r="328" spans="1:22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">
        <v>8308</v>
      </c>
      <c r="R328" t="s">
        <v>8313</v>
      </c>
      <c r="S328" s="11">
        <f t="shared" si="32"/>
        <v>42808.622916666667</v>
      </c>
      <c r="T328" s="11">
        <f t="shared" si="33"/>
        <v>42774.981550925928</v>
      </c>
      <c r="U328">
        <f t="shared" si="34"/>
        <v>2017</v>
      </c>
      <c r="V328">
        <f t="shared" si="35"/>
        <v>2017</v>
      </c>
    </row>
    <row r="329" spans="1:22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">
        <v>8308</v>
      </c>
      <c r="R329" t="s">
        <v>8313</v>
      </c>
      <c r="S329" s="11">
        <f t="shared" si="32"/>
        <v>42084.999999999993</v>
      </c>
      <c r="T329" s="11">
        <f t="shared" si="33"/>
        <v>42057.901956018519</v>
      </c>
      <c r="U329">
        <f t="shared" si="34"/>
        <v>2015</v>
      </c>
      <c r="V329">
        <f t="shared" si="35"/>
        <v>2015</v>
      </c>
    </row>
    <row r="330" spans="1:22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">
        <v>8308</v>
      </c>
      <c r="R330" t="s">
        <v>8313</v>
      </c>
      <c r="S330" s="11">
        <f t="shared" si="32"/>
        <v>42308.833333333336</v>
      </c>
      <c r="T330" s="11">
        <f t="shared" si="33"/>
        <v>42278.613287037035</v>
      </c>
      <c r="U330">
        <f t="shared" si="34"/>
        <v>2015</v>
      </c>
      <c r="V330">
        <f t="shared" si="35"/>
        <v>2015</v>
      </c>
    </row>
    <row r="331" spans="1:22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">
        <v>8308</v>
      </c>
      <c r="R331" t="s">
        <v>8313</v>
      </c>
      <c r="S331" s="11">
        <f t="shared" si="32"/>
        <v>42314.833333333336</v>
      </c>
      <c r="T331" s="11">
        <f t="shared" si="33"/>
        <v>42291.133414351854</v>
      </c>
      <c r="U331">
        <f t="shared" si="34"/>
        <v>2015</v>
      </c>
      <c r="V331">
        <f t="shared" si="35"/>
        <v>2015</v>
      </c>
    </row>
    <row r="332" spans="1:22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">
        <v>8308</v>
      </c>
      <c r="R332" t="s">
        <v>8313</v>
      </c>
      <c r="S332" s="11">
        <f t="shared" si="32"/>
        <v>41410.832638888889</v>
      </c>
      <c r="T332" s="11">
        <f t="shared" si="33"/>
        <v>41379.182442129626</v>
      </c>
      <c r="U332">
        <f t="shared" si="34"/>
        <v>2013</v>
      </c>
      <c r="V332">
        <f t="shared" si="35"/>
        <v>2013</v>
      </c>
    </row>
    <row r="333" spans="1:22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">
        <v>8308</v>
      </c>
      <c r="R333" t="s">
        <v>8313</v>
      </c>
      <c r="S333" s="11">
        <f t="shared" si="32"/>
        <v>42538.248078703698</v>
      </c>
      <c r="T333" s="11">
        <f t="shared" si="33"/>
        <v>42507.248078703698</v>
      </c>
      <c r="U333">
        <f t="shared" si="34"/>
        <v>2016</v>
      </c>
      <c r="V333">
        <f t="shared" si="35"/>
        <v>2016</v>
      </c>
    </row>
    <row r="334" spans="1:22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">
        <v>8308</v>
      </c>
      <c r="R334" t="s">
        <v>8313</v>
      </c>
      <c r="S334" s="11">
        <f t="shared" si="32"/>
        <v>42304.999999999993</v>
      </c>
      <c r="T334" s="11">
        <f t="shared" si="33"/>
        <v>42263.346956018511</v>
      </c>
      <c r="U334">
        <f t="shared" si="34"/>
        <v>2015</v>
      </c>
      <c r="V334">
        <f t="shared" si="35"/>
        <v>2015</v>
      </c>
    </row>
    <row r="335" spans="1:22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">
        <v>8308</v>
      </c>
      <c r="R335" t="s">
        <v>8313</v>
      </c>
      <c r="S335" s="11">
        <f t="shared" si="32"/>
        <v>42467.261469907404</v>
      </c>
      <c r="T335" s="11">
        <f t="shared" si="33"/>
        <v>42437.303136574068</v>
      </c>
      <c r="U335">
        <f t="shared" si="34"/>
        <v>2016</v>
      </c>
      <c r="V335">
        <f t="shared" si="35"/>
        <v>2016</v>
      </c>
    </row>
    <row r="336" spans="1:22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">
        <v>8308</v>
      </c>
      <c r="R336" t="s">
        <v>8313</v>
      </c>
      <c r="S336" s="11">
        <f t="shared" si="32"/>
        <v>42139.458333333336</v>
      </c>
      <c r="T336" s="11">
        <f t="shared" si="33"/>
        <v>42101.349039351851</v>
      </c>
      <c r="U336">
        <f t="shared" si="34"/>
        <v>2015</v>
      </c>
      <c r="V336">
        <f t="shared" si="35"/>
        <v>2015</v>
      </c>
    </row>
    <row r="337" spans="1:22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">
        <v>8308</v>
      </c>
      <c r="R337" t="s">
        <v>8313</v>
      </c>
      <c r="S337" s="11">
        <f t="shared" si="32"/>
        <v>42132.583333333336</v>
      </c>
      <c r="T337" s="11">
        <f t="shared" si="33"/>
        <v>42101.404108796291</v>
      </c>
      <c r="U337">
        <f t="shared" si="34"/>
        <v>2015</v>
      </c>
      <c r="V337">
        <f t="shared" si="35"/>
        <v>2015</v>
      </c>
    </row>
    <row r="338" spans="1:22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">
        <v>8308</v>
      </c>
      <c r="R338" t="s">
        <v>8313</v>
      </c>
      <c r="S338" s="11">
        <f t="shared" si="32"/>
        <v>42321.304606481477</v>
      </c>
      <c r="T338" s="11">
        <f t="shared" si="33"/>
        <v>42291.262939814813</v>
      </c>
      <c r="U338">
        <f t="shared" si="34"/>
        <v>2015</v>
      </c>
      <c r="V338">
        <f t="shared" si="35"/>
        <v>2015</v>
      </c>
    </row>
    <row r="339" spans="1:22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">
        <v>8308</v>
      </c>
      <c r="R339" t="s">
        <v>8313</v>
      </c>
      <c r="S339" s="11">
        <f t="shared" si="32"/>
        <v>42076.753564814811</v>
      </c>
      <c r="T339" s="11">
        <f t="shared" si="33"/>
        <v>42046.795231481483</v>
      </c>
      <c r="U339">
        <f t="shared" si="34"/>
        <v>2015</v>
      </c>
      <c r="V339">
        <f t="shared" si="35"/>
        <v>2015</v>
      </c>
    </row>
    <row r="340" spans="1:22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">
        <v>8308</v>
      </c>
      <c r="R340" t="s">
        <v>8313</v>
      </c>
      <c r="S340" s="11">
        <f t="shared" si="32"/>
        <v>42615.708333333336</v>
      </c>
      <c r="T340" s="11">
        <f t="shared" si="33"/>
        <v>42559.422337962962</v>
      </c>
      <c r="U340">
        <f t="shared" si="34"/>
        <v>2016</v>
      </c>
      <c r="V340">
        <f t="shared" si="35"/>
        <v>2016</v>
      </c>
    </row>
    <row r="341" spans="1:22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">
        <v>8308</v>
      </c>
      <c r="R341" t="s">
        <v>8313</v>
      </c>
      <c r="S341" s="11">
        <f t="shared" si="32"/>
        <v>42123.426712962959</v>
      </c>
      <c r="T341" s="11">
        <f t="shared" si="33"/>
        <v>42093.426712962959</v>
      </c>
      <c r="U341">
        <f t="shared" si="34"/>
        <v>2015</v>
      </c>
      <c r="V341">
        <f t="shared" si="35"/>
        <v>2015</v>
      </c>
    </row>
    <row r="342" spans="1:22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">
        <v>8308</v>
      </c>
      <c r="R342" t="s">
        <v>8313</v>
      </c>
      <c r="S342" s="11">
        <f t="shared" si="32"/>
        <v>42802.541666666664</v>
      </c>
      <c r="T342" s="11">
        <f t="shared" si="33"/>
        <v>42772.335729166669</v>
      </c>
      <c r="U342">
        <f t="shared" si="34"/>
        <v>2017</v>
      </c>
      <c r="V342">
        <f t="shared" si="35"/>
        <v>2017</v>
      </c>
    </row>
    <row r="343" spans="1:22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">
        <v>8308</v>
      </c>
      <c r="R343" t="s">
        <v>8313</v>
      </c>
      <c r="S343" s="11">
        <f t="shared" si="32"/>
        <v>41912.832638888889</v>
      </c>
      <c r="T343" s="11">
        <f t="shared" si="33"/>
        <v>41894.546273148146</v>
      </c>
      <c r="U343">
        <f t="shared" si="34"/>
        <v>2014</v>
      </c>
      <c r="V343">
        <f t="shared" si="35"/>
        <v>2014</v>
      </c>
    </row>
    <row r="344" spans="1:22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">
        <v>8308</v>
      </c>
      <c r="R344" t="s">
        <v>8313</v>
      </c>
      <c r="S344" s="11">
        <f t="shared" si="32"/>
        <v>42489.447511574072</v>
      </c>
      <c r="T344" s="11">
        <f t="shared" si="33"/>
        <v>42459.447511574072</v>
      </c>
      <c r="U344">
        <f t="shared" si="34"/>
        <v>2016</v>
      </c>
      <c r="V344">
        <f t="shared" si="35"/>
        <v>2016</v>
      </c>
    </row>
    <row r="345" spans="1:22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">
        <v>8308</v>
      </c>
      <c r="R345" t="s">
        <v>8313</v>
      </c>
      <c r="S345" s="11">
        <f t="shared" si="32"/>
        <v>41956.791666666664</v>
      </c>
      <c r="T345" s="11">
        <f t="shared" si="33"/>
        <v>41926.404456018514</v>
      </c>
      <c r="U345">
        <f t="shared" si="34"/>
        <v>2014</v>
      </c>
      <c r="V345">
        <f t="shared" si="35"/>
        <v>2014</v>
      </c>
    </row>
    <row r="346" spans="1:22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">
        <v>8308</v>
      </c>
      <c r="R346" t="s">
        <v>8313</v>
      </c>
      <c r="S346" s="11">
        <f t="shared" si="32"/>
        <v>42155.763888888883</v>
      </c>
      <c r="T346" s="11">
        <f t="shared" si="33"/>
        <v>42111.637662037036</v>
      </c>
      <c r="U346">
        <f t="shared" si="34"/>
        <v>2015</v>
      </c>
      <c r="V346">
        <f t="shared" si="35"/>
        <v>2015</v>
      </c>
    </row>
    <row r="347" spans="1:22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">
        <v>8308</v>
      </c>
      <c r="R347" t="s">
        <v>8313</v>
      </c>
      <c r="S347" s="11">
        <f t="shared" si="32"/>
        <v>42144.610995370364</v>
      </c>
      <c r="T347" s="11">
        <f t="shared" si="33"/>
        <v>42114.610995370364</v>
      </c>
      <c r="U347">
        <f t="shared" si="34"/>
        <v>2015</v>
      </c>
      <c r="V347">
        <f t="shared" si="35"/>
        <v>2015</v>
      </c>
    </row>
    <row r="348" spans="1:22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">
        <v>8308</v>
      </c>
      <c r="R348" t="s">
        <v>8313</v>
      </c>
      <c r="S348" s="11">
        <f t="shared" si="32"/>
        <v>42291.166909722218</v>
      </c>
      <c r="T348" s="11">
        <f t="shared" si="33"/>
        <v>42261.166909722218</v>
      </c>
      <c r="U348">
        <f t="shared" si="34"/>
        <v>2015</v>
      </c>
      <c r="V348">
        <f t="shared" si="35"/>
        <v>2015</v>
      </c>
    </row>
    <row r="349" spans="1:22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">
        <v>8308</v>
      </c>
      <c r="R349" t="s">
        <v>8313</v>
      </c>
      <c r="S349" s="11">
        <f t="shared" si="32"/>
        <v>42322.20380787037</v>
      </c>
      <c r="T349" s="11">
        <f t="shared" si="33"/>
        <v>42292.162141203698</v>
      </c>
      <c r="U349">
        <f t="shared" si="34"/>
        <v>2015</v>
      </c>
      <c r="V349">
        <f t="shared" si="35"/>
        <v>2015</v>
      </c>
    </row>
    <row r="350" spans="1:22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">
        <v>8308</v>
      </c>
      <c r="R350" t="s">
        <v>8313</v>
      </c>
      <c r="S350" s="11">
        <f t="shared" si="32"/>
        <v>42237.253657407404</v>
      </c>
      <c r="T350" s="11">
        <f t="shared" si="33"/>
        <v>42207.253657407404</v>
      </c>
      <c r="U350">
        <f t="shared" si="34"/>
        <v>2015</v>
      </c>
      <c r="V350">
        <f t="shared" si="35"/>
        <v>2015</v>
      </c>
    </row>
    <row r="351" spans="1:22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">
        <v>8308</v>
      </c>
      <c r="R351" t="s">
        <v>8313</v>
      </c>
      <c r="S351" s="11">
        <f t="shared" si="32"/>
        <v>42790.165601851848</v>
      </c>
      <c r="T351" s="11">
        <f t="shared" si="33"/>
        <v>42760.165601851848</v>
      </c>
      <c r="U351">
        <f t="shared" si="34"/>
        <v>2017</v>
      </c>
      <c r="V351">
        <f t="shared" si="35"/>
        <v>2017</v>
      </c>
    </row>
    <row r="352" spans="1:22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">
        <v>8308</v>
      </c>
      <c r="R352" t="s">
        <v>8313</v>
      </c>
      <c r="S352" s="11">
        <f t="shared" si="32"/>
        <v>42623.832638888889</v>
      </c>
      <c r="T352" s="11">
        <f t="shared" si="33"/>
        <v>42585.732743055552</v>
      </c>
      <c r="U352">
        <f t="shared" si="34"/>
        <v>2016</v>
      </c>
      <c r="V352">
        <f t="shared" si="35"/>
        <v>2016</v>
      </c>
    </row>
    <row r="353" spans="1:22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">
        <v>8308</v>
      </c>
      <c r="R353" t="s">
        <v>8313</v>
      </c>
      <c r="S353" s="11">
        <f t="shared" si="32"/>
        <v>42467.589745370373</v>
      </c>
      <c r="T353" s="11">
        <f t="shared" si="33"/>
        <v>42427.63141203703</v>
      </c>
      <c r="U353">
        <f t="shared" si="34"/>
        <v>2016</v>
      </c>
      <c r="V353">
        <f t="shared" si="35"/>
        <v>2016</v>
      </c>
    </row>
    <row r="354" spans="1:22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">
        <v>8308</v>
      </c>
      <c r="R354" t="s">
        <v>8313</v>
      </c>
      <c r="S354" s="11">
        <f t="shared" si="32"/>
        <v>41919.834120370368</v>
      </c>
      <c r="T354" s="11">
        <f t="shared" si="33"/>
        <v>41889.834120370368</v>
      </c>
      <c r="U354">
        <f t="shared" si="34"/>
        <v>2014</v>
      </c>
      <c r="V354">
        <f t="shared" si="35"/>
        <v>2014</v>
      </c>
    </row>
    <row r="355" spans="1:22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">
        <v>8308</v>
      </c>
      <c r="R355" t="s">
        <v>8313</v>
      </c>
      <c r="S355" s="11">
        <f t="shared" si="32"/>
        <v>42327.500219907401</v>
      </c>
      <c r="T355" s="11">
        <f t="shared" si="33"/>
        <v>42297.458553240744</v>
      </c>
      <c r="U355">
        <f t="shared" si="34"/>
        <v>2015</v>
      </c>
      <c r="V355">
        <f t="shared" si="35"/>
        <v>2015</v>
      </c>
    </row>
    <row r="356" spans="1:22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">
        <v>8308</v>
      </c>
      <c r="R356" t="s">
        <v>8313</v>
      </c>
      <c r="S356" s="11">
        <f t="shared" si="32"/>
        <v>42468.452789351846</v>
      </c>
      <c r="T356" s="11">
        <f t="shared" si="33"/>
        <v>42438.494456018518</v>
      </c>
      <c r="U356">
        <f t="shared" si="34"/>
        <v>2016</v>
      </c>
      <c r="V356">
        <f t="shared" si="35"/>
        <v>2016</v>
      </c>
    </row>
    <row r="357" spans="1:22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">
        <v>8308</v>
      </c>
      <c r="R357" t="s">
        <v>8313</v>
      </c>
      <c r="S357" s="11">
        <f t="shared" si="32"/>
        <v>41974.002245370364</v>
      </c>
      <c r="T357" s="11">
        <f t="shared" si="33"/>
        <v>41942.9605787037</v>
      </c>
      <c r="U357">
        <f t="shared" si="34"/>
        <v>2014</v>
      </c>
      <c r="V357">
        <f t="shared" si="35"/>
        <v>2014</v>
      </c>
    </row>
    <row r="358" spans="1:22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">
        <v>8308</v>
      </c>
      <c r="R358" t="s">
        <v>8313</v>
      </c>
      <c r="S358" s="11">
        <f t="shared" si="32"/>
        <v>42445.428159722222</v>
      </c>
      <c r="T358" s="11">
        <f t="shared" si="33"/>
        <v>42415.469826388886</v>
      </c>
      <c r="U358">
        <f t="shared" si="34"/>
        <v>2016</v>
      </c>
      <c r="V358">
        <f t="shared" si="35"/>
        <v>2016</v>
      </c>
    </row>
    <row r="359" spans="1:22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">
        <v>8308</v>
      </c>
      <c r="R359" t="s">
        <v>8313</v>
      </c>
      <c r="S359" s="11">
        <f t="shared" si="32"/>
        <v>42117.88885416666</v>
      </c>
      <c r="T359" s="11">
        <f t="shared" si="33"/>
        <v>42077.88885416666</v>
      </c>
      <c r="U359">
        <f t="shared" si="34"/>
        <v>2015</v>
      </c>
      <c r="V359">
        <f t="shared" si="35"/>
        <v>2015</v>
      </c>
    </row>
    <row r="360" spans="1:22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">
        <v>8308</v>
      </c>
      <c r="R360" t="s">
        <v>8313</v>
      </c>
      <c r="S360" s="11">
        <f t="shared" si="32"/>
        <v>42536.291666666664</v>
      </c>
      <c r="T360" s="11">
        <f t="shared" si="33"/>
        <v>42507.526863425919</v>
      </c>
      <c r="U360">
        <f t="shared" si="34"/>
        <v>2016</v>
      </c>
      <c r="V360">
        <f t="shared" si="35"/>
        <v>2016</v>
      </c>
    </row>
    <row r="361" spans="1:22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">
        <v>8308</v>
      </c>
      <c r="R361" t="s">
        <v>8313</v>
      </c>
      <c r="S361" s="11">
        <f t="shared" si="32"/>
        <v>41956.883333333331</v>
      </c>
      <c r="T361" s="11">
        <f t="shared" si="33"/>
        <v>41934.73715277778</v>
      </c>
      <c r="U361">
        <f t="shared" si="34"/>
        <v>2014</v>
      </c>
      <c r="V361">
        <f t="shared" si="35"/>
        <v>2014</v>
      </c>
    </row>
    <row r="362" spans="1:22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">
        <v>8308</v>
      </c>
      <c r="R362" t="s">
        <v>8313</v>
      </c>
      <c r="S362" s="11">
        <f t="shared" si="32"/>
        <v>42207.799305555549</v>
      </c>
      <c r="T362" s="11">
        <f t="shared" si="33"/>
        <v>42163.564583333333</v>
      </c>
      <c r="U362">
        <f t="shared" si="34"/>
        <v>2015</v>
      </c>
      <c r="V362">
        <f t="shared" si="35"/>
        <v>2015</v>
      </c>
    </row>
    <row r="363" spans="1:22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">
        <v>8308</v>
      </c>
      <c r="R363" t="s">
        <v>8313</v>
      </c>
      <c r="S363" s="11">
        <f t="shared" si="32"/>
        <v>41965.709560185183</v>
      </c>
      <c r="T363" s="11">
        <f t="shared" si="33"/>
        <v>41935.667893518512</v>
      </c>
      <c r="U363">
        <f t="shared" si="34"/>
        <v>2014</v>
      </c>
      <c r="V363">
        <f t="shared" si="35"/>
        <v>2014</v>
      </c>
    </row>
    <row r="364" spans="1:22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">
        <v>8308</v>
      </c>
      <c r="R364" t="s">
        <v>8313</v>
      </c>
      <c r="S364" s="11">
        <f t="shared" si="32"/>
        <v>41858.666666666664</v>
      </c>
      <c r="T364" s="11">
        <f t="shared" si="33"/>
        <v>41836.877210648148</v>
      </c>
      <c r="U364">
        <f t="shared" si="34"/>
        <v>2014</v>
      </c>
      <c r="V364">
        <f t="shared" si="35"/>
        <v>2014</v>
      </c>
    </row>
    <row r="365" spans="1:22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">
        <v>8308</v>
      </c>
      <c r="R365" t="s">
        <v>8313</v>
      </c>
      <c r="S365" s="11">
        <f t="shared" si="32"/>
        <v>40300.473611111105</v>
      </c>
      <c r="T365" s="11">
        <f t="shared" si="33"/>
        <v>40255.41129629629</v>
      </c>
      <c r="U365">
        <f t="shared" si="34"/>
        <v>2010</v>
      </c>
      <c r="V365">
        <f t="shared" si="35"/>
        <v>2010</v>
      </c>
    </row>
    <row r="366" spans="1:22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">
        <v>8308</v>
      </c>
      <c r="R366" t="s">
        <v>8313</v>
      </c>
      <c r="S366" s="11">
        <f t="shared" si="32"/>
        <v>41810.832638888889</v>
      </c>
      <c r="T366" s="11">
        <f t="shared" si="33"/>
        <v>41780.526296296295</v>
      </c>
      <c r="U366">
        <f t="shared" si="34"/>
        <v>2014</v>
      </c>
      <c r="V366">
        <f t="shared" si="35"/>
        <v>2014</v>
      </c>
    </row>
    <row r="367" spans="1:22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">
        <v>8308</v>
      </c>
      <c r="R367" t="s">
        <v>8313</v>
      </c>
      <c r="S367" s="11">
        <f t="shared" si="32"/>
        <v>41698.273136574069</v>
      </c>
      <c r="T367" s="11">
        <f t="shared" si="33"/>
        <v>41668.273136574069</v>
      </c>
      <c r="U367">
        <f t="shared" si="34"/>
        <v>2014</v>
      </c>
      <c r="V367">
        <f t="shared" si="35"/>
        <v>2014</v>
      </c>
    </row>
    <row r="368" spans="1:22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">
        <v>8308</v>
      </c>
      <c r="R368" t="s">
        <v>8313</v>
      </c>
      <c r="S368" s="11">
        <f t="shared" si="32"/>
        <v>41049.459699074076</v>
      </c>
      <c r="T368" s="11">
        <f t="shared" si="33"/>
        <v>41019.459699074076</v>
      </c>
      <c r="U368">
        <f t="shared" si="34"/>
        <v>2012</v>
      </c>
      <c r="V368">
        <f t="shared" si="35"/>
        <v>2012</v>
      </c>
    </row>
    <row r="369" spans="1:22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">
        <v>8308</v>
      </c>
      <c r="R369" t="s">
        <v>8313</v>
      </c>
      <c r="S369" s="11">
        <f t="shared" si="32"/>
        <v>41394.874305555553</v>
      </c>
      <c r="T369" s="11">
        <f t="shared" si="33"/>
        <v>41355.243958333333</v>
      </c>
      <c r="U369">
        <f t="shared" si="34"/>
        <v>2013</v>
      </c>
      <c r="V369">
        <f t="shared" si="35"/>
        <v>2013</v>
      </c>
    </row>
    <row r="370" spans="1:22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">
        <v>8308</v>
      </c>
      <c r="R370" t="s">
        <v>8313</v>
      </c>
      <c r="S370" s="11">
        <f t="shared" si="32"/>
        <v>42078.230578703697</v>
      </c>
      <c r="T370" s="11">
        <f t="shared" si="33"/>
        <v>42043.272245370368</v>
      </c>
      <c r="U370">
        <f t="shared" si="34"/>
        <v>2015</v>
      </c>
      <c r="V370">
        <f t="shared" si="35"/>
        <v>2015</v>
      </c>
    </row>
    <row r="371" spans="1:22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">
        <v>8308</v>
      </c>
      <c r="R371" t="s">
        <v>8313</v>
      </c>
      <c r="S371" s="11">
        <f t="shared" si="32"/>
        <v>40923.2183912037</v>
      </c>
      <c r="T371" s="11">
        <f t="shared" si="33"/>
        <v>40893.2183912037</v>
      </c>
      <c r="U371">
        <f t="shared" si="34"/>
        <v>2012</v>
      </c>
      <c r="V371">
        <f t="shared" si="35"/>
        <v>2011</v>
      </c>
    </row>
    <row r="372" spans="1:22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">
        <v>8308</v>
      </c>
      <c r="R372" t="s">
        <v>8313</v>
      </c>
      <c r="S372" s="11">
        <f t="shared" si="32"/>
        <v>42741.461805555555</v>
      </c>
      <c r="T372" s="11">
        <f t="shared" si="33"/>
        <v>42711.461805555555</v>
      </c>
      <c r="U372">
        <f t="shared" si="34"/>
        <v>2017</v>
      </c>
      <c r="V372">
        <f t="shared" si="35"/>
        <v>2016</v>
      </c>
    </row>
    <row r="373" spans="1:22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">
        <v>8308</v>
      </c>
      <c r="R373" t="s">
        <v>8313</v>
      </c>
      <c r="S373" s="11">
        <f t="shared" si="32"/>
        <v>41306.434479166666</v>
      </c>
      <c r="T373" s="11">
        <f t="shared" si="33"/>
        <v>41261.434479166666</v>
      </c>
      <c r="U373">
        <f t="shared" si="34"/>
        <v>2013</v>
      </c>
      <c r="V373">
        <f t="shared" si="35"/>
        <v>2012</v>
      </c>
    </row>
    <row r="374" spans="1:22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">
        <v>8308</v>
      </c>
      <c r="R374" t="s">
        <v>8313</v>
      </c>
      <c r="S374" s="11">
        <f t="shared" si="32"/>
        <v>42465.333333333336</v>
      </c>
      <c r="T374" s="11">
        <f t="shared" si="33"/>
        <v>42425.243564814817</v>
      </c>
      <c r="U374">
        <f t="shared" si="34"/>
        <v>2016</v>
      </c>
      <c r="V374">
        <f t="shared" si="35"/>
        <v>2016</v>
      </c>
    </row>
    <row r="375" spans="1:22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">
        <v>8308</v>
      </c>
      <c r="R375" t="s">
        <v>8313</v>
      </c>
      <c r="S375" s="11">
        <f t="shared" si="32"/>
        <v>41108.578680555554</v>
      </c>
      <c r="T375" s="11">
        <f t="shared" si="33"/>
        <v>41078.578680555554</v>
      </c>
      <c r="U375">
        <f t="shared" si="34"/>
        <v>2012</v>
      </c>
      <c r="V375">
        <f t="shared" si="35"/>
        <v>2012</v>
      </c>
    </row>
    <row r="376" spans="1:22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">
        <v>8308</v>
      </c>
      <c r="R376" t="s">
        <v>8313</v>
      </c>
      <c r="S376" s="11">
        <f t="shared" si="32"/>
        <v>40802.555914351848</v>
      </c>
      <c r="T376" s="11">
        <f t="shared" si="33"/>
        <v>40757.555914351848</v>
      </c>
      <c r="U376">
        <f t="shared" si="34"/>
        <v>2011</v>
      </c>
      <c r="V376">
        <f t="shared" si="35"/>
        <v>2011</v>
      </c>
    </row>
    <row r="377" spans="1:22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">
        <v>8308</v>
      </c>
      <c r="R377" t="s">
        <v>8313</v>
      </c>
      <c r="S377" s="11">
        <f t="shared" si="32"/>
        <v>41699.387499999997</v>
      </c>
      <c r="T377" s="11">
        <f t="shared" si="33"/>
        <v>41657.65174768518</v>
      </c>
      <c r="U377">
        <f t="shared" si="34"/>
        <v>2014</v>
      </c>
      <c r="V377">
        <f t="shared" si="35"/>
        <v>2014</v>
      </c>
    </row>
    <row r="378" spans="1:22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">
        <v>8308</v>
      </c>
      <c r="R378" t="s">
        <v>8313</v>
      </c>
      <c r="S378" s="11">
        <f t="shared" si="32"/>
        <v>42607.119398148141</v>
      </c>
      <c r="T378" s="11">
        <f t="shared" si="33"/>
        <v>42576.119398148141</v>
      </c>
      <c r="U378">
        <f t="shared" si="34"/>
        <v>2016</v>
      </c>
      <c r="V378">
        <f t="shared" si="35"/>
        <v>2016</v>
      </c>
    </row>
    <row r="379" spans="1:22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">
        <v>8308</v>
      </c>
      <c r="R379" t="s">
        <v>8313</v>
      </c>
      <c r="S379" s="11">
        <f t="shared" si="32"/>
        <v>42321.959027777775</v>
      </c>
      <c r="T379" s="11">
        <f t="shared" si="33"/>
        <v>42291.917453703696</v>
      </c>
      <c r="U379">
        <f t="shared" si="34"/>
        <v>2015</v>
      </c>
      <c r="V379">
        <f t="shared" si="35"/>
        <v>2015</v>
      </c>
    </row>
    <row r="380" spans="1:22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">
        <v>8308</v>
      </c>
      <c r="R380" t="s">
        <v>8313</v>
      </c>
      <c r="S380" s="11">
        <f t="shared" si="32"/>
        <v>42394.661111111105</v>
      </c>
      <c r="T380" s="11">
        <f t="shared" si="33"/>
        <v>42370.238518518519</v>
      </c>
      <c r="U380">
        <f t="shared" si="34"/>
        <v>2016</v>
      </c>
      <c r="V380">
        <f t="shared" si="35"/>
        <v>2016</v>
      </c>
    </row>
    <row r="381" spans="1:22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">
        <v>8308</v>
      </c>
      <c r="R381" t="s">
        <v>8313</v>
      </c>
      <c r="S381" s="11">
        <f t="shared" si="32"/>
        <v>41032.354999999996</v>
      </c>
      <c r="T381" s="11">
        <f t="shared" si="33"/>
        <v>40987.354999999996</v>
      </c>
      <c r="U381">
        <f t="shared" si="34"/>
        <v>2012</v>
      </c>
      <c r="V381">
        <f t="shared" si="35"/>
        <v>2012</v>
      </c>
    </row>
    <row r="382" spans="1:22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">
        <v>8308</v>
      </c>
      <c r="R382" t="s">
        <v>8313</v>
      </c>
      <c r="S382" s="11">
        <f t="shared" si="32"/>
        <v>42392.386481481481</v>
      </c>
      <c r="T382" s="11">
        <f t="shared" si="33"/>
        <v>42367.386481481481</v>
      </c>
      <c r="U382">
        <f t="shared" si="34"/>
        <v>2016</v>
      </c>
      <c r="V382">
        <f t="shared" si="35"/>
        <v>2015</v>
      </c>
    </row>
    <row r="383" spans="1:22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">
        <v>8308</v>
      </c>
      <c r="R383" t="s">
        <v>8313</v>
      </c>
      <c r="S383" s="11">
        <f t="shared" si="32"/>
        <v>41119.875</v>
      </c>
      <c r="T383" s="11">
        <f t="shared" si="33"/>
        <v>41085.36478009259</v>
      </c>
      <c r="U383">
        <f t="shared" si="34"/>
        <v>2012</v>
      </c>
      <c r="V383">
        <f t="shared" si="35"/>
        <v>2012</v>
      </c>
    </row>
    <row r="384" spans="1:22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">
        <v>8308</v>
      </c>
      <c r="R384" t="s">
        <v>8313</v>
      </c>
      <c r="S384" s="11">
        <f t="shared" si="32"/>
        <v>41158.376157407409</v>
      </c>
      <c r="T384" s="11">
        <f t="shared" si="33"/>
        <v>41144.376157407409</v>
      </c>
      <c r="U384">
        <f t="shared" si="34"/>
        <v>2012</v>
      </c>
      <c r="V384">
        <f t="shared" si="35"/>
        <v>2012</v>
      </c>
    </row>
    <row r="385" spans="1:22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">
        <v>8308</v>
      </c>
      <c r="R385" t="s">
        <v>8313</v>
      </c>
      <c r="S385" s="11">
        <f t="shared" si="32"/>
        <v>41777.78424768518</v>
      </c>
      <c r="T385" s="11">
        <f t="shared" si="33"/>
        <v>41754.78424768518</v>
      </c>
      <c r="U385">
        <f t="shared" si="34"/>
        <v>2014</v>
      </c>
      <c r="V385">
        <f t="shared" si="35"/>
        <v>2014</v>
      </c>
    </row>
    <row r="386" spans="1:22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">
        <v>8308</v>
      </c>
      <c r="R386" t="s">
        <v>8313</v>
      </c>
      <c r="S386" s="11">
        <f t="shared" si="32"/>
        <v>42010.448460648149</v>
      </c>
      <c r="T386" s="11">
        <f t="shared" si="33"/>
        <v>41980.448460648149</v>
      </c>
      <c r="U386">
        <f t="shared" si="34"/>
        <v>2015</v>
      </c>
      <c r="V386">
        <f t="shared" si="35"/>
        <v>2014</v>
      </c>
    </row>
    <row r="387" spans="1:22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5">
        <f t="shared" ref="P387:P450" si="37">IFERROR(E387/L387,0)</f>
        <v>111.79535864978902</v>
      </c>
      <c r="Q387" t="s">
        <v>8308</v>
      </c>
      <c r="R387" t="s">
        <v>8313</v>
      </c>
      <c r="S387" s="11">
        <f t="shared" ref="S387:S450" si="38">(I387/86400)+25569+(-8/24)</f>
        <v>41964.29283564815</v>
      </c>
      <c r="T387" s="11">
        <f t="shared" ref="T387:T450" si="39">(J387/86400)+25569+(-8/24)</f>
        <v>41934.251168981478</v>
      </c>
      <c r="U387">
        <f t="shared" ref="U387:U450" si="40">YEAR(S387)</f>
        <v>2014</v>
      </c>
      <c r="V387">
        <f t="shared" ref="V387:V450" si="41">YEAR(T387)</f>
        <v>2014</v>
      </c>
    </row>
    <row r="388" spans="1:22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">
        <v>8308</v>
      </c>
      <c r="R388" t="s">
        <v>8313</v>
      </c>
      <c r="S388" s="11">
        <f t="shared" si="38"/>
        <v>42226.617951388886</v>
      </c>
      <c r="T388" s="11">
        <f t="shared" si="39"/>
        <v>42211.617951388886</v>
      </c>
      <c r="U388">
        <f t="shared" si="40"/>
        <v>2015</v>
      </c>
      <c r="V388">
        <f t="shared" si="41"/>
        <v>2015</v>
      </c>
    </row>
    <row r="389" spans="1:22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">
        <v>8308</v>
      </c>
      <c r="R389" t="s">
        <v>8313</v>
      </c>
      <c r="S389" s="11">
        <f t="shared" si="38"/>
        <v>42230.916666666664</v>
      </c>
      <c r="T389" s="11">
        <f t="shared" si="39"/>
        <v>42200.343263888884</v>
      </c>
      <c r="U389">
        <f t="shared" si="40"/>
        <v>2015</v>
      </c>
      <c r="V389">
        <f t="shared" si="41"/>
        <v>2015</v>
      </c>
    </row>
    <row r="390" spans="1:22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">
        <v>8308</v>
      </c>
      <c r="R390" t="s">
        <v>8313</v>
      </c>
      <c r="S390" s="11">
        <f t="shared" si="38"/>
        <v>42578.74282407407</v>
      </c>
      <c r="T390" s="11">
        <f t="shared" si="39"/>
        <v>42548.74282407407</v>
      </c>
      <c r="U390">
        <f t="shared" si="40"/>
        <v>2016</v>
      </c>
      <c r="V390">
        <f t="shared" si="41"/>
        <v>2016</v>
      </c>
    </row>
    <row r="391" spans="1:22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">
        <v>8308</v>
      </c>
      <c r="R391" t="s">
        <v>8313</v>
      </c>
      <c r="S391" s="11">
        <f t="shared" si="38"/>
        <v>41705.624305555553</v>
      </c>
      <c r="T391" s="11">
        <f t="shared" si="39"/>
        <v>41673.729745370372</v>
      </c>
      <c r="U391">
        <f t="shared" si="40"/>
        <v>2014</v>
      </c>
      <c r="V391">
        <f t="shared" si="41"/>
        <v>2014</v>
      </c>
    </row>
    <row r="392" spans="1:22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">
        <v>8308</v>
      </c>
      <c r="R392" t="s">
        <v>8313</v>
      </c>
      <c r="S392" s="11">
        <f t="shared" si="38"/>
        <v>42131.703379629624</v>
      </c>
      <c r="T392" s="11">
        <f t="shared" si="39"/>
        <v>42111.703379629624</v>
      </c>
      <c r="U392">
        <f t="shared" si="40"/>
        <v>2015</v>
      </c>
      <c r="V392">
        <f t="shared" si="41"/>
        <v>2015</v>
      </c>
    </row>
    <row r="393" spans="1:22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">
        <v>8308</v>
      </c>
      <c r="R393" t="s">
        <v>8313</v>
      </c>
      <c r="S393" s="11">
        <f t="shared" si="38"/>
        <v>40894.707638888889</v>
      </c>
      <c r="T393" s="11">
        <f t="shared" si="39"/>
        <v>40864.708923611106</v>
      </c>
      <c r="U393">
        <f t="shared" si="40"/>
        <v>2011</v>
      </c>
      <c r="V393">
        <f t="shared" si="41"/>
        <v>2011</v>
      </c>
    </row>
    <row r="394" spans="1:22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">
        <v>8308</v>
      </c>
      <c r="R394" t="s">
        <v>8313</v>
      </c>
      <c r="S394" s="11">
        <f t="shared" si="38"/>
        <v>40793.791666666664</v>
      </c>
      <c r="T394" s="11">
        <f t="shared" si="39"/>
        <v>40763.383923611109</v>
      </c>
      <c r="U394">
        <f t="shared" si="40"/>
        <v>2011</v>
      </c>
      <c r="V394">
        <f t="shared" si="41"/>
        <v>2011</v>
      </c>
    </row>
    <row r="395" spans="1:22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">
        <v>8308</v>
      </c>
      <c r="R395" t="s">
        <v>8313</v>
      </c>
      <c r="S395" s="11">
        <f t="shared" si="38"/>
        <v>41557.375601851847</v>
      </c>
      <c r="T395" s="11">
        <f t="shared" si="39"/>
        <v>41526.375601851847</v>
      </c>
      <c r="U395">
        <f t="shared" si="40"/>
        <v>2013</v>
      </c>
      <c r="V395">
        <f t="shared" si="41"/>
        <v>2013</v>
      </c>
    </row>
    <row r="396" spans="1:22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">
        <v>8308</v>
      </c>
      <c r="R396" t="s">
        <v>8313</v>
      </c>
      <c r="S396" s="11">
        <f t="shared" si="38"/>
        <v>42477.443078703705</v>
      </c>
      <c r="T396" s="11">
        <f t="shared" si="39"/>
        <v>42417.48474537037</v>
      </c>
      <c r="U396">
        <f t="shared" si="40"/>
        <v>2016</v>
      </c>
      <c r="V396">
        <f t="shared" si="41"/>
        <v>2016</v>
      </c>
    </row>
    <row r="397" spans="1:22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">
        <v>8308</v>
      </c>
      <c r="R397" t="s">
        <v>8313</v>
      </c>
      <c r="S397" s="11">
        <f t="shared" si="38"/>
        <v>41026.563888888886</v>
      </c>
      <c r="T397" s="11">
        <f t="shared" si="39"/>
        <v>40990.575925925921</v>
      </c>
      <c r="U397">
        <f t="shared" si="40"/>
        <v>2012</v>
      </c>
      <c r="V397">
        <f t="shared" si="41"/>
        <v>2012</v>
      </c>
    </row>
    <row r="398" spans="1:22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">
        <v>8308</v>
      </c>
      <c r="R398" t="s">
        <v>8313</v>
      </c>
      <c r="S398" s="11">
        <f t="shared" si="38"/>
        <v>41097.231550925928</v>
      </c>
      <c r="T398" s="11">
        <f t="shared" si="39"/>
        <v>41082.231550925928</v>
      </c>
      <c r="U398">
        <f t="shared" si="40"/>
        <v>2012</v>
      </c>
      <c r="V398">
        <f t="shared" si="41"/>
        <v>2012</v>
      </c>
    </row>
    <row r="399" spans="1:22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">
        <v>8308</v>
      </c>
      <c r="R399" t="s">
        <v>8313</v>
      </c>
      <c r="S399" s="11">
        <f t="shared" si="38"/>
        <v>40421.822222222218</v>
      </c>
      <c r="T399" s="11">
        <f t="shared" si="39"/>
        <v>40379.443101851852</v>
      </c>
      <c r="U399">
        <f t="shared" si="40"/>
        <v>2010</v>
      </c>
      <c r="V399">
        <f t="shared" si="41"/>
        <v>2010</v>
      </c>
    </row>
    <row r="400" spans="1:22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">
        <v>8308</v>
      </c>
      <c r="R400" t="s">
        <v>8313</v>
      </c>
      <c r="S400" s="11">
        <f t="shared" si="38"/>
        <v>42123.459791666661</v>
      </c>
      <c r="T400" s="11">
        <f t="shared" si="39"/>
        <v>42078.459791666661</v>
      </c>
      <c r="U400">
        <f t="shared" si="40"/>
        <v>2015</v>
      </c>
      <c r="V400">
        <f t="shared" si="41"/>
        <v>2015</v>
      </c>
    </row>
    <row r="401" spans="1:22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">
        <v>8308</v>
      </c>
      <c r="R401" t="s">
        <v>8313</v>
      </c>
      <c r="S401" s="11">
        <f t="shared" si="38"/>
        <v>42718.166666666664</v>
      </c>
      <c r="T401" s="11">
        <f t="shared" si="39"/>
        <v>42687.542442129627</v>
      </c>
      <c r="U401">
        <f t="shared" si="40"/>
        <v>2016</v>
      </c>
      <c r="V401">
        <f t="shared" si="41"/>
        <v>2016</v>
      </c>
    </row>
    <row r="402" spans="1:22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">
        <v>8308</v>
      </c>
      <c r="R402" t="s">
        <v>8313</v>
      </c>
      <c r="S402" s="11">
        <f t="shared" si="38"/>
        <v>41775.8125</v>
      </c>
      <c r="T402" s="11">
        <f t="shared" si="39"/>
        <v>41745.302627314813</v>
      </c>
      <c r="U402">
        <f t="shared" si="40"/>
        <v>2014</v>
      </c>
      <c r="V402">
        <f t="shared" si="41"/>
        <v>2014</v>
      </c>
    </row>
    <row r="403" spans="1:22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">
        <v>8308</v>
      </c>
      <c r="R403" t="s">
        <v>8313</v>
      </c>
      <c r="S403" s="11">
        <f t="shared" si="38"/>
        <v>40762.508912037032</v>
      </c>
      <c r="T403" s="11">
        <f t="shared" si="39"/>
        <v>40732.508912037032</v>
      </c>
      <c r="U403">
        <f t="shared" si="40"/>
        <v>2011</v>
      </c>
      <c r="V403">
        <f t="shared" si="41"/>
        <v>2011</v>
      </c>
    </row>
    <row r="404" spans="1:22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">
        <v>8308</v>
      </c>
      <c r="R404" t="s">
        <v>8313</v>
      </c>
      <c r="S404" s="11">
        <f t="shared" si="38"/>
        <v>42313.247881944444</v>
      </c>
      <c r="T404" s="11">
        <f t="shared" si="39"/>
        <v>42292.206215277773</v>
      </c>
      <c r="U404">
        <f t="shared" si="40"/>
        <v>2015</v>
      </c>
      <c r="V404">
        <f t="shared" si="41"/>
        <v>2015</v>
      </c>
    </row>
    <row r="405" spans="1:22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">
        <v>8308</v>
      </c>
      <c r="R405" t="s">
        <v>8313</v>
      </c>
      <c r="S405" s="11">
        <f t="shared" si="38"/>
        <v>40764.963888888888</v>
      </c>
      <c r="T405" s="11">
        <f t="shared" si="39"/>
        <v>40717.977326388886</v>
      </c>
      <c r="U405">
        <f t="shared" si="40"/>
        <v>2011</v>
      </c>
      <c r="V405">
        <f t="shared" si="41"/>
        <v>2011</v>
      </c>
    </row>
    <row r="406" spans="1:22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">
        <v>8308</v>
      </c>
      <c r="R406" t="s">
        <v>8313</v>
      </c>
      <c r="S406" s="11">
        <f t="shared" si="38"/>
        <v>41675.62777777778</v>
      </c>
      <c r="T406" s="11">
        <f t="shared" si="39"/>
        <v>41646.294699074067</v>
      </c>
      <c r="U406">
        <f t="shared" si="40"/>
        <v>2014</v>
      </c>
      <c r="V406">
        <f t="shared" si="41"/>
        <v>2014</v>
      </c>
    </row>
    <row r="407" spans="1:22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">
        <v>8308</v>
      </c>
      <c r="R407" t="s">
        <v>8313</v>
      </c>
      <c r="S407" s="11">
        <f t="shared" si="38"/>
        <v>41703.751608796294</v>
      </c>
      <c r="T407" s="11">
        <f t="shared" si="39"/>
        <v>41673.751608796294</v>
      </c>
      <c r="U407">
        <f t="shared" si="40"/>
        <v>2014</v>
      </c>
      <c r="V407">
        <f t="shared" si="41"/>
        <v>2014</v>
      </c>
    </row>
    <row r="408" spans="1:22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">
        <v>8308</v>
      </c>
      <c r="R408" t="s">
        <v>8313</v>
      </c>
      <c r="S408" s="11">
        <f t="shared" si="38"/>
        <v>40671.915972222218</v>
      </c>
      <c r="T408" s="11">
        <f t="shared" si="39"/>
        <v>40637.82913194444</v>
      </c>
      <c r="U408">
        <f t="shared" si="40"/>
        <v>2011</v>
      </c>
      <c r="V408">
        <f t="shared" si="41"/>
        <v>2011</v>
      </c>
    </row>
    <row r="409" spans="1:22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">
        <v>8308</v>
      </c>
      <c r="R409" t="s">
        <v>8313</v>
      </c>
      <c r="S409" s="11">
        <f t="shared" si="38"/>
        <v>40866.579282407409</v>
      </c>
      <c r="T409" s="11">
        <f t="shared" si="39"/>
        <v>40806.537615740737</v>
      </c>
      <c r="U409">
        <f t="shared" si="40"/>
        <v>2011</v>
      </c>
      <c r="V409">
        <f t="shared" si="41"/>
        <v>2011</v>
      </c>
    </row>
    <row r="410" spans="1:22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">
        <v>8308</v>
      </c>
      <c r="R410" t="s">
        <v>8313</v>
      </c>
      <c r="S410" s="11">
        <f t="shared" si="38"/>
        <v>41583.444328703699</v>
      </c>
      <c r="T410" s="11">
        <f t="shared" si="39"/>
        <v>41543.402662037035</v>
      </c>
      <c r="U410">
        <f t="shared" si="40"/>
        <v>2013</v>
      </c>
      <c r="V410">
        <f t="shared" si="41"/>
        <v>2013</v>
      </c>
    </row>
    <row r="411" spans="1:22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">
        <v>8308</v>
      </c>
      <c r="R411" t="s">
        <v>8313</v>
      </c>
      <c r="S411" s="11">
        <f t="shared" si="38"/>
        <v>42573.529444444437</v>
      </c>
      <c r="T411" s="11">
        <f t="shared" si="39"/>
        <v>42543.529444444437</v>
      </c>
      <c r="U411">
        <f t="shared" si="40"/>
        <v>2016</v>
      </c>
      <c r="V411">
        <f t="shared" si="41"/>
        <v>2016</v>
      </c>
    </row>
    <row r="412" spans="1:22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">
        <v>8308</v>
      </c>
      <c r="R412" t="s">
        <v>8313</v>
      </c>
      <c r="S412" s="11">
        <f t="shared" si="38"/>
        <v>42173.648113425923</v>
      </c>
      <c r="T412" s="11">
        <f t="shared" si="39"/>
        <v>42113.648113425923</v>
      </c>
      <c r="U412">
        <f t="shared" si="40"/>
        <v>2015</v>
      </c>
      <c r="V412">
        <f t="shared" si="41"/>
        <v>2015</v>
      </c>
    </row>
    <row r="413" spans="1:22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">
        <v>8308</v>
      </c>
      <c r="R413" t="s">
        <v>8313</v>
      </c>
      <c r="S413" s="11">
        <f t="shared" si="38"/>
        <v>41629.875</v>
      </c>
      <c r="T413" s="11">
        <f t="shared" si="39"/>
        <v>41597.842638888884</v>
      </c>
      <c r="U413">
        <f t="shared" si="40"/>
        <v>2013</v>
      </c>
      <c r="V413">
        <f t="shared" si="41"/>
        <v>2013</v>
      </c>
    </row>
    <row r="414" spans="1:22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">
        <v>8308</v>
      </c>
      <c r="R414" t="s">
        <v>8313</v>
      </c>
      <c r="S414" s="11">
        <f t="shared" si="38"/>
        <v>41115.409467592588</v>
      </c>
      <c r="T414" s="11">
        <f t="shared" si="39"/>
        <v>41099.409467592588</v>
      </c>
      <c r="U414">
        <f t="shared" si="40"/>
        <v>2012</v>
      </c>
      <c r="V414">
        <f t="shared" si="41"/>
        <v>2012</v>
      </c>
    </row>
    <row r="415" spans="1:22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">
        <v>8308</v>
      </c>
      <c r="R415" t="s">
        <v>8313</v>
      </c>
      <c r="S415" s="11">
        <f t="shared" si="38"/>
        <v>41109.54410879629</v>
      </c>
      <c r="T415" s="11">
        <f t="shared" si="39"/>
        <v>41079.54410879629</v>
      </c>
      <c r="U415">
        <f t="shared" si="40"/>
        <v>2012</v>
      </c>
      <c r="V415">
        <f t="shared" si="41"/>
        <v>2012</v>
      </c>
    </row>
    <row r="416" spans="1:22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">
        <v>8308</v>
      </c>
      <c r="R416" t="s">
        <v>8313</v>
      </c>
      <c r="S416" s="11">
        <f t="shared" si="38"/>
        <v>41558.72991898148</v>
      </c>
      <c r="T416" s="11">
        <f t="shared" si="39"/>
        <v>41528.72991898148</v>
      </c>
      <c r="U416">
        <f t="shared" si="40"/>
        <v>2013</v>
      </c>
      <c r="V416">
        <f t="shared" si="41"/>
        <v>2013</v>
      </c>
    </row>
    <row r="417" spans="1:22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">
        <v>8308</v>
      </c>
      <c r="R417" t="s">
        <v>8313</v>
      </c>
      <c r="S417" s="11">
        <f t="shared" si="38"/>
        <v>41929.166666666664</v>
      </c>
      <c r="T417" s="11">
        <f t="shared" si="39"/>
        <v>41904.518541666665</v>
      </c>
      <c r="U417">
        <f t="shared" si="40"/>
        <v>2014</v>
      </c>
      <c r="V417">
        <f t="shared" si="41"/>
        <v>2014</v>
      </c>
    </row>
    <row r="418" spans="1:22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">
        <v>8308</v>
      </c>
      <c r="R418" t="s">
        <v>8313</v>
      </c>
      <c r="S418" s="11">
        <f t="shared" si="38"/>
        <v>41678.062858796293</v>
      </c>
      <c r="T418" s="11">
        <f t="shared" si="39"/>
        <v>41648.062858796293</v>
      </c>
      <c r="U418">
        <f t="shared" si="40"/>
        <v>2014</v>
      </c>
      <c r="V418">
        <f t="shared" si="41"/>
        <v>2014</v>
      </c>
    </row>
    <row r="419" spans="1:22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">
        <v>8308</v>
      </c>
      <c r="R419" t="s">
        <v>8313</v>
      </c>
      <c r="S419" s="11">
        <f t="shared" si="38"/>
        <v>41371.856249999997</v>
      </c>
      <c r="T419" s="11">
        <f t="shared" si="39"/>
        <v>41360.637268518512</v>
      </c>
      <c r="U419">
        <f t="shared" si="40"/>
        <v>2013</v>
      </c>
      <c r="V419">
        <f t="shared" si="41"/>
        <v>2013</v>
      </c>
    </row>
    <row r="420" spans="1:22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">
        <v>8308</v>
      </c>
      <c r="R420" t="s">
        <v>8313</v>
      </c>
      <c r="S420" s="11">
        <f t="shared" si="38"/>
        <v>42207.94903935185</v>
      </c>
      <c r="T420" s="11">
        <f t="shared" si="39"/>
        <v>42177.94903935185</v>
      </c>
      <c r="U420">
        <f t="shared" si="40"/>
        <v>2015</v>
      </c>
      <c r="V420">
        <f t="shared" si="41"/>
        <v>2015</v>
      </c>
    </row>
    <row r="421" spans="1:22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">
        <v>8308</v>
      </c>
      <c r="R421" t="s">
        <v>8313</v>
      </c>
      <c r="S421" s="11">
        <f t="shared" si="38"/>
        <v>41454.509108796294</v>
      </c>
      <c r="T421" s="11">
        <f t="shared" si="39"/>
        <v>41394.509108796294</v>
      </c>
      <c r="U421">
        <f t="shared" si="40"/>
        <v>2013</v>
      </c>
      <c r="V421">
        <f t="shared" si="41"/>
        <v>2013</v>
      </c>
    </row>
    <row r="422" spans="1:22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">
        <v>8308</v>
      </c>
      <c r="R422" t="s">
        <v>8314</v>
      </c>
      <c r="S422" s="11">
        <f t="shared" si="38"/>
        <v>41711.861469907402</v>
      </c>
      <c r="T422" s="11">
        <f t="shared" si="39"/>
        <v>41681.903136574074</v>
      </c>
      <c r="U422">
        <f t="shared" si="40"/>
        <v>2014</v>
      </c>
      <c r="V422">
        <f t="shared" si="41"/>
        <v>2014</v>
      </c>
    </row>
    <row r="423" spans="1:22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">
        <v>8308</v>
      </c>
      <c r="R423" t="s">
        <v>8314</v>
      </c>
      <c r="S423" s="11">
        <f t="shared" si="38"/>
        <v>42237.158055555548</v>
      </c>
      <c r="T423" s="11">
        <f t="shared" si="39"/>
        <v>42177.158055555548</v>
      </c>
      <c r="U423">
        <f t="shared" si="40"/>
        <v>2015</v>
      </c>
      <c r="V423">
        <f t="shared" si="41"/>
        <v>2015</v>
      </c>
    </row>
    <row r="424" spans="1:22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">
        <v>8308</v>
      </c>
      <c r="R424" t="s">
        <v>8314</v>
      </c>
      <c r="S424" s="11">
        <f t="shared" si="38"/>
        <v>41892.927048611113</v>
      </c>
      <c r="T424" s="11">
        <f t="shared" si="39"/>
        <v>41862.927048611113</v>
      </c>
      <c r="U424">
        <f t="shared" si="40"/>
        <v>2014</v>
      </c>
      <c r="V424">
        <f t="shared" si="41"/>
        <v>2014</v>
      </c>
    </row>
    <row r="425" spans="1:22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">
        <v>8308</v>
      </c>
      <c r="R425" t="s">
        <v>8314</v>
      </c>
      <c r="S425" s="11">
        <f t="shared" si="38"/>
        <v>41430.592939814815</v>
      </c>
      <c r="T425" s="11">
        <f t="shared" si="39"/>
        <v>41400.592939814815</v>
      </c>
      <c r="U425">
        <f t="shared" si="40"/>
        <v>2013</v>
      </c>
      <c r="V425">
        <f t="shared" si="41"/>
        <v>2013</v>
      </c>
    </row>
    <row r="426" spans="1:22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">
        <v>8308</v>
      </c>
      <c r="R426" t="s">
        <v>8314</v>
      </c>
      <c r="S426" s="11">
        <f t="shared" si="38"/>
        <v>40994.001145833332</v>
      </c>
      <c r="T426" s="11">
        <f t="shared" si="39"/>
        <v>40934.042812499996</v>
      </c>
      <c r="U426">
        <f t="shared" si="40"/>
        <v>2012</v>
      </c>
      <c r="V426">
        <f t="shared" si="41"/>
        <v>2012</v>
      </c>
    </row>
    <row r="427" spans="1:22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">
        <v>8308</v>
      </c>
      <c r="R427" t="s">
        <v>8314</v>
      </c>
      <c r="S427" s="11">
        <f t="shared" si="38"/>
        <v>42335.569490740738</v>
      </c>
      <c r="T427" s="11">
        <f t="shared" si="39"/>
        <v>42275.527824074066</v>
      </c>
      <c r="U427">
        <f t="shared" si="40"/>
        <v>2015</v>
      </c>
      <c r="V427">
        <f t="shared" si="41"/>
        <v>2015</v>
      </c>
    </row>
    <row r="428" spans="1:22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">
        <v>8308</v>
      </c>
      <c r="R428" t="s">
        <v>8314</v>
      </c>
      <c r="S428" s="11">
        <f t="shared" si="38"/>
        <v>42430.378634259258</v>
      </c>
      <c r="T428" s="11">
        <f t="shared" si="39"/>
        <v>42400.378634259258</v>
      </c>
      <c r="U428">
        <f t="shared" si="40"/>
        <v>2016</v>
      </c>
      <c r="V428">
        <f t="shared" si="41"/>
        <v>2016</v>
      </c>
    </row>
    <row r="429" spans="1:22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>
        <f t="shared" si="37"/>
        <v>0</v>
      </c>
      <c r="Q429" t="s">
        <v>8308</v>
      </c>
      <c r="R429" t="s">
        <v>8314</v>
      </c>
      <c r="S429" s="11">
        <f t="shared" si="38"/>
        <v>42299.457638888889</v>
      </c>
      <c r="T429" s="11">
        <f t="shared" si="39"/>
        <v>42285.575694444444</v>
      </c>
      <c r="U429">
        <f t="shared" si="40"/>
        <v>2015</v>
      </c>
      <c r="V429">
        <f t="shared" si="41"/>
        <v>2015</v>
      </c>
    </row>
    <row r="430" spans="1:22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">
        <v>8308</v>
      </c>
      <c r="R430" t="s">
        <v>8314</v>
      </c>
      <c r="S430" s="11">
        <f t="shared" si="38"/>
        <v>41806.583333333328</v>
      </c>
      <c r="T430" s="11">
        <f t="shared" si="39"/>
        <v>41778.433391203704</v>
      </c>
      <c r="U430">
        <f t="shared" si="40"/>
        <v>2014</v>
      </c>
      <c r="V430">
        <f t="shared" si="41"/>
        <v>2014</v>
      </c>
    </row>
    <row r="431" spans="1:22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>
        <f t="shared" si="37"/>
        <v>0</v>
      </c>
      <c r="Q431" t="s">
        <v>8308</v>
      </c>
      <c r="R431" t="s">
        <v>8314</v>
      </c>
      <c r="S431" s="11">
        <f t="shared" si="38"/>
        <v>40143.874305555553</v>
      </c>
      <c r="T431" s="11">
        <f t="shared" si="39"/>
        <v>40070.568078703705</v>
      </c>
      <c r="U431">
        <f t="shared" si="40"/>
        <v>2009</v>
      </c>
      <c r="V431">
        <f t="shared" si="41"/>
        <v>2009</v>
      </c>
    </row>
    <row r="432" spans="1:22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">
        <v>8308</v>
      </c>
      <c r="R432" t="s">
        <v>8314</v>
      </c>
      <c r="S432" s="11">
        <f t="shared" si="38"/>
        <v>41527.773923611108</v>
      </c>
      <c r="T432" s="11">
        <f t="shared" si="39"/>
        <v>41512.773923611108</v>
      </c>
      <c r="U432">
        <f t="shared" si="40"/>
        <v>2013</v>
      </c>
      <c r="V432">
        <f t="shared" si="41"/>
        <v>2013</v>
      </c>
    </row>
    <row r="433" spans="1:22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">
        <v>8308</v>
      </c>
      <c r="R433" t="s">
        <v>8314</v>
      </c>
      <c r="S433" s="11">
        <f t="shared" si="38"/>
        <v>42556.537997685184</v>
      </c>
      <c r="T433" s="11">
        <f t="shared" si="39"/>
        <v>42526.537997685184</v>
      </c>
      <c r="U433">
        <f t="shared" si="40"/>
        <v>2016</v>
      </c>
      <c r="V433">
        <f t="shared" si="41"/>
        <v>2016</v>
      </c>
    </row>
    <row r="434" spans="1:22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">
        <v>8308</v>
      </c>
      <c r="R434" t="s">
        <v>8314</v>
      </c>
      <c r="S434" s="11">
        <f t="shared" si="38"/>
        <v>42298.39329861111</v>
      </c>
      <c r="T434" s="11">
        <f t="shared" si="39"/>
        <v>42238.39329861111</v>
      </c>
      <c r="U434">
        <f t="shared" si="40"/>
        <v>2015</v>
      </c>
      <c r="V434">
        <f t="shared" si="41"/>
        <v>2015</v>
      </c>
    </row>
    <row r="435" spans="1:22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>
        <f t="shared" si="37"/>
        <v>0</v>
      </c>
      <c r="Q435" t="s">
        <v>8308</v>
      </c>
      <c r="R435" t="s">
        <v>8314</v>
      </c>
      <c r="S435" s="11">
        <f t="shared" si="38"/>
        <v>42288.296550925923</v>
      </c>
      <c r="T435" s="11">
        <f t="shared" si="39"/>
        <v>42228.296550925923</v>
      </c>
      <c r="U435">
        <f t="shared" si="40"/>
        <v>2015</v>
      </c>
      <c r="V435">
        <f t="shared" si="41"/>
        <v>2015</v>
      </c>
    </row>
    <row r="436" spans="1:22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">
        <v>8308</v>
      </c>
      <c r="R436" t="s">
        <v>8314</v>
      </c>
      <c r="S436" s="11">
        <f t="shared" si="38"/>
        <v>41609.542847222219</v>
      </c>
      <c r="T436" s="11">
        <f t="shared" si="39"/>
        <v>41576.501180555555</v>
      </c>
      <c r="U436">
        <f t="shared" si="40"/>
        <v>2013</v>
      </c>
      <c r="V436">
        <f t="shared" si="41"/>
        <v>2013</v>
      </c>
    </row>
    <row r="437" spans="1:22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">
        <v>8308</v>
      </c>
      <c r="R437" t="s">
        <v>8314</v>
      </c>
      <c r="S437" s="11">
        <f t="shared" si="38"/>
        <v>41530.414120370369</v>
      </c>
      <c r="T437" s="11">
        <f t="shared" si="39"/>
        <v>41500.414120370369</v>
      </c>
      <c r="U437">
        <f t="shared" si="40"/>
        <v>2013</v>
      </c>
      <c r="V437">
        <f t="shared" si="41"/>
        <v>2013</v>
      </c>
    </row>
    <row r="438" spans="1:22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>
        <f t="shared" si="37"/>
        <v>0</v>
      </c>
      <c r="Q438" t="s">
        <v>8308</v>
      </c>
      <c r="R438" t="s">
        <v>8314</v>
      </c>
      <c r="S438" s="11">
        <f t="shared" si="38"/>
        <v>41486.029085648144</v>
      </c>
      <c r="T438" s="11">
        <f t="shared" si="39"/>
        <v>41456.029085648144</v>
      </c>
      <c r="U438">
        <f t="shared" si="40"/>
        <v>2013</v>
      </c>
      <c r="V438">
        <f t="shared" si="41"/>
        <v>2013</v>
      </c>
    </row>
    <row r="439" spans="1:22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>
        <f t="shared" si="37"/>
        <v>0</v>
      </c>
      <c r="Q439" t="s">
        <v>8308</v>
      </c>
      <c r="R439" t="s">
        <v>8314</v>
      </c>
      <c r="S439" s="11">
        <f t="shared" si="38"/>
        <v>42650.985254629624</v>
      </c>
      <c r="T439" s="11">
        <f t="shared" si="39"/>
        <v>42590.985254629624</v>
      </c>
      <c r="U439">
        <f t="shared" si="40"/>
        <v>2016</v>
      </c>
      <c r="V439">
        <f t="shared" si="41"/>
        <v>2016</v>
      </c>
    </row>
    <row r="440" spans="1:22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">
        <v>8308</v>
      </c>
      <c r="R440" t="s">
        <v>8314</v>
      </c>
      <c r="S440" s="11">
        <f t="shared" si="38"/>
        <v>42325.969421296293</v>
      </c>
      <c r="T440" s="11">
        <f t="shared" si="39"/>
        <v>42295.927754629629</v>
      </c>
      <c r="U440">
        <f t="shared" si="40"/>
        <v>2015</v>
      </c>
      <c r="V440">
        <f t="shared" si="41"/>
        <v>2015</v>
      </c>
    </row>
    <row r="441" spans="1:22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>
        <f t="shared" si="37"/>
        <v>0</v>
      </c>
      <c r="Q441" t="s">
        <v>8308</v>
      </c>
      <c r="R441" t="s">
        <v>8314</v>
      </c>
      <c r="S441" s="11">
        <f t="shared" si="38"/>
        <v>41929.428449074076</v>
      </c>
      <c r="T441" s="11">
        <f t="shared" si="39"/>
        <v>41919.428449074076</v>
      </c>
      <c r="U441">
        <f t="shared" si="40"/>
        <v>2014</v>
      </c>
      <c r="V441">
        <f t="shared" si="41"/>
        <v>2014</v>
      </c>
    </row>
    <row r="442" spans="1:22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">
        <v>8308</v>
      </c>
      <c r="R442" t="s">
        <v>8314</v>
      </c>
      <c r="S442" s="11">
        <f t="shared" si="38"/>
        <v>42453.610567129632</v>
      </c>
      <c r="T442" s="11">
        <f t="shared" si="39"/>
        <v>42423.652233796289</v>
      </c>
      <c r="U442">
        <f t="shared" si="40"/>
        <v>2016</v>
      </c>
      <c r="V442">
        <f t="shared" si="41"/>
        <v>2016</v>
      </c>
    </row>
    <row r="443" spans="1:22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>
        <f t="shared" si="37"/>
        <v>0</v>
      </c>
      <c r="Q443" t="s">
        <v>8308</v>
      </c>
      <c r="R443" t="s">
        <v>8314</v>
      </c>
      <c r="S443" s="11">
        <f t="shared" si="38"/>
        <v>41580.460601851846</v>
      </c>
      <c r="T443" s="11">
        <f t="shared" si="39"/>
        <v>41550.460601851846</v>
      </c>
      <c r="U443">
        <f t="shared" si="40"/>
        <v>2013</v>
      </c>
      <c r="V443">
        <f t="shared" si="41"/>
        <v>2013</v>
      </c>
    </row>
    <row r="444" spans="1:22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">
        <v>8308</v>
      </c>
      <c r="R444" t="s">
        <v>8314</v>
      </c>
      <c r="S444" s="11">
        <f t="shared" si="38"/>
        <v>42054.555358796293</v>
      </c>
      <c r="T444" s="11">
        <f t="shared" si="39"/>
        <v>42024.555358796293</v>
      </c>
      <c r="U444">
        <f t="shared" si="40"/>
        <v>2015</v>
      </c>
      <c r="V444">
        <f t="shared" si="41"/>
        <v>2015</v>
      </c>
    </row>
    <row r="445" spans="1:22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">
        <v>8308</v>
      </c>
      <c r="R445" t="s">
        <v>8314</v>
      </c>
      <c r="S445" s="11">
        <f t="shared" si="38"/>
        <v>41679.681724537033</v>
      </c>
      <c r="T445" s="11">
        <f t="shared" si="39"/>
        <v>41649.681724537033</v>
      </c>
      <c r="U445">
        <f t="shared" si="40"/>
        <v>2014</v>
      </c>
      <c r="V445">
        <f t="shared" si="41"/>
        <v>2014</v>
      </c>
    </row>
    <row r="446" spans="1:22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">
        <v>8308</v>
      </c>
      <c r="R446" t="s">
        <v>8314</v>
      </c>
      <c r="S446" s="11">
        <f t="shared" si="38"/>
        <v>40954.57362268518</v>
      </c>
      <c r="T446" s="11">
        <f t="shared" si="39"/>
        <v>40894.57362268518</v>
      </c>
      <c r="U446">
        <f t="shared" si="40"/>
        <v>2012</v>
      </c>
      <c r="V446">
        <f t="shared" si="41"/>
        <v>2011</v>
      </c>
    </row>
    <row r="447" spans="1:22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">
        <v>8308</v>
      </c>
      <c r="R447" t="s">
        <v>8314</v>
      </c>
      <c r="S447" s="11">
        <f t="shared" si="38"/>
        <v>42145.002025462956</v>
      </c>
      <c r="T447" s="11">
        <f t="shared" si="39"/>
        <v>42130.002025462956</v>
      </c>
      <c r="U447">
        <f t="shared" si="40"/>
        <v>2015</v>
      </c>
      <c r="V447">
        <f t="shared" si="41"/>
        <v>2015</v>
      </c>
    </row>
    <row r="448" spans="1:22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">
        <v>8308</v>
      </c>
      <c r="R448" t="s">
        <v>8314</v>
      </c>
      <c r="S448" s="11">
        <f t="shared" si="38"/>
        <v>42066.750231481477</v>
      </c>
      <c r="T448" s="11">
        <f t="shared" si="39"/>
        <v>42036.750231481477</v>
      </c>
      <c r="U448">
        <f t="shared" si="40"/>
        <v>2015</v>
      </c>
      <c r="V448">
        <f t="shared" si="41"/>
        <v>2015</v>
      </c>
    </row>
    <row r="449" spans="1:22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">
        <v>8308</v>
      </c>
      <c r="R449" t="s">
        <v>8314</v>
      </c>
      <c r="S449" s="11">
        <f t="shared" si="38"/>
        <v>41356.180127314808</v>
      </c>
      <c r="T449" s="11">
        <f t="shared" si="39"/>
        <v>41331.22179398148</v>
      </c>
      <c r="U449">
        <f t="shared" si="40"/>
        <v>2013</v>
      </c>
      <c r="V449">
        <f t="shared" si="41"/>
        <v>2013</v>
      </c>
    </row>
    <row r="450" spans="1:22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">
        <v>8308</v>
      </c>
      <c r="R450" t="s">
        <v>8314</v>
      </c>
      <c r="S450" s="11">
        <f t="shared" si="38"/>
        <v>41773.424710648142</v>
      </c>
      <c r="T450" s="11">
        <f t="shared" si="39"/>
        <v>41753.424710648142</v>
      </c>
      <c r="U450">
        <f t="shared" si="40"/>
        <v>2014</v>
      </c>
      <c r="V450">
        <f t="shared" si="41"/>
        <v>2014</v>
      </c>
    </row>
    <row r="451" spans="1:22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5">
        <f t="shared" ref="P451:P514" si="43">IFERROR(E451/L451,0)</f>
        <v>9</v>
      </c>
      <c r="Q451" t="s">
        <v>8308</v>
      </c>
      <c r="R451" t="s">
        <v>8314</v>
      </c>
      <c r="S451" s="11">
        <f t="shared" ref="S451:S514" si="44">(I451/86400)+25569+(-8/24)</f>
        <v>41564.234780092593</v>
      </c>
      <c r="T451" s="11">
        <f t="shared" ref="T451:T514" si="45">(J451/86400)+25569+(-8/24)</f>
        <v>41534.234780092593</v>
      </c>
      <c r="U451">
        <f t="shared" ref="U451:U514" si="46">YEAR(S451)</f>
        <v>2013</v>
      </c>
      <c r="V451">
        <f t="shared" ref="V451:V514" si="47">YEAR(T451)</f>
        <v>2013</v>
      </c>
    </row>
    <row r="452" spans="1:22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">
        <v>8308</v>
      </c>
      <c r="R452" t="s">
        <v>8314</v>
      </c>
      <c r="S452" s="11">
        <f t="shared" si="44"/>
        <v>41684.61342592592</v>
      </c>
      <c r="T452" s="11">
        <f t="shared" si="45"/>
        <v>41654.61342592592</v>
      </c>
      <c r="U452">
        <f t="shared" si="46"/>
        <v>2014</v>
      </c>
      <c r="V452">
        <f t="shared" si="47"/>
        <v>2014</v>
      </c>
    </row>
    <row r="453" spans="1:22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>
        <f t="shared" si="43"/>
        <v>0</v>
      </c>
      <c r="Q453" t="s">
        <v>8308</v>
      </c>
      <c r="R453" t="s">
        <v>8314</v>
      </c>
      <c r="S453" s="11">
        <f t="shared" si="44"/>
        <v>41664.381840277776</v>
      </c>
      <c r="T453" s="11">
        <f t="shared" si="45"/>
        <v>41634.381840277776</v>
      </c>
      <c r="U453">
        <f t="shared" si="46"/>
        <v>2014</v>
      </c>
      <c r="V453">
        <f t="shared" si="47"/>
        <v>2013</v>
      </c>
    </row>
    <row r="454" spans="1:22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">
        <v>8308</v>
      </c>
      <c r="R454" t="s">
        <v>8314</v>
      </c>
      <c r="S454" s="11">
        <f t="shared" si="44"/>
        <v>42137.37054398148</v>
      </c>
      <c r="T454" s="11">
        <f t="shared" si="45"/>
        <v>42107.37054398148</v>
      </c>
      <c r="U454">
        <f t="shared" si="46"/>
        <v>2015</v>
      </c>
      <c r="V454">
        <f t="shared" si="47"/>
        <v>2015</v>
      </c>
    </row>
    <row r="455" spans="1:22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">
        <v>8308</v>
      </c>
      <c r="R455" t="s">
        <v>8314</v>
      </c>
      <c r="S455" s="11">
        <f t="shared" si="44"/>
        <v>42054.491655092592</v>
      </c>
      <c r="T455" s="11">
        <f t="shared" si="45"/>
        <v>42038.491655092592</v>
      </c>
      <c r="U455">
        <f t="shared" si="46"/>
        <v>2015</v>
      </c>
      <c r="V455">
        <f t="shared" si="47"/>
        <v>2015</v>
      </c>
    </row>
    <row r="456" spans="1:22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">
        <v>8308</v>
      </c>
      <c r="R456" t="s">
        <v>8314</v>
      </c>
      <c r="S456" s="11">
        <f t="shared" si="44"/>
        <v>41969.218055555553</v>
      </c>
      <c r="T456" s="11">
        <f t="shared" si="45"/>
        <v>41938.383923611109</v>
      </c>
      <c r="U456">
        <f t="shared" si="46"/>
        <v>2014</v>
      </c>
      <c r="V456">
        <f t="shared" si="47"/>
        <v>2014</v>
      </c>
    </row>
    <row r="457" spans="1:22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">
        <v>8308</v>
      </c>
      <c r="R457" t="s">
        <v>8314</v>
      </c>
      <c r="S457" s="11">
        <f t="shared" si="44"/>
        <v>41015.688194444439</v>
      </c>
      <c r="T457" s="11">
        <f t="shared" si="45"/>
        <v>40970.669236111113</v>
      </c>
      <c r="U457">
        <f t="shared" si="46"/>
        <v>2012</v>
      </c>
      <c r="V457">
        <f t="shared" si="47"/>
        <v>2012</v>
      </c>
    </row>
    <row r="458" spans="1:22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">
        <v>8308</v>
      </c>
      <c r="R458" t="s">
        <v>8314</v>
      </c>
      <c r="S458" s="11">
        <f t="shared" si="44"/>
        <v>41568.832638888889</v>
      </c>
      <c r="T458" s="11">
        <f t="shared" si="45"/>
        <v>41547.361122685186</v>
      </c>
      <c r="U458">
        <f t="shared" si="46"/>
        <v>2013</v>
      </c>
      <c r="V458">
        <f t="shared" si="47"/>
        <v>2013</v>
      </c>
    </row>
    <row r="459" spans="1:22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>
        <f t="shared" si="43"/>
        <v>0</v>
      </c>
      <c r="Q459" t="s">
        <v>8308</v>
      </c>
      <c r="R459" t="s">
        <v>8314</v>
      </c>
      <c r="S459" s="11">
        <f t="shared" si="44"/>
        <v>41867.434166666666</v>
      </c>
      <c r="T459" s="11">
        <f t="shared" si="45"/>
        <v>41837.434166666666</v>
      </c>
      <c r="U459">
        <f t="shared" si="46"/>
        <v>2014</v>
      </c>
      <c r="V459">
        <f t="shared" si="47"/>
        <v>2014</v>
      </c>
    </row>
    <row r="460" spans="1:22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">
        <v>8308</v>
      </c>
      <c r="R460" t="s">
        <v>8314</v>
      </c>
      <c r="S460" s="11">
        <f t="shared" si="44"/>
        <v>41408.366435185184</v>
      </c>
      <c r="T460" s="11">
        <f t="shared" si="45"/>
        <v>41378.366435185184</v>
      </c>
      <c r="U460">
        <f t="shared" si="46"/>
        <v>2013</v>
      </c>
      <c r="V460">
        <f t="shared" si="47"/>
        <v>2013</v>
      </c>
    </row>
    <row r="461" spans="1:22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">
        <v>8308</v>
      </c>
      <c r="R461" t="s">
        <v>8314</v>
      </c>
      <c r="S461" s="11">
        <f t="shared" si="44"/>
        <v>40860.348692129628</v>
      </c>
      <c r="T461" s="11">
        <f t="shared" si="45"/>
        <v>40800.307025462964</v>
      </c>
      <c r="U461">
        <f t="shared" si="46"/>
        <v>2011</v>
      </c>
      <c r="V461">
        <f t="shared" si="47"/>
        <v>2011</v>
      </c>
    </row>
    <row r="462" spans="1:22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">
        <v>8308</v>
      </c>
      <c r="R462" t="s">
        <v>8314</v>
      </c>
      <c r="S462" s="11">
        <f t="shared" si="44"/>
        <v>41790.833333333328</v>
      </c>
      <c r="T462" s="11">
        <f t="shared" si="45"/>
        <v>41759.209201388883</v>
      </c>
      <c r="U462">
        <f t="shared" si="46"/>
        <v>2014</v>
      </c>
      <c r="V462">
        <f t="shared" si="47"/>
        <v>2014</v>
      </c>
    </row>
    <row r="463" spans="1:22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>
        <f t="shared" si="43"/>
        <v>0</v>
      </c>
      <c r="Q463" t="s">
        <v>8308</v>
      </c>
      <c r="R463" t="s">
        <v>8314</v>
      </c>
      <c r="S463" s="11">
        <f t="shared" si="44"/>
        <v>41427.513506944444</v>
      </c>
      <c r="T463" s="11">
        <f t="shared" si="45"/>
        <v>41407.513506944444</v>
      </c>
      <c r="U463">
        <f t="shared" si="46"/>
        <v>2013</v>
      </c>
      <c r="V463">
        <f t="shared" si="47"/>
        <v>2013</v>
      </c>
    </row>
    <row r="464" spans="1:22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>
        <f t="shared" si="43"/>
        <v>0</v>
      </c>
      <c r="Q464" t="s">
        <v>8308</v>
      </c>
      <c r="R464" t="s">
        <v>8314</v>
      </c>
      <c r="S464" s="11">
        <f t="shared" si="44"/>
        <v>40764.793298611105</v>
      </c>
      <c r="T464" s="11">
        <f t="shared" si="45"/>
        <v>40704.793298611105</v>
      </c>
      <c r="U464">
        <f t="shared" si="46"/>
        <v>2011</v>
      </c>
      <c r="V464">
        <f t="shared" si="47"/>
        <v>2011</v>
      </c>
    </row>
    <row r="465" spans="1:22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">
        <v>8308</v>
      </c>
      <c r="R465" t="s">
        <v>8314</v>
      </c>
      <c r="S465" s="11">
        <f t="shared" si="44"/>
        <v>40810.376770833333</v>
      </c>
      <c r="T465" s="11">
        <f t="shared" si="45"/>
        <v>40750.376770833333</v>
      </c>
      <c r="U465">
        <f t="shared" si="46"/>
        <v>2011</v>
      </c>
      <c r="V465">
        <f t="shared" si="47"/>
        <v>2011</v>
      </c>
    </row>
    <row r="466" spans="1:22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">
        <v>8308</v>
      </c>
      <c r="R466" t="s">
        <v>8314</v>
      </c>
      <c r="S466" s="11">
        <f t="shared" si="44"/>
        <v>42508.515451388885</v>
      </c>
      <c r="T466" s="11">
        <f t="shared" si="45"/>
        <v>42488.515451388885</v>
      </c>
      <c r="U466">
        <f t="shared" si="46"/>
        <v>2016</v>
      </c>
      <c r="V466">
        <f t="shared" si="47"/>
        <v>2016</v>
      </c>
    </row>
    <row r="467" spans="1:22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">
        <v>8308</v>
      </c>
      <c r="R467" t="s">
        <v>8314</v>
      </c>
      <c r="S467" s="11">
        <f t="shared" si="44"/>
        <v>41816.786736111106</v>
      </c>
      <c r="T467" s="11">
        <f t="shared" si="45"/>
        <v>41800.786736111106</v>
      </c>
      <c r="U467">
        <f t="shared" si="46"/>
        <v>2014</v>
      </c>
      <c r="V467">
        <f t="shared" si="47"/>
        <v>2014</v>
      </c>
    </row>
    <row r="468" spans="1:22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">
        <v>8308</v>
      </c>
      <c r="R468" t="s">
        <v>8314</v>
      </c>
      <c r="S468" s="11">
        <f t="shared" si="44"/>
        <v>41159.609537037039</v>
      </c>
      <c r="T468" s="11">
        <f t="shared" si="45"/>
        <v>41129.609537037039</v>
      </c>
      <c r="U468">
        <f t="shared" si="46"/>
        <v>2012</v>
      </c>
      <c r="V468">
        <f t="shared" si="47"/>
        <v>2012</v>
      </c>
    </row>
    <row r="469" spans="1:22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">
        <v>8308</v>
      </c>
      <c r="R469" t="s">
        <v>8314</v>
      </c>
      <c r="S469" s="11">
        <f t="shared" si="44"/>
        <v>41180.346458333333</v>
      </c>
      <c r="T469" s="11">
        <f t="shared" si="45"/>
        <v>41135.346458333333</v>
      </c>
      <c r="U469">
        <f t="shared" si="46"/>
        <v>2012</v>
      </c>
      <c r="V469">
        <f t="shared" si="47"/>
        <v>2012</v>
      </c>
    </row>
    <row r="470" spans="1:22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>
        <f t="shared" si="43"/>
        <v>0</v>
      </c>
      <c r="Q470" t="s">
        <v>8308</v>
      </c>
      <c r="R470" t="s">
        <v>8314</v>
      </c>
      <c r="S470" s="11">
        <f t="shared" si="44"/>
        <v>41100.827141203699</v>
      </c>
      <c r="T470" s="11">
        <f t="shared" si="45"/>
        <v>41040.834293981483</v>
      </c>
      <c r="U470">
        <f t="shared" si="46"/>
        <v>2012</v>
      </c>
      <c r="V470">
        <f t="shared" si="47"/>
        <v>2012</v>
      </c>
    </row>
    <row r="471" spans="1:22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>
        <f t="shared" si="43"/>
        <v>0</v>
      </c>
      <c r="Q471" t="s">
        <v>8308</v>
      </c>
      <c r="R471" t="s">
        <v>8314</v>
      </c>
      <c r="S471" s="11">
        <f t="shared" si="44"/>
        <v>41887.656527777777</v>
      </c>
      <c r="T471" s="11">
        <f t="shared" si="45"/>
        <v>41827.656527777777</v>
      </c>
      <c r="U471">
        <f t="shared" si="46"/>
        <v>2014</v>
      </c>
      <c r="V471">
        <f t="shared" si="47"/>
        <v>2014</v>
      </c>
    </row>
    <row r="472" spans="1:22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">
        <v>8308</v>
      </c>
      <c r="R472" t="s">
        <v>8314</v>
      </c>
      <c r="S472" s="11">
        <f t="shared" si="44"/>
        <v>41654.833333333328</v>
      </c>
      <c r="T472" s="11">
        <f t="shared" si="45"/>
        <v>41604.834363425922</v>
      </c>
      <c r="U472">
        <f t="shared" si="46"/>
        <v>2014</v>
      </c>
      <c r="V472">
        <f t="shared" si="47"/>
        <v>2013</v>
      </c>
    </row>
    <row r="473" spans="1:22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">
        <v>8308</v>
      </c>
      <c r="R473" t="s">
        <v>8314</v>
      </c>
      <c r="S473" s="11">
        <f t="shared" si="44"/>
        <v>41748.346979166665</v>
      </c>
      <c r="T473" s="11">
        <f t="shared" si="45"/>
        <v>41703.388645833329</v>
      </c>
      <c r="U473">
        <f t="shared" si="46"/>
        <v>2014</v>
      </c>
      <c r="V473">
        <f t="shared" si="47"/>
        <v>2014</v>
      </c>
    </row>
    <row r="474" spans="1:22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">
        <v>8308</v>
      </c>
      <c r="R474" t="s">
        <v>8314</v>
      </c>
      <c r="S474" s="11">
        <f t="shared" si="44"/>
        <v>41874.589328703703</v>
      </c>
      <c r="T474" s="11">
        <f t="shared" si="45"/>
        <v>41844.589328703703</v>
      </c>
      <c r="U474">
        <f t="shared" si="46"/>
        <v>2014</v>
      </c>
      <c r="V474">
        <f t="shared" si="47"/>
        <v>2014</v>
      </c>
    </row>
    <row r="475" spans="1:22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">
        <v>8308</v>
      </c>
      <c r="R475" t="s">
        <v>8314</v>
      </c>
      <c r="S475" s="11">
        <f t="shared" si="44"/>
        <v>41899.364803240736</v>
      </c>
      <c r="T475" s="11">
        <f t="shared" si="45"/>
        <v>41869.364803240736</v>
      </c>
      <c r="U475">
        <f t="shared" si="46"/>
        <v>2014</v>
      </c>
      <c r="V475">
        <f t="shared" si="47"/>
        <v>2014</v>
      </c>
    </row>
    <row r="476" spans="1:22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">
        <v>8308</v>
      </c>
      <c r="R476" t="s">
        <v>8314</v>
      </c>
      <c r="S476" s="11">
        <f t="shared" si="44"/>
        <v>42782.995706018519</v>
      </c>
      <c r="T476" s="11">
        <f t="shared" si="45"/>
        <v>42752.995706018519</v>
      </c>
      <c r="U476">
        <f t="shared" si="46"/>
        <v>2017</v>
      </c>
      <c r="V476">
        <f t="shared" si="47"/>
        <v>2017</v>
      </c>
    </row>
    <row r="477" spans="1:22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>
        <f t="shared" si="43"/>
        <v>0</v>
      </c>
      <c r="Q477" t="s">
        <v>8308</v>
      </c>
      <c r="R477" t="s">
        <v>8314</v>
      </c>
      <c r="S477" s="11">
        <f t="shared" si="44"/>
        <v>42129.752812500003</v>
      </c>
      <c r="T477" s="11">
        <f t="shared" si="45"/>
        <v>42099.752812500003</v>
      </c>
      <c r="U477">
        <f t="shared" si="46"/>
        <v>2015</v>
      </c>
      <c r="V477">
        <f t="shared" si="47"/>
        <v>2015</v>
      </c>
    </row>
    <row r="478" spans="1:22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">
        <v>8308</v>
      </c>
      <c r="R478" t="s">
        <v>8314</v>
      </c>
      <c r="S478" s="11">
        <f t="shared" si="44"/>
        <v>41792.832638888889</v>
      </c>
      <c r="T478" s="11">
        <f t="shared" si="45"/>
        <v>41757.64167824074</v>
      </c>
      <c r="U478">
        <f t="shared" si="46"/>
        <v>2014</v>
      </c>
      <c r="V478">
        <f t="shared" si="47"/>
        <v>2014</v>
      </c>
    </row>
    <row r="479" spans="1:22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>
        <f t="shared" si="43"/>
        <v>0</v>
      </c>
      <c r="Q479" t="s">
        <v>8308</v>
      </c>
      <c r="R479" t="s">
        <v>8314</v>
      </c>
      <c r="S479" s="11">
        <f t="shared" si="44"/>
        <v>41047.501550925925</v>
      </c>
      <c r="T479" s="11">
        <f t="shared" si="45"/>
        <v>40987.501550925925</v>
      </c>
      <c r="U479">
        <f t="shared" si="46"/>
        <v>2012</v>
      </c>
      <c r="V479">
        <f t="shared" si="47"/>
        <v>2012</v>
      </c>
    </row>
    <row r="480" spans="1:22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>
        <f t="shared" si="43"/>
        <v>0</v>
      </c>
      <c r="Q480" t="s">
        <v>8308</v>
      </c>
      <c r="R480" t="s">
        <v>8314</v>
      </c>
      <c r="S480" s="11">
        <f t="shared" si="44"/>
        <v>42095.535983796297</v>
      </c>
      <c r="T480" s="11">
        <f t="shared" si="45"/>
        <v>42065.577650462961</v>
      </c>
      <c r="U480">
        <f t="shared" si="46"/>
        <v>2015</v>
      </c>
      <c r="V480">
        <f t="shared" si="47"/>
        <v>2015</v>
      </c>
    </row>
    <row r="481" spans="1:22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">
        <v>8308</v>
      </c>
      <c r="R481" t="s">
        <v>8314</v>
      </c>
      <c r="S481" s="11">
        <f t="shared" si="44"/>
        <v>41964.11614583333</v>
      </c>
      <c r="T481" s="11">
        <f t="shared" si="45"/>
        <v>41904.074479166666</v>
      </c>
      <c r="U481">
        <f t="shared" si="46"/>
        <v>2014</v>
      </c>
      <c r="V481">
        <f t="shared" si="47"/>
        <v>2014</v>
      </c>
    </row>
    <row r="482" spans="1:22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">
        <v>8308</v>
      </c>
      <c r="R482" t="s">
        <v>8314</v>
      </c>
      <c r="S482" s="11">
        <f t="shared" si="44"/>
        <v>41495.16684027778</v>
      </c>
      <c r="T482" s="11">
        <f t="shared" si="45"/>
        <v>41465.16684027778</v>
      </c>
      <c r="U482">
        <f t="shared" si="46"/>
        <v>2013</v>
      </c>
      <c r="V482">
        <f t="shared" si="47"/>
        <v>2013</v>
      </c>
    </row>
    <row r="483" spans="1:22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">
        <v>8308</v>
      </c>
      <c r="R483" t="s">
        <v>8314</v>
      </c>
      <c r="S483" s="11">
        <f t="shared" si="44"/>
        <v>41192.33899305555</v>
      </c>
      <c r="T483" s="11">
        <f t="shared" si="45"/>
        <v>41162.33899305555</v>
      </c>
      <c r="U483">
        <f t="shared" si="46"/>
        <v>2012</v>
      </c>
      <c r="V483">
        <f t="shared" si="47"/>
        <v>2012</v>
      </c>
    </row>
    <row r="484" spans="1:22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">
        <v>8308</v>
      </c>
      <c r="R484" t="s">
        <v>8314</v>
      </c>
      <c r="S484" s="11">
        <f t="shared" si="44"/>
        <v>42474.273611111108</v>
      </c>
      <c r="T484" s="11">
        <f t="shared" si="45"/>
        <v>42447.563541666663</v>
      </c>
      <c r="U484">
        <f t="shared" si="46"/>
        <v>2016</v>
      </c>
      <c r="V484">
        <f t="shared" si="47"/>
        <v>2016</v>
      </c>
    </row>
    <row r="485" spans="1:22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">
        <v>8308</v>
      </c>
      <c r="R485" t="s">
        <v>8314</v>
      </c>
      <c r="S485" s="11">
        <f t="shared" si="44"/>
        <v>41302.864259259259</v>
      </c>
      <c r="T485" s="11">
        <f t="shared" si="45"/>
        <v>41242.864259259259</v>
      </c>
      <c r="U485">
        <f t="shared" si="46"/>
        <v>2013</v>
      </c>
      <c r="V485">
        <f t="shared" si="47"/>
        <v>2012</v>
      </c>
    </row>
    <row r="486" spans="1:22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">
        <v>8308</v>
      </c>
      <c r="R486" t="s">
        <v>8314</v>
      </c>
      <c r="S486" s="11">
        <f t="shared" si="44"/>
        <v>42313.647824074076</v>
      </c>
      <c r="T486" s="11">
        <f t="shared" si="45"/>
        <v>42272.606157407405</v>
      </c>
      <c r="U486">
        <f t="shared" si="46"/>
        <v>2015</v>
      </c>
      <c r="V486">
        <f t="shared" si="47"/>
        <v>2015</v>
      </c>
    </row>
    <row r="487" spans="1:22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">
        <v>8308</v>
      </c>
      <c r="R487" t="s">
        <v>8314</v>
      </c>
      <c r="S487" s="11">
        <f t="shared" si="44"/>
        <v>41411.172442129631</v>
      </c>
      <c r="T487" s="11">
        <f t="shared" si="45"/>
        <v>41381.172442129631</v>
      </c>
      <c r="U487">
        <f t="shared" si="46"/>
        <v>2013</v>
      </c>
      <c r="V487">
        <f t="shared" si="47"/>
        <v>2013</v>
      </c>
    </row>
    <row r="488" spans="1:22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">
        <v>8308</v>
      </c>
      <c r="R488" t="s">
        <v>8314</v>
      </c>
      <c r="S488" s="11">
        <f t="shared" si="44"/>
        <v>41791.609247685185</v>
      </c>
      <c r="T488" s="11">
        <f t="shared" si="45"/>
        <v>41761.609247685185</v>
      </c>
      <c r="U488">
        <f t="shared" si="46"/>
        <v>2014</v>
      </c>
      <c r="V488">
        <f t="shared" si="47"/>
        <v>2014</v>
      </c>
    </row>
    <row r="489" spans="1:22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>
        <f t="shared" si="43"/>
        <v>0</v>
      </c>
      <c r="Q489" t="s">
        <v>8308</v>
      </c>
      <c r="R489" t="s">
        <v>8314</v>
      </c>
      <c r="S489" s="11">
        <f t="shared" si="44"/>
        <v>42729.303171296291</v>
      </c>
      <c r="T489" s="11">
        <f t="shared" si="45"/>
        <v>42669.261504629627</v>
      </c>
      <c r="U489">
        <f t="shared" si="46"/>
        <v>2016</v>
      </c>
      <c r="V489">
        <f t="shared" si="47"/>
        <v>2016</v>
      </c>
    </row>
    <row r="490" spans="1:22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>
        <f t="shared" si="43"/>
        <v>0</v>
      </c>
      <c r="Q490" t="s">
        <v>8308</v>
      </c>
      <c r="R490" t="s">
        <v>8314</v>
      </c>
      <c r="S490" s="11">
        <f t="shared" si="44"/>
        <v>42743.72106481481</v>
      </c>
      <c r="T490" s="11">
        <f t="shared" si="45"/>
        <v>42713.72106481481</v>
      </c>
      <c r="U490">
        <f t="shared" si="46"/>
        <v>2017</v>
      </c>
      <c r="V490">
        <f t="shared" si="47"/>
        <v>2016</v>
      </c>
    </row>
    <row r="491" spans="1:22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">
        <v>8308</v>
      </c>
      <c r="R491" t="s">
        <v>8314</v>
      </c>
      <c r="S491" s="11">
        <f t="shared" si="44"/>
        <v>40913.147916666661</v>
      </c>
      <c r="T491" s="11">
        <f t="shared" si="45"/>
        <v>40882.148333333331</v>
      </c>
      <c r="U491">
        <f t="shared" si="46"/>
        <v>2012</v>
      </c>
      <c r="V491">
        <f t="shared" si="47"/>
        <v>2011</v>
      </c>
    </row>
    <row r="492" spans="1:22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>
        <f t="shared" si="43"/>
        <v>0</v>
      </c>
      <c r="Q492" t="s">
        <v>8308</v>
      </c>
      <c r="R492" t="s">
        <v>8314</v>
      </c>
      <c r="S492" s="11">
        <f t="shared" si="44"/>
        <v>41143.635243055549</v>
      </c>
      <c r="T492" s="11">
        <f t="shared" si="45"/>
        <v>41113.635243055549</v>
      </c>
      <c r="U492">
        <f t="shared" si="46"/>
        <v>2012</v>
      </c>
      <c r="V492">
        <f t="shared" si="47"/>
        <v>2012</v>
      </c>
    </row>
    <row r="493" spans="1:22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>
        <f t="shared" si="43"/>
        <v>0</v>
      </c>
      <c r="Q493" t="s">
        <v>8308</v>
      </c>
      <c r="R493" t="s">
        <v>8314</v>
      </c>
      <c r="S493" s="11">
        <f t="shared" si="44"/>
        <v>42396.649293981478</v>
      </c>
      <c r="T493" s="11">
        <f t="shared" si="45"/>
        <v>42366.649293981478</v>
      </c>
      <c r="U493">
        <f t="shared" si="46"/>
        <v>2016</v>
      </c>
      <c r="V493">
        <f t="shared" si="47"/>
        <v>2015</v>
      </c>
    </row>
    <row r="494" spans="1:22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>
        <f t="shared" si="43"/>
        <v>0</v>
      </c>
      <c r="Q494" t="s">
        <v>8308</v>
      </c>
      <c r="R494" t="s">
        <v>8314</v>
      </c>
      <c r="S494" s="11">
        <f t="shared" si="44"/>
        <v>42655.701736111114</v>
      </c>
      <c r="T494" s="11">
        <f t="shared" si="45"/>
        <v>42595.701736111114</v>
      </c>
      <c r="U494">
        <f t="shared" si="46"/>
        <v>2016</v>
      </c>
      <c r="V494">
        <f t="shared" si="47"/>
        <v>2016</v>
      </c>
    </row>
    <row r="495" spans="1:22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>
        <f t="shared" si="43"/>
        <v>0</v>
      </c>
      <c r="Q495" t="s">
        <v>8308</v>
      </c>
      <c r="R495" t="s">
        <v>8314</v>
      </c>
      <c r="S495" s="11">
        <f t="shared" si="44"/>
        <v>42144.392800925925</v>
      </c>
      <c r="T495" s="11">
        <f t="shared" si="45"/>
        <v>42114.392800925925</v>
      </c>
      <c r="U495">
        <f t="shared" si="46"/>
        <v>2015</v>
      </c>
      <c r="V495">
        <f t="shared" si="47"/>
        <v>2015</v>
      </c>
    </row>
    <row r="496" spans="1:22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">
        <v>8308</v>
      </c>
      <c r="R496" t="s">
        <v>8314</v>
      </c>
      <c r="S496" s="11">
        <f t="shared" si="44"/>
        <v>41822.791666666664</v>
      </c>
      <c r="T496" s="11">
        <f t="shared" si="45"/>
        <v>41799.49728009259</v>
      </c>
      <c r="U496">
        <f t="shared" si="46"/>
        <v>2014</v>
      </c>
      <c r="V496">
        <f t="shared" si="47"/>
        <v>2014</v>
      </c>
    </row>
    <row r="497" spans="1:22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>
        <f t="shared" si="43"/>
        <v>0</v>
      </c>
      <c r="Q497" t="s">
        <v>8308</v>
      </c>
      <c r="R497" t="s">
        <v>8314</v>
      </c>
      <c r="S497" s="11">
        <f t="shared" si="44"/>
        <v>42201.494270833333</v>
      </c>
      <c r="T497" s="11">
        <f t="shared" si="45"/>
        <v>42171.494270833333</v>
      </c>
      <c r="U497">
        <f t="shared" si="46"/>
        <v>2015</v>
      </c>
      <c r="V497">
        <f t="shared" si="47"/>
        <v>2015</v>
      </c>
    </row>
    <row r="498" spans="1:22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">
        <v>8308</v>
      </c>
      <c r="R498" t="s">
        <v>8314</v>
      </c>
      <c r="S498" s="11">
        <f t="shared" si="44"/>
        <v>41680.598078703704</v>
      </c>
      <c r="T498" s="11">
        <f t="shared" si="45"/>
        <v>41620.598078703704</v>
      </c>
      <c r="U498">
        <f t="shared" si="46"/>
        <v>2014</v>
      </c>
      <c r="V498">
        <f t="shared" si="47"/>
        <v>2013</v>
      </c>
    </row>
    <row r="499" spans="1:22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">
        <v>8308</v>
      </c>
      <c r="R499" t="s">
        <v>8314</v>
      </c>
      <c r="S499" s="11">
        <f t="shared" si="44"/>
        <v>41997.874999999993</v>
      </c>
      <c r="T499" s="11">
        <f t="shared" si="45"/>
        <v>41944.704456018517</v>
      </c>
      <c r="U499">
        <f t="shared" si="46"/>
        <v>2014</v>
      </c>
      <c r="V499">
        <f t="shared" si="47"/>
        <v>2014</v>
      </c>
    </row>
    <row r="500" spans="1:22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">
        <v>8308</v>
      </c>
      <c r="R500" t="s">
        <v>8314</v>
      </c>
      <c r="S500" s="11">
        <f t="shared" si="44"/>
        <v>40900.428807870368</v>
      </c>
      <c r="T500" s="11">
        <f t="shared" si="45"/>
        <v>40858.428807870368</v>
      </c>
      <c r="U500">
        <f t="shared" si="46"/>
        <v>2011</v>
      </c>
      <c r="V500">
        <f t="shared" si="47"/>
        <v>2011</v>
      </c>
    </row>
    <row r="501" spans="1:22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">
        <v>8308</v>
      </c>
      <c r="R501" t="s">
        <v>8314</v>
      </c>
      <c r="S501" s="11">
        <f t="shared" si="44"/>
        <v>40098.540972222218</v>
      </c>
      <c r="T501" s="11">
        <f t="shared" si="45"/>
        <v>40043.562129629623</v>
      </c>
      <c r="U501">
        <f t="shared" si="46"/>
        <v>2009</v>
      </c>
      <c r="V501">
        <f t="shared" si="47"/>
        <v>2009</v>
      </c>
    </row>
    <row r="502" spans="1:22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">
        <v>8308</v>
      </c>
      <c r="R502" t="s">
        <v>8314</v>
      </c>
      <c r="S502" s="11">
        <f t="shared" si="44"/>
        <v>40306.594444444439</v>
      </c>
      <c r="T502" s="11">
        <f t="shared" si="45"/>
        <v>40247.552673611106</v>
      </c>
      <c r="U502">
        <f t="shared" si="46"/>
        <v>2010</v>
      </c>
      <c r="V502">
        <f t="shared" si="47"/>
        <v>2010</v>
      </c>
    </row>
    <row r="503" spans="1:22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>
        <f t="shared" si="43"/>
        <v>0</v>
      </c>
      <c r="Q503" t="s">
        <v>8308</v>
      </c>
      <c r="R503" t="s">
        <v>8314</v>
      </c>
      <c r="S503" s="11">
        <f t="shared" si="44"/>
        <v>40732.901053240741</v>
      </c>
      <c r="T503" s="11">
        <f t="shared" si="45"/>
        <v>40702.901053240741</v>
      </c>
      <c r="U503">
        <f t="shared" si="46"/>
        <v>2011</v>
      </c>
      <c r="V503">
        <f t="shared" si="47"/>
        <v>2011</v>
      </c>
    </row>
    <row r="504" spans="1:22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">
        <v>8308</v>
      </c>
      <c r="R504" t="s">
        <v>8314</v>
      </c>
      <c r="S504" s="11">
        <f t="shared" si="44"/>
        <v>40986.178530092591</v>
      </c>
      <c r="T504" s="11">
        <f t="shared" si="45"/>
        <v>40956.220196759255</v>
      </c>
      <c r="U504">
        <f t="shared" si="46"/>
        <v>2012</v>
      </c>
      <c r="V504">
        <f t="shared" si="47"/>
        <v>2012</v>
      </c>
    </row>
    <row r="505" spans="1:22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">
        <v>8308</v>
      </c>
      <c r="R505" t="s">
        <v>8314</v>
      </c>
      <c r="S505" s="11">
        <f t="shared" si="44"/>
        <v>42021.193321759252</v>
      </c>
      <c r="T505" s="11">
        <f t="shared" si="45"/>
        <v>41991.193321759252</v>
      </c>
      <c r="U505">
        <f t="shared" si="46"/>
        <v>2015</v>
      </c>
      <c r="V505">
        <f t="shared" si="47"/>
        <v>2014</v>
      </c>
    </row>
    <row r="506" spans="1:22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">
        <v>8308</v>
      </c>
      <c r="R506" t="s">
        <v>8314</v>
      </c>
      <c r="S506" s="11">
        <f t="shared" si="44"/>
        <v>41009.60864583333</v>
      </c>
      <c r="T506" s="11">
        <f t="shared" si="45"/>
        <v>40949.650312499994</v>
      </c>
      <c r="U506">
        <f t="shared" si="46"/>
        <v>2012</v>
      </c>
      <c r="V506">
        <f t="shared" si="47"/>
        <v>2012</v>
      </c>
    </row>
    <row r="507" spans="1:22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">
        <v>8308</v>
      </c>
      <c r="R507" t="s">
        <v>8314</v>
      </c>
      <c r="S507" s="11">
        <f t="shared" si="44"/>
        <v>42362.764884259253</v>
      </c>
      <c r="T507" s="11">
        <f t="shared" si="45"/>
        <v>42317.764884259253</v>
      </c>
      <c r="U507">
        <f t="shared" si="46"/>
        <v>2015</v>
      </c>
      <c r="V507">
        <f t="shared" si="47"/>
        <v>2015</v>
      </c>
    </row>
    <row r="508" spans="1:22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">
        <v>8308</v>
      </c>
      <c r="R508" t="s">
        <v>8314</v>
      </c>
      <c r="S508" s="11">
        <f t="shared" si="44"/>
        <v>41496.218981481477</v>
      </c>
      <c r="T508" s="11">
        <f t="shared" si="45"/>
        <v>41466.218981481477</v>
      </c>
      <c r="U508">
        <f t="shared" si="46"/>
        <v>2013</v>
      </c>
      <c r="V508">
        <f t="shared" si="47"/>
        <v>2013</v>
      </c>
    </row>
    <row r="509" spans="1:22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">
        <v>8308</v>
      </c>
      <c r="R509" t="s">
        <v>8314</v>
      </c>
      <c r="S509" s="11">
        <f t="shared" si="44"/>
        <v>41201.625659722216</v>
      </c>
      <c r="T509" s="11">
        <f t="shared" si="45"/>
        <v>41156.625659722216</v>
      </c>
      <c r="U509">
        <f t="shared" si="46"/>
        <v>2012</v>
      </c>
      <c r="V509">
        <f t="shared" si="47"/>
        <v>2012</v>
      </c>
    </row>
    <row r="510" spans="1:22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">
        <v>8308</v>
      </c>
      <c r="R510" t="s">
        <v>8314</v>
      </c>
      <c r="S510" s="11">
        <f t="shared" si="44"/>
        <v>41054.259722222218</v>
      </c>
      <c r="T510" s="11">
        <f t="shared" si="45"/>
        <v>40994.690983796296</v>
      </c>
      <c r="U510">
        <f t="shared" si="46"/>
        <v>2012</v>
      </c>
      <c r="V510">
        <f t="shared" si="47"/>
        <v>2012</v>
      </c>
    </row>
    <row r="511" spans="1:22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">
        <v>8308</v>
      </c>
      <c r="R511" t="s">
        <v>8314</v>
      </c>
      <c r="S511" s="11">
        <f t="shared" si="44"/>
        <v>42183.298263888886</v>
      </c>
      <c r="T511" s="11">
        <f t="shared" si="45"/>
        <v>42153.298263888886</v>
      </c>
      <c r="U511">
        <f t="shared" si="46"/>
        <v>2015</v>
      </c>
      <c r="V511">
        <f t="shared" si="47"/>
        <v>2015</v>
      </c>
    </row>
    <row r="512" spans="1:22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>
        <f t="shared" si="43"/>
        <v>0</v>
      </c>
      <c r="Q512" t="s">
        <v>8308</v>
      </c>
      <c r="R512" t="s">
        <v>8314</v>
      </c>
      <c r="S512" s="11">
        <f t="shared" si="44"/>
        <v>42429.843043981477</v>
      </c>
      <c r="T512" s="11">
        <f t="shared" si="45"/>
        <v>42399.843043981477</v>
      </c>
      <c r="U512">
        <f t="shared" si="46"/>
        <v>2016</v>
      </c>
      <c r="V512">
        <f t="shared" si="47"/>
        <v>2016</v>
      </c>
    </row>
    <row r="513" spans="1:22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">
        <v>8308</v>
      </c>
      <c r="R513" t="s">
        <v>8314</v>
      </c>
      <c r="S513" s="11">
        <f t="shared" si="44"/>
        <v>41369.928032407406</v>
      </c>
      <c r="T513" s="11">
        <f t="shared" si="45"/>
        <v>41339.96969907407</v>
      </c>
      <c r="U513">
        <f t="shared" si="46"/>
        <v>2013</v>
      </c>
      <c r="V513">
        <f t="shared" si="47"/>
        <v>2013</v>
      </c>
    </row>
    <row r="514" spans="1:22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">
        <v>8308</v>
      </c>
      <c r="R514" t="s">
        <v>8314</v>
      </c>
      <c r="S514" s="11">
        <f t="shared" si="44"/>
        <v>42694.450543981475</v>
      </c>
      <c r="T514" s="11">
        <f t="shared" si="45"/>
        <v>42649.408877314818</v>
      </c>
      <c r="U514">
        <f t="shared" si="46"/>
        <v>2016</v>
      </c>
      <c r="V514">
        <f t="shared" si="47"/>
        <v>2016</v>
      </c>
    </row>
    <row r="515" spans="1:22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5">
        <f t="shared" ref="P515:P578" si="49">IFERROR(E515/L515,0)</f>
        <v>102.38235294117646</v>
      </c>
      <c r="Q515" t="s">
        <v>8308</v>
      </c>
      <c r="R515" t="s">
        <v>8314</v>
      </c>
      <c r="S515" s="11">
        <f t="shared" ref="S515:S578" si="50">(I515/86400)+25569+(-8/24)</f>
        <v>42596.958333333336</v>
      </c>
      <c r="T515" s="11">
        <f t="shared" ref="T515:T578" si="51">(J515/86400)+25569+(-8/24)</f>
        <v>42552.320659722223</v>
      </c>
      <c r="U515">
        <f t="shared" ref="U515:U578" si="52">YEAR(S515)</f>
        <v>2016</v>
      </c>
      <c r="V515">
        <f t="shared" ref="V515:V578" si="53">YEAR(T515)</f>
        <v>2016</v>
      </c>
    </row>
    <row r="516" spans="1:22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">
        <v>8308</v>
      </c>
      <c r="R516" t="s">
        <v>8314</v>
      </c>
      <c r="S516" s="11">
        <f t="shared" si="50"/>
        <v>41860.280636574069</v>
      </c>
      <c r="T516" s="11">
        <f t="shared" si="51"/>
        <v>41830.280636574069</v>
      </c>
      <c r="U516">
        <f t="shared" si="52"/>
        <v>2014</v>
      </c>
      <c r="V516">
        <f t="shared" si="53"/>
        <v>2014</v>
      </c>
    </row>
    <row r="517" spans="1:22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">
        <v>8308</v>
      </c>
      <c r="R517" t="s">
        <v>8314</v>
      </c>
      <c r="S517" s="11">
        <f t="shared" si="50"/>
        <v>42367.157418981478</v>
      </c>
      <c r="T517" s="11">
        <f t="shared" si="51"/>
        <v>42327.157418981478</v>
      </c>
      <c r="U517">
        <f t="shared" si="52"/>
        <v>2015</v>
      </c>
      <c r="V517">
        <f t="shared" si="53"/>
        <v>2015</v>
      </c>
    </row>
    <row r="518" spans="1:22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>
        <f t="shared" si="49"/>
        <v>0</v>
      </c>
      <c r="Q518" t="s">
        <v>8308</v>
      </c>
      <c r="R518" t="s">
        <v>8314</v>
      </c>
      <c r="S518" s="11">
        <f t="shared" si="50"/>
        <v>42151.445370370369</v>
      </c>
      <c r="T518" s="11">
        <f t="shared" si="51"/>
        <v>42091.445370370369</v>
      </c>
      <c r="U518">
        <f t="shared" si="52"/>
        <v>2015</v>
      </c>
      <c r="V518">
        <f t="shared" si="53"/>
        <v>2015</v>
      </c>
    </row>
    <row r="519" spans="1:22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">
        <v>8308</v>
      </c>
      <c r="R519" t="s">
        <v>8314</v>
      </c>
      <c r="S519" s="11">
        <f t="shared" si="50"/>
        <v>42768.281956018516</v>
      </c>
      <c r="T519" s="11">
        <f t="shared" si="51"/>
        <v>42738.281956018516</v>
      </c>
      <c r="U519">
        <f t="shared" si="52"/>
        <v>2017</v>
      </c>
      <c r="V519">
        <f t="shared" si="53"/>
        <v>2017</v>
      </c>
    </row>
    <row r="520" spans="1:22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>
        <f t="shared" si="49"/>
        <v>0</v>
      </c>
      <c r="Q520" t="s">
        <v>8308</v>
      </c>
      <c r="R520" t="s">
        <v>8314</v>
      </c>
      <c r="S520" s="11">
        <f t="shared" si="50"/>
        <v>42253.281944444439</v>
      </c>
      <c r="T520" s="11">
        <f t="shared" si="51"/>
        <v>42223.282685185179</v>
      </c>
      <c r="U520">
        <f t="shared" si="52"/>
        <v>2015</v>
      </c>
      <c r="V520">
        <f t="shared" si="53"/>
        <v>2015</v>
      </c>
    </row>
    <row r="521" spans="1:22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">
        <v>8308</v>
      </c>
      <c r="R521" t="s">
        <v>8314</v>
      </c>
      <c r="S521" s="11">
        <f t="shared" si="50"/>
        <v>41248.058113425919</v>
      </c>
      <c r="T521" s="11">
        <f t="shared" si="51"/>
        <v>41218.058113425919</v>
      </c>
      <c r="U521">
        <f t="shared" si="52"/>
        <v>2012</v>
      </c>
      <c r="V521">
        <f t="shared" si="53"/>
        <v>2012</v>
      </c>
    </row>
    <row r="522" spans="1:22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">
        <v>8315</v>
      </c>
      <c r="R522" t="s">
        <v>8316</v>
      </c>
      <c r="S522" s="11">
        <f t="shared" si="50"/>
        <v>42348.368761574071</v>
      </c>
      <c r="T522" s="11">
        <f t="shared" si="51"/>
        <v>42318.368761574071</v>
      </c>
      <c r="U522">
        <f t="shared" si="52"/>
        <v>2015</v>
      </c>
      <c r="V522">
        <f t="shared" si="53"/>
        <v>2015</v>
      </c>
    </row>
    <row r="523" spans="1:22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">
        <v>8315</v>
      </c>
      <c r="R523" t="s">
        <v>8316</v>
      </c>
      <c r="S523" s="11">
        <f t="shared" si="50"/>
        <v>42674.874305555553</v>
      </c>
      <c r="T523" s="11">
        <f t="shared" si="51"/>
        <v>42645.759479166663</v>
      </c>
      <c r="U523">
        <f t="shared" si="52"/>
        <v>2016</v>
      </c>
      <c r="V523">
        <f t="shared" si="53"/>
        <v>2016</v>
      </c>
    </row>
    <row r="524" spans="1:22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">
        <v>8315</v>
      </c>
      <c r="R524" t="s">
        <v>8316</v>
      </c>
      <c r="S524" s="11">
        <f t="shared" si="50"/>
        <v>42449.665798611109</v>
      </c>
      <c r="T524" s="11">
        <f t="shared" si="51"/>
        <v>42429.707465277774</v>
      </c>
      <c r="U524">
        <f t="shared" si="52"/>
        <v>2016</v>
      </c>
      <c r="V524">
        <f t="shared" si="53"/>
        <v>2016</v>
      </c>
    </row>
    <row r="525" spans="1:22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">
        <v>8315</v>
      </c>
      <c r="R525" t="s">
        <v>8316</v>
      </c>
      <c r="S525" s="11">
        <f t="shared" si="50"/>
        <v>42267.799490740734</v>
      </c>
      <c r="T525" s="11">
        <f t="shared" si="51"/>
        <v>42237.799490740734</v>
      </c>
      <c r="U525">
        <f t="shared" si="52"/>
        <v>2015</v>
      </c>
      <c r="V525">
        <f t="shared" si="53"/>
        <v>2015</v>
      </c>
    </row>
    <row r="526" spans="1:22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">
        <v>8315</v>
      </c>
      <c r="R526" t="s">
        <v>8316</v>
      </c>
      <c r="S526" s="11">
        <f t="shared" si="50"/>
        <v>42522.383900462963</v>
      </c>
      <c r="T526" s="11">
        <f t="shared" si="51"/>
        <v>42492.383900462963</v>
      </c>
      <c r="U526">
        <f t="shared" si="52"/>
        <v>2016</v>
      </c>
      <c r="V526">
        <f t="shared" si="53"/>
        <v>2016</v>
      </c>
    </row>
    <row r="527" spans="1:22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">
        <v>8315</v>
      </c>
      <c r="R527" t="s">
        <v>8316</v>
      </c>
      <c r="S527" s="11">
        <f t="shared" si="50"/>
        <v>41895.067604166667</v>
      </c>
      <c r="T527" s="11">
        <f t="shared" si="51"/>
        <v>41850.067604166667</v>
      </c>
      <c r="U527">
        <f t="shared" si="52"/>
        <v>2014</v>
      </c>
      <c r="V527">
        <f t="shared" si="53"/>
        <v>2014</v>
      </c>
    </row>
    <row r="528" spans="1:22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">
        <v>8315</v>
      </c>
      <c r="R528" t="s">
        <v>8316</v>
      </c>
      <c r="S528" s="11">
        <f t="shared" si="50"/>
        <v>42223.374999999993</v>
      </c>
      <c r="T528" s="11">
        <f t="shared" si="51"/>
        <v>42192.258611111109</v>
      </c>
      <c r="U528">
        <f t="shared" si="52"/>
        <v>2015</v>
      </c>
      <c r="V528">
        <f t="shared" si="53"/>
        <v>2015</v>
      </c>
    </row>
    <row r="529" spans="1:22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">
        <v>8315</v>
      </c>
      <c r="R529" t="s">
        <v>8316</v>
      </c>
      <c r="S529" s="11">
        <f t="shared" si="50"/>
        <v>42783.336805555555</v>
      </c>
      <c r="T529" s="11">
        <f t="shared" si="51"/>
        <v>42752.872291666667</v>
      </c>
      <c r="U529">
        <f t="shared" si="52"/>
        <v>2017</v>
      </c>
      <c r="V529">
        <f t="shared" si="53"/>
        <v>2017</v>
      </c>
    </row>
    <row r="530" spans="1:22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">
        <v>8315</v>
      </c>
      <c r="R530" t="s">
        <v>8316</v>
      </c>
      <c r="S530" s="11">
        <f t="shared" si="50"/>
        <v>42176.555555555555</v>
      </c>
      <c r="T530" s="11">
        <f t="shared" si="51"/>
        <v>42155.58688657407</v>
      </c>
      <c r="U530">
        <f t="shared" si="52"/>
        <v>2015</v>
      </c>
      <c r="V530">
        <f t="shared" si="53"/>
        <v>2015</v>
      </c>
    </row>
    <row r="531" spans="1:22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">
        <v>8315</v>
      </c>
      <c r="R531" t="s">
        <v>8316</v>
      </c>
      <c r="S531" s="11">
        <f t="shared" si="50"/>
        <v>42745.874999999993</v>
      </c>
      <c r="T531" s="11">
        <f t="shared" si="51"/>
        <v>42724.697847222218</v>
      </c>
      <c r="U531">
        <f t="shared" si="52"/>
        <v>2017</v>
      </c>
      <c r="V531">
        <f t="shared" si="53"/>
        <v>2016</v>
      </c>
    </row>
    <row r="532" spans="1:22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">
        <v>8315</v>
      </c>
      <c r="R532" t="s">
        <v>8316</v>
      </c>
      <c r="S532" s="11">
        <f t="shared" si="50"/>
        <v>42178.749999999993</v>
      </c>
      <c r="T532" s="11">
        <f t="shared" si="51"/>
        <v>42157.257731481477</v>
      </c>
      <c r="U532">
        <f t="shared" si="52"/>
        <v>2015</v>
      </c>
      <c r="V532">
        <f t="shared" si="53"/>
        <v>2015</v>
      </c>
    </row>
    <row r="533" spans="1:22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">
        <v>8315</v>
      </c>
      <c r="R533" t="s">
        <v>8316</v>
      </c>
      <c r="S533" s="11">
        <f t="shared" si="50"/>
        <v>42720.957638888889</v>
      </c>
      <c r="T533" s="11">
        <f t="shared" si="51"/>
        <v>42675.731817129628</v>
      </c>
      <c r="U533">
        <f t="shared" si="52"/>
        <v>2016</v>
      </c>
      <c r="V533">
        <f t="shared" si="53"/>
        <v>2016</v>
      </c>
    </row>
    <row r="534" spans="1:22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">
        <v>8315</v>
      </c>
      <c r="R534" t="s">
        <v>8316</v>
      </c>
      <c r="S534" s="11">
        <f t="shared" si="50"/>
        <v>42502.673703703702</v>
      </c>
      <c r="T534" s="11">
        <f t="shared" si="51"/>
        <v>42472.673703703702</v>
      </c>
      <c r="U534">
        <f t="shared" si="52"/>
        <v>2016</v>
      </c>
      <c r="V534">
        <f t="shared" si="53"/>
        <v>2016</v>
      </c>
    </row>
    <row r="535" spans="1:22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">
        <v>8315</v>
      </c>
      <c r="R535" t="s">
        <v>8316</v>
      </c>
      <c r="S535" s="11">
        <f t="shared" si="50"/>
        <v>42506.101446759254</v>
      </c>
      <c r="T535" s="11">
        <f t="shared" si="51"/>
        <v>42482.101446759254</v>
      </c>
      <c r="U535">
        <f t="shared" si="52"/>
        <v>2016</v>
      </c>
      <c r="V535">
        <f t="shared" si="53"/>
        <v>2016</v>
      </c>
    </row>
    <row r="536" spans="1:22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">
        <v>8315</v>
      </c>
      <c r="R536" t="s">
        <v>8316</v>
      </c>
      <c r="S536" s="11">
        <f t="shared" si="50"/>
        <v>42309.624999999993</v>
      </c>
      <c r="T536" s="11">
        <f t="shared" si="51"/>
        <v>42270.477662037032</v>
      </c>
      <c r="U536">
        <f t="shared" si="52"/>
        <v>2015</v>
      </c>
      <c r="V536">
        <f t="shared" si="53"/>
        <v>2015</v>
      </c>
    </row>
    <row r="537" spans="1:22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">
        <v>8315</v>
      </c>
      <c r="R537" t="s">
        <v>8316</v>
      </c>
      <c r="S537" s="11">
        <f t="shared" si="50"/>
        <v>42741.211863425924</v>
      </c>
      <c r="T537" s="11">
        <f t="shared" si="51"/>
        <v>42711.211863425924</v>
      </c>
      <c r="U537">
        <f t="shared" si="52"/>
        <v>2017</v>
      </c>
      <c r="V537">
        <f t="shared" si="53"/>
        <v>2016</v>
      </c>
    </row>
    <row r="538" spans="1:22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">
        <v>8315</v>
      </c>
      <c r="R538" t="s">
        <v>8316</v>
      </c>
      <c r="S538" s="11">
        <f t="shared" si="50"/>
        <v>42219.416666666664</v>
      </c>
      <c r="T538" s="11">
        <f t="shared" si="51"/>
        <v>42179.011655092589</v>
      </c>
      <c r="U538">
        <f t="shared" si="52"/>
        <v>2015</v>
      </c>
      <c r="V538">
        <f t="shared" si="53"/>
        <v>2015</v>
      </c>
    </row>
    <row r="539" spans="1:22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">
        <v>8315</v>
      </c>
      <c r="R539" t="s">
        <v>8316</v>
      </c>
      <c r="S539" s="11">
        <f t="shared" si="50"/>
        <v>42312.476747685178</v>
      </c>
      <c r="T539" s="11">
        <f t="shared" si="51"/>
        <v>42282.435081018521</v>
      </c>
      <c r="U539">
        <f t="shared" si="52"/>
        <v>2015</v>
      </c>
      <c r="V539">
        <f t="shared" si="53"/>
        <v>2015</v>
      </c>
    </row>
    <row r="540" spans="1:22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">
        <v>8315</v>
      </c>
      <c r="R540" t="s">
        <v>8316</v>
      </c>
      <c r="S540" s="11">
        <f t="shared" si="50"/>
        <v>42503.461377314808</v>
      </c>
      <c r="T540" s="11">
        <f t="shared" si="51"/>
        <v>42473.461377314808</v>
      </c>
      <c r="U540">
        <f t="shared" si="52"/>
        <v>2016</v>
      </c>
      <c r="V540">
        <f t="shared" si="53"/>
        <v>2016</v>
      </c>
    </row>
    <row r="541" spans="1:22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">
        <v>8315</v>
      </c>
      <c r="R541" t="s">
        <v>8316</v>
      </c>
      <c r="S541" s="11">
        <f t="shared" si="50"/>
        <v>42555.716516203705</v>
      </c>
      <c r="T541" s="11">
        <f t="shared" si="51"/>
        <v>42534.716516203705</v>
      </c>
      <c r="U541">
        <f t="shared" si="52"/>
        <v>2016</v>
      </c>
      <c r="V541">
        <f t="shared" si="53"/>
        <v>2016</v>
      </c>
    </row>
    <row r="542" spans="1:22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">
        <v>8317</v>
      </c>
      <c r="R542" t="s">
        <v>8318</v>
      </c>
      <c r="S542" s="11">
        <f t="shared" si="50"/>
        <v>42039.483865740738</v>
      </c>
      <c r="T542" s="11">
        <f t="shared" si="51"/>
        <v>42009.483865740738</v>
      </c>
      <c r="U542">
        <f t="shared" si="52"/>
        <v>2015</v>
      </c>
      <c r="V542">
        <f t="shared" si="53"/>
        <v>2015</v>
      </c>
    </row>
    <row r="543" spans="1:22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">
        <v>8317</v>
      </c>
      <c r="R543" t="s">
        <v>8318</v>
      </c>
      <c r="S543" s="11">
        <f t="shared" si="50"/>
        <v>42305.713356481479</v>
      </c>
      <c r="T543" s="11">
        <f t="shared" si="51"/>
        <v>42275.713356481479</v>
      </c>
      <c r="U543">
        <f t="shared" si="52"/>
        <v>2015</v>
      </c>
      <c r="V543">
        <f t="shared" si="53"/>
        <v>2015</v>
      </c>
    </row>
    <row r="544" spans="1:22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">
        <v>8317</v>
      </c>
      <c r="R544" t="s">
        <v>8318</v>
      </c>
      <c r="S544" s="11">
        <f t="shared" si="50"/>
        <v>42493.362453703703</v>
      </c>
      <c r="T544" s="11">
        <f t="shared" si="51"/>
        <v>42433.404120370367</v>
      </c>
      <c r="U544">
        <f t="shared" si="52"/>
        <v>2016</v>
      </c>
      <c r="V544">
        <f t="shared" si="53"/>
        <v>2016</v>
      </c>
    </row>
    <row r="545" spans="1:22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">
        <v>8317</v>
      </c>
      <c r="R545" t="s">
        <v>8318</v>
      </c>
      <c r="S545" s="11">
        <f t="shared" si="50"/>
        <v>41943.75881944444</v>
      </c>
      <c r="T545" s="11">
        <f t="shared" si="51"/>
        <v>41913.75881944444</v>
      </c>
      <c r="U545">
        <f t="shared" si="52"/>
        <v>2014</v>
      </c>
      <c r="V545">
        <f t="shared" si="53"/>
        <v>2014</v>
      </c>
    </row>
    <row r="546" spans="1:22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">
        <v>8317</v>
      </c>
      <c r="R546" t="s">
        <v>8318</v>
      </c>
      <c r="S546" s="11">
        <f t="shared" si="50"/>
        <v>42555.323611111111</v>
      </c>
      <c r="T546" s="11">
        <f t="shared" si="51"/>
        <v>42525.323611111111</v>
      </c>
      <c r="U546">
        <f t="shared" si="52"/>
        <v>2016</v>
      </c>
      <c r="V546">
        <f t="shared" si="53"/>
        <v>2016</v>
      </c>
    </row>
    <row r="547" spans="1:22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">
        <v>8317</v>
      </c>
      <c r="R547" t="s">
        <v>8318</v>
      </c>
      <c r="S547" s="11">
        <f t="shared" si="50"/>
        <v>42323.300798611112</v>
      </c>
      <c r="T547" s="11">
        <f t="shared" si="51"/>
        <v>42283.25913194444</v>
      </c>
      <c r="U547">
        <f t="shared" si="52"/>
        <v>2015</v>
      </c>
      <c r="V547">
        <f t="shared" si="53"/>
        <v>2015</v>
      </c>
    </row>
    <row r="548" spans="1:22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">
        <v>8317</v>
      </c>
      <c r="R548" t="s">
        <v>8318</v>
      </c>
      <c r="S548" s="11">
        <f t="shared" si="50"/>
        <v>42294.334664351853</v>
      </c>
      <c r="T548" s="11">
        <f t="shared" si="51"/>
        <v>42249.334664351853</v>
      </c>
      <c r="U548">
        <f t="shared" si="52"/>
        <v>2015</v>
      </c>
      <c r="V548">
        <f t="shared" si="53"/>
        <v>2015</v>
      </c>
    </row>
    <row r="549" spans="1:22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>
        <f t="shared" si="49"/>
        <v>0</v>
      </c>
      <c r="Q549" t="s">
        <v>8317</v>
      </c>
      <c r="R549" t="s">
        <v>8318</v>
      </c>
      <c r="S549" s="11">
        <f t="shared" si="50"/>
        <v>42410.363009259258</v>
      </c>
      <c r="T549" s="11">
        <f t="shared" si="51"/>
        <v>42380.363009259258</v>
      </c>
      <c r="U549">
        <f t="shared" si="52"/>
        <v>2016</v>
      </c>
      <c r="V549">
        <f t="shared" si="53"/>
        <v>2016</v>
      </c>
    </row>
    <row r="550" spans="1:22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">
        <v>8317</v>
      </c>
      <c r="R550" t="s">
        <v>8318</v>
      </c>
      <c r="S550" s="11">
        <f t="shared" si="50"/>
        <v>42306.57</v>
      </c>
      <c r="T550" s="11">
        <f t="shared" si="51"/>
        <v>42276.57</v>
      </c>
      <c r="U550">
        <f t="shared" si="52"/>
        <v>2015</v>
      </c>
      <c r="V550">
        <f t="shared" si="53"/>
        <v>2015</v>
      </c>
    </row>
    <row r="551" spans="1:22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">
        <v>8317</v>
      </c>
      <c r="R551" t="s">
        <v>8318</v>
      </c>
      <c r="S551" s="11">
        <f t="shared" si="50"/>
        <v>42193.303495370368</v>
      </c>
      <c r="T551" s="11">
        <f t="shared" si="51"/>
        <v>42163.303495370368</v>
      </c>
      <c r="U551">
        <f t="shared" si="52"/>
        <v>2015</v>
      </c>
      <c r="V551">
        <f t="shared" si="53"/>
        <v>2015</v>
      </c>
    </row>
    <row r="552" spans="1:22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">
        <v>8317</v>
      </c>
      <c r="R552" t="s">
        <v>8318</v>
      </c>
      <c r="S552" s="11">
        <f t="shared" si="50"/>
        <v>42765.874999999993</v>
      </c>
      <c r="T552" s="11">
        <f t="shared" si="51"/>
        <v>42753.34542824074</v>
      </c>
      <c r="U552">
        <f t="shared" si="52"/>
        <v>2017</v>
      </c>
      <c r="V552">
        <f t="shared" si="53"/>
        <v>2017</v>
      </c>
    </row>
    <row r="553" spans="1:22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">
        <v>8317</v>
      </c>
      <c r="R553" t="s">
        <v>8318</v>
      </c>
      <c r="S553" s="11">
        <f t="shared" si="50"/>
        <v>42217.411805555552</v>
      </c>
      <c r="T553" s="11">
        <f t="shared" si="51"/>
        <v>42172.942407407405</v>
      </c>
      <c r="U553">
        <f t="shared" si="52"/>
        <v>2015</v>
      </c>
      <c r="V553">
        <f t="shared" si="53"/>
        <v>2015</v>
      </c>
    </row>
    <row r="554" spans="1:22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>
        <f t="shared" si="49"/>
        <v>0</v>
      </c>
      <c r="Q554" t="s">
        <v>8317</v>
      </c>
      <c r="R554" t="s">
        <v>8318</v>
      </c>
      <c r="S554" s="11">
        <f t="shared" si="50"/>
        <v>42378.283518518518</v>
      </c>
      <c r="T554" s="11">
        <f t="shared" si="51"/>
        <v>42318.283518518518</v>
      </c>
      <c r="U554">
        <f t="shared" si="52"/>
        <v>2016</v>
      </c>
      <c r="V554">
        <f t="shared" si="53"/>
        <v>2015</v>
      </c>
    </row>
    <row r="555" spans="1:22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">
        <v>8317</v>
      </c>
      <c r="R555" t="s">
        <v>8318</v>
      </c>
      <c r="S555" s="11">
        <f t="shared" si="50"/>
        <v>41957.428136574068</v>
      </c>
      <c r="T555" s="11">
        <f t="shared" si="51"/>
        <v>41927.386469907404</v>
      </c>
      <c r="U555">
        <f t="shared" si="52"/>
        <v>2014</v>
      </c>
      <c r="V555">
        <f t="shared" si="53"/>
        <v>2014</v>
      </c>
    </row>
    <row r="556" spans="1:22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">
        <v>8317</v>
      </c>
      <c r="R556" t="s">
        <v>8318</v>
      </c>
      <c r="S556" s="11">
        <f t="shared" si="50"/>
        <v>41931.351527777777</v>
      </c>
      <c r="T556" s="11">
        <f t="shared" si="51"/>
        <v>41901.351527777777</v>
      </c>
      <c r="U556">
        <f t="shared" si="52"/>
        <v>2014</v>
      </c>
      <c r="V556">
        <f t="shared" si="53"/>
        <v>2014</v>
      </c>
    </row>
    <row r="557" spans="1:22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>
        <f t="shared" si="49"/>
        <v>0</v>
      </c>
      <c r="Q557" t="s">
        <v>8317</v>
      </c>
      <c r="R557" t="s">
        <v>8318</v>
      </c>
      <c r="S557" s="11">
        <f t="shared" si="50"/>
        <v>42533.020173611112</v>
      </c>
      <c r="T557" s="11">
        <f t="shared" si="51"/>
        <v>42503.020173611112</v>
      </c>
      <c r="U557">
        <f t="shared" si="52"/>
        <v>2016</v>
      </c>
      <c r="V557">
        <f t="shared" si="53"/>
        <v>2016</v>
      </c>
    </row>
    <row r="558" spans="1:22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">
        <v>8317</v>
      </c>
      <c r="R558" t="s">
        <v>8318</v>
      </c>
      <c r="S558" s="11">
        <f t="shared" si="50"/>
        <v>42375.526817129627</v>
      </c>
      <c r="T558" s="11">
        <f t="shared" si="51"/>
        <v>42345.526817129627</v>
      </c>
      <c r="U558">
        <f t="shared" si="52"/>
        <v>2016</v>
      </c>
      <c r="V558">
        <f t="shared" si="53"/>
        <v>2015</v>
      </c>
    </row>
    <row r="559" spans="1:22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">
        <v>8317</v>
      </c>
      <c r="R559" t="s">
        <v>8318</v>
      </c>
      <c r="S559" s="11">
        <f t="shared" si="50"/>
        <v>42706.650497685179</v>
      </c>
      <c r="T559" s="11">
        <f t="shared" si="51"/>
        <v>42676.608831018515</v>
      </c>
      <c r="U559">
        <f t="shared" si="52"/>
        <v>2016</v>
      </c>
      <c r="V559">
        <f t="shared" si="53"/>
        <v>2016</v>
      </c>
    </row>
    <row r="560" spans="1:22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>
        <f t="shared" si="49"/>
        <v>0</v>
      </c>
      <c r="Q560" t="s">
        <v>8317</v>
      </c>
      <c r="R560" t="s">
        <v>8318</v>
      </c>
      <c r="S560" s="11">
        <f t="shared" si="50"/>
        <v>42087.508159722223</v>
      </c>
      <c r="T560" s="11">
        <f t="shared" si="51"/>
        <v>42057.549826388888</v>
      </c>
      <c r="U560">
        <f t="shared" si="52"/>
        <v>2015</v>
      </c>
      <c r="V560">
        <f t="shared" si="53"/>
        <v>2015</v>
      </c>
    </row>
    <row r="561" spans="1:22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">
        <v>8317</v>
      </c>
      <c r="R561" t="s">
        <v>8318</v>
      </c>
      <c r="S561" s="11">
        <f t="shared" si="50"/>
        <v>42350.949768518512</v>
      </c>
      <c r="T561" s="11">
        <f t="shared" si="51"/>
        <v>42320.949768518512</v>
      </c>
      <c r="U561">
        <f t="shared" si="52"/>
        <v>2015</v>
      </c>
      <c r="V561">
        <f t="shared" si="53"/>
        <v>2015</v>
      </c>
    </row>
    <row r="562" spans="1:22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">
        <v>8317</v>
      </c>
      <c r="R562" t="s">
        <v>8318</v>
      </c>
      <c r="S562" s="11">
        <f t="shared" si="50"/>
        <v>41990.438020833331</v>
      </c>
      <c r="T562" s="11">
        <f t="shared" si="51"/>
        <v>41960.438020833331</v>
      </c>
      <c r="U562">
        <f t="shared" si="52"/>
        <v>2014</v>
      </c>
      <c r="V562">
        <f t="shared" si="53"/>
        <v>2014</v>
      </c>
    </row>
    <row r="563" spans="1:22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">
        <v>8317</v>
      </c>
      <c r="R563" t="s">
        <v>8318</v>
      </c>
      <c r="S563" s="11">
        <f t="shared" si="50"/>
        <v>42303.325381944444</v>
      </c>
      <c r="T563" s="11">
        <f t="shared" si="51"/>
        <v>42268.325381944444</v>
      </c>
      <c r="U563">
        <f t="shared" si="52"/>
        <v>2015</v>
      </c>
      <c r="V563">
        <f t="shared" si="53"/>
        <v>2015</v>
      </c>
    </row>
    <row r="564" spans="1:22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>
        <f t="shared" si="49"/>
        <v>0</v>
      </c>
      <c r="Q564" t="s">
        <v>8317</v>
      </c>
      <c r="R564" t="s">
        <v>8318</v>
      </c>
      <c r="S564" s="11">
        <f t="shared" si="50"/>
        <v>42722.055729166663</v>
      </c>
      <c r="T564" s="11">
        <f t="shared" si="51"/>
        <v>42692.055729166663</v>
      </c>
      <c r="U564">
        <f t="shared" si="52"/>
        <v>2016</v>
      </c>
      <c r="V564">
        <f t="shared" si="53"/>
        <v>2016</v>
      </c>
    </row>
    <row r="565" spans="1:22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">
        <v>8317</v>
      </c>
      <c r="R565" t="s">
        <v>8318</v>
      </c>
      <c r="S565" s="11">
        <f t="shared" si="50"/>
        <v>42051.736655092587</v>
      </c>
      <c r="T565" s="11">
        <f t="shared" si="51"/>
        <v>42021.736655092587</v>
      </c>
      <c r="U565">
        <f t="shared" si="52"/>
        <v>2015</v>
      </c>
      <c r="V565">
        <f t="shared" si="53"/>
        <v>2015</v>
      </c>
    </row>
    <row r="566" spans="1:22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">
        <v>8317</v>
      </c>
      <c r="R566" t="s">
        <v>8318</v>
      </c>
      <c r="S566" s="11">
        <f t="shared" si="50"/>
        <v>42441.609664351847</v>
      </c>
      <c r="T566" s="11">
        <f t="shared" si="51"/>
        <v>42411.609664351847</v>
      </c>
      <c r="U566">
        <f t="shared" si="52"/>
        <v>2016</v>
      </c>
      <c r="V566">
        <f t="shared" si="53"/>
        <v>2016</v>
      </c>
    </row>
    <row r="567" spans="1:22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>
        <f t="shared" si="49"/>
        <v>0</v>
      </c>
      <c r="Q567" t="s">
        <v>8317</v>
      </c>
      <c r="R567" t="s">
        <v>8318</v>
      </c>
      <c r="S567" s="11">
        <f t="shared" si="50"/>
        <v>42195.451956018514</v>
      </c>
      <c r="T567" s="11">
        <f t="shared" si="51"/>
        <v>42165.451956018514</v>
      </c>
      <c r="U567">
        <f t="shared" si="52"/>
        <v>2015</v>
      </c>
      <c r="V567">
        <f t="shared" si="53"/>
        <v>2015</v>
      </c>
    </row>
    <row r="568" spans="1:22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">
        <v>8317</v>
      </c>
      <c r="R568" t="s">
        <v>8318</v>
      </c>
      <c r="S568" s="11">
        <f t="shared" si="50"/>
        <v>42565.351076388884</v>
      </c>
      <c r="T568" s="11">
        <f t="shared" si="51"/>
        <v>42535.351076388884</v>
      </c>
      <c r="U568">
        <f t="shared" si="52"/>
        <v>2016</v>
      </c>
      <c r="V568">
        <f t="shared" si="53"/>
        <v>2016</v>
      </c>
    </row>
    <row r="569" spans="1:22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>
        <f t="shared" si="49"/>
        <v>0</v>
      </c>
      <c r="Q569" t="s">
        <v>8317</v>
      </c>
      <c r="R569" t="s">
        <v>8318</v>
      </c>
      <c r="S569" s="11">
        <f t="shared" si="50"/>
        <v>42005.509189814817</v>
      </c>
      <c r="T569" s="11">
        <f t="shared" si="51"/>
        <v>41975.509189814817</v>
      </c>
      <c r="U569">
        <f t="shared" si="52"/>
        <v>2015</v>
      </c>
      <c r="V569">
        <f t="shared" si="53"/>
        <v>2014</v>
      </c>
    </row>
    <row r="570" spans="1:22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">
        <v>8317</v>
      </c>
      <c r="R570" t="s">
        <v>8318</v>
      </c>
      <c r="S570" s="11">
        <f t="shared" si="50"/>
        <v>42385.124999999993</v>
      </c>
      <c r="T570" s="11">
        <f t="shared" si="51"/>
        <v>42348.588229166664</v>
      </c>
      <c r="U570">
        <f t="shared" si="52"/>
        <v>2016</v>
      </c>
      <c r="V570">
        <f t="shared" si="53"/>
        <v>2015</v>
      </c>
    </row>
    <row r="571" spans="1:22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">
        <v>8317</v>
      </c>
      <c r="R571" t="s">
        <v>8318</v>
      </c>
      <c r="S571" s="11">
        <f t="shared" si="50"/>
        <v>42370.514027777775</v>
      </c>
      <c r="T571" s="11">
        <f t="shared" si="51"/>
        <v>42340.514027777775</v>
      </c>
      <c r="U571">
        <f t="shared" si="52"/>
        <v>2016</v>
      </c>
      <c r="V571">
        <f t="shared" si="53"/>
        <v>2015</v>
      </c>
    </row>
    <row r="572" spans="1:22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">
        <v>8317</v>
      </c>
      <c r="R572" t="s">
        <v>8318</v>
      </c>
      <c r="S572" s="11">
        <f t="shared" si="50"/>
        <v>42418.464918981474</v>
      </c>
      <c r="T572" s="11">
        <f t="shared" si="51"/>
        <v>42388.464918981474</v>
      </c>
      <c r="U572">
        <f t="shared" si="52"/>
        <v>2016</v>
      </c>
      <c r="V572">
        <f t="shared" si="53"/>
        <v>2016</v>
      </c>
    </row>
    <row r="573" spans="1:22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">
        <v>8317</v>
      </c>
      <c r="R573" t="s">
        <v>8318</v>
      </c>
      <c r="S573" s="11">
        <f t="shared" si="50"/>
        <v>42211.832638888889</v>
      </c>
      <c r="T573" s="11">
        <f t="shared" si="51"/>
        <v>42192.482905092591</v>
      </c>
      <c r="U573">
        <f t="shared" si="52"/>
        <v>2015</v>
      </c>
      <c r="V573">
        <f t="shared" si="53"/>
        <v>2015</v>
      </c>
    </row>
    <row r="574" spans="1:22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>
        <f t="shared" si="49"/>
        <v>0</v>
      </c>
      <c r="Q574" t="s">
        <v>8317</v>
      </c>
      <c r="R574" t="s">
        <v>8318</v>
      </c>
      <c r="S574" s="11">
        <f t="shared" si="50"/>
        <v>42312.424629629626</v>
      </c>
      <c r="T574" s="11">
        <f t="shared" si="51"/>
        <v>42282.382962962962</v>
      </c>
      <c r="U574">
        <f t="shared" si="52"/>
        <v>2015</v>
      </c>
      <c r="V574">
        <f t="shared" si="53"/>
        <v>2015</v>
      </c>
    </row>
    <row r="575" spans="1:22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">
        <v>8317</v>
      </c>
      <c r="R575" t="s">
        <v>8318</v>
      </c>
      <c r="S575" s="11">
        <f t="shared" si="50"/>
        <v>42021.716666666667</v>
      </c>
      <c r="T575" s="11">
        <f t="shared" si="51"/>
        <v>41962.716793981475</v>
      </c>
      <c r="U575">
        <f t="shared" si="52"/>
        <v>2015</v>
      </c>
      <c r="V575">
        <f t="shared" si="53"/>
        <v>2014</v>
      </c>
    </row>
    <row r="576" spans="1:22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">
        <v>8317</v>
      </c>
      <c r="R576" t="s">
        <v>8318</v>
      </c>
      <c r="S576" s="11">
        <f t="shared" si="50"/>
        <v>42662.110034722216</v>
      </c>
      <c r="T576" s="11">
        <f t="shared" si="51"/>
        <v>42632.110034722216</v>
      </c>
      <c r="U576">
        <f t="shared" si="52"/>
        <v>2016</v>
      </c>
      <c r="V576">
        <f t="shared" si="53"/>
        <v>2016</v>
      </c>
    </row>
    <row r="577" spans="1:22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">
        <v>8317</v>
      </c>
      <c r="R577" t="s">
        <v>8318</v>
      </c>
      <c r="S577" s="11">
        <f t="shared" si="50"/>
        <v>42168.359293981477</v>
      </c>
      <c r="T577" s="11">
        <f t="shared" si="51"/>
        <v>42138.359293981477</v>
      </c>
      <c r="U577">
        <f t="shared" si="52"/>
        <v>2015</v>
      </c>
      <c r="V577">
        <f t="shared" si="53"/>
        <v>2015</v>
      </c>
    </row>
    <row r="578" spans="1:22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">
        <v>8317</v>
      </c>
      <c r="R578" t="s">
        <v>8318</v>
      </c>
      <c r="S578" s="11">
        <f t="shared" si="50"/>
        <v>42091.096666666665</v>
      </c>
      <c r="T578" s="11">
        <f t="shared" si="51"/>
        <v>42031.138333333329</v>
      </c>
      <c r="U578">
        <f t="shared" si="52"/>
        <v>2015</v>
      </c>
      <c r="V578">
        <f t="shared" si="53"/>
        <v>2015</v>
      </c>
    </row>
    <row r="579" spans="1:22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5">
        <f t="shared" ref="P579:P642" si="55">IFERROR(E579/L579,0)</f>
        <v>10</v>
      </c>
      <c r="Q579" t="s">
        <v>8317</v>
      </c>
      <c r="R579" t="s">
        <v>8318</v>
      </c>
      <c r="S579" s="11">
        <f t="shared" ref="S579:S642" si="56">(I579/86400)+25569+(-8/24)</f>
        <v>42510.255810185183</v>
      </c>
      <c r="T579" s="11">
        <f t="shared" ref="T579:T642" si="57">(J579/86400)+25569+(-8/24)</f>
        <v>42450.255810185183</v>
      </c>
      <c r="U579">
        <f t="shared" ref="U579:U642" si="58">YEAR(S579)</f>
        <v>2016</v>
      </c>
      <c r="V579">
        <f t="shared" ref="V579:V642" si="59">YEAR(T579)</f>
        <v>2016</v>
      </c>
    </row>
    <row r="580" spans="1:22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">
        <v>8317</v>
      </c>
      <c r="R580" t="s">
        <v>8318</v>
      </c>
      <c r="S580" s="11">
        <f t="shared" si="56"/>
        <v>42254.245289351849</v>
      </c>
      <c r="T580" s="11">
        <f t="shared" si="57"/>
        <v>42230.245289351849</v>
      </c>
      <c r="U580">
        <f t="shared" si="58"/>
        <v>2015</v>
      </c>
      <c r="V580">
        <f t="shared" si="59"/>
        <v>2015</v>
      </c>
    </row>
    <row r="581" spans="1:22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">
        <v>8317</v>
      </c>
      <c r="R581" t="s">
        <v>8318</v>
      </c>
      <c r="S581" s="11">
        <f t="shared" si="56"/>
        <v>41998.518784722219</v>
      </c>
      <c r="T581" s="11">
        <f t="shared" si="57"/>
        <v>41968.518784722219</v>
      </c>
      <c r="U581">
        <f t="shared" si="58"/>
        <v>2014</v>
      </c>
      <c r="V581">
        <f t="shared" si="59"/>
        <v>2014</v>
      </c>
    </row>
    <row r="582" spans="1:22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">
        <v>8317</v>
      </c>
      <c r="R582" t="s">
        <v>8318</v>
      </c>
      <c r="S582" s="11">
        <f t="shared" si="56"/>
        <v>42635.574849537035</v>
      </c>
      <c r="T582" s="11">
        <f t="shared" si="57"/>
        <v>42605.574849537035</v>
      </c>
      <c r="U582">
        <f t="shared" si="58"/>
        <v>2016</v>
      </c>
      <c r="V582">
        <f t="shared" si="59"/>
        <v>2016</v>
      </c>
    </row>
    <row r="583" spans="1:22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>
        <f t="shared" si="55"/>
        <v>0</v>
      </c>
      <c r="Q583" t="s">
        <v>8317</v>
      </c>
      <c r="R583" t="s">
        <v>8318</v>
      </c>
      <c r="S583" s="11">
        <f t="shared" si="56"/>
        <v>42217.679444444446</v>
      </c>
      <c r="T583" s="11">
        <f t="shared" si="57"/>
        <v>42187.679444444446</v>
      </c>
      <c r="U583">
        <f t="shared" si="58"/>
        <v>2015</v>
      </c>
      <c r="V583">
        <f t="shared" si="59"/>
        <v>2015</v>
      </c>
    </row>
    <row r="584" spans="1:22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>
        <f t="shared" si="55"/>
        <v>0</v>
      </c>
      <c r="Q584" t="s">
        <v>8317</v>
      </c>
      <c r="R584" t="s">
        <v>8318</v>
      </c>
      <c r="S584" s="11">
        <f t="shared" si="56"/>
        <v>42078.416666666664</v>
      </c>
      <c r="T584" s="11">
        <f t="shared" si="57"/>
        <v>42055.406469907401</v>
      </c>
      <c r="U584">
        <f t="shared" si="58"/>
        <v>2015</v>
      </c>
      <c r="V584">
        <f t="shared" si="59"/>
        <v>2015</v>
      </c>
    </row>
    <row r="585" spans="1:22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">
        <v>8317</v>
      </c>
      <c r="R585" t="s">
        <v>8318</v>
      </c>
      <c r="S585" s="11">
        <f t="shared" si="56"/>
        <v>42082.563506944447</v>
      </c>
      <c r="T585" s="11">
        <f t="shared" si="57"/>
        <v>42052.605173611104</v>
      </c>
      <c r="U585">
        <f t="shared" si="58"/>
        <v>2015</v>
      </c>
      <c r="V585">
        <f t="shared" si="59"/>
        <v>2015</v>
      </c>
    </row>
    <row r="586" spans="1:22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">
        <v>8317</v>
      </c>
      <c r="R586" t="s">
        <v>8318</v>
      </c>
      <c r="S586" s="11">
        <f t="shared" si="56"/>
        <v>42079.341620370367</v>
      </c>
      <c r="T586" s="11">
        <f t="shared" si="57"/>
        <v>42049.383287037032</v>
      </c>
      <c r="U586">
        <f t="shared" si="58"/>
        <v>2015</v>
      </c>
      <c r="V586">
        <f t="shared" si="59"/>
        <v>2015</v>
      </c>
    </row>
    <row r="587" spans="1:22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>
        <f t="shared" si="55"/>
        <v>0</v>
      </c>
      <c r="Q587" t="s">
        <v>8317</v>
      </c>
      <c r="R587" t="s">
        <v>8318</v>
      </c>
      <c r="S587" s="11">
        <f t="shared" si="56"/>
        <v>42338.666666666664</v>
      </c>
      <c r="T587" s="11">
        <f t="shared" si="57"/>
        <v>42283.057604166665</v>
      </c>
      <c r="U587">
        <f t="shared" si="58"/>
        <v>2015</v>
      </c>
      <c r="V587">
        <f t="shared" si="59"/>
        <v>2015</v>
      </c>
    </row>
    <row r="588" spans="1:22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">
        <v>8317</v>
      </c>
      <c r="R588" t="s">
        <v>8318</v>
      </c>
      <c r="S588" s="11">
        <f t="shared" si="56"/>
        <v>42050.520914351851</v>
      </c>
      <c r="T588" s="11">
        <f t="shared" si="57"/>
        <v>42020.520914351851</v>
      </c>
      <c r="U588">
        <f t="shared" si="58"/>
        <v>2015</v>
      </c>
      <c r="V588">
        <f t="shared" si="59"/>
        <v>2015</v>
      </c>
    </row>
    <row r="589" spans="1:22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">
        <v>8317</v>
      </c>
      <c r="R589" t="s">
        <v>8318</v>
      </c>
      <c r="S589" s="11">
        <f t="shared" si="56"/>
        <v>42110.423993055556</v>
      </c>
      <c r="T589" s="11">
        <f t="shared" si="57"/>
        <v>42080.423993055556</v>
      </c>
      <c r="U589">
        <f t="shared" si="58"/>
        <v>2015</v>
      </c>
      <c r="V589">
        <f t="shared" si="59"/>
        <v>2015</v>
      </c>
    </row>
    <row r="590" spans="1:22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">
        <v>8317</v>
      </c>
      <c r="R590" t="s">
        <v>8318</v>
      </c>
      <c r="S590" s="11">
        <f t="shared" si="56"/>
        <v>42691.477847222217</v>
      </c>
      <c r="T590" s="11">
        <f t="shared" si="57"/>
        <v>42631.436180555553</v>
      </c>
      <c r="U590">
        <f t="shared" si="58"/>
        <v>2016</v>
      </c>
      <c r="V590">
        <f t="shared" si="59"/>
        <v>2016</v>
      </c>
    </row>
    <row r="591" spans="1:22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">
        <v>8317</v>
      </c>
      <c r="R591" t="s">
        <v>8318</v>
      </c>
      <c r="S591" s="11">
        <f t="shared" si="56"/>
        <v>42193.281238425923</v>
      </c>
      <c r="T591" s="11">
        <f t="shared" si="57"/>
        <v>42178.281238425923</v>
      </c>
      <c r="U591">
        <f t="shared" si="58"/>
        <v>2015</v>
      </c>
      <c r="V591">
        <f t="shared" si="59"/>
        <v>2015</v>
      </c>
    </row>
    <row r="592" spans="1:22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">
        <v>8317</v>
      </c>
      <c r="R592" t="s">
        <v>8318</v>
      </c>
      <c r="S592" s="11">
        <f t="shared" si="56"/>
        <v>42408.209027777775</v>
      </c>
      <c r="T592" s="11">
        <f t="shared" si="57"/>
        <v>42377.22142361111</v>
      </c>
      <c r="U592">
        <f t="shared" si="58"/>
        <v>2016</v>
      </c>
      <c r="V592">
        <f t="shared" si="59"/>
        <v>2016</v>
      </c>
    </row>
    <row r="593" spans="1:22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">
        <v>8317</v>
      </c>
      <c r="R593" t="s">
        <v>8318</v>
      </c>
      <c r="S593" s="11">
        <f t="shared" si="56"/>
        <v>42207.209837962961</v>
      </c>
      <c r="T593" s="11">
        <f t="shared" si="57"/>
        <v>42177.209837962961</v>
      </c>
      <c r="U593">
        <f t="shared" si="58"/>
        <v>2015</v>
      </c>
      <c r="V593">
        <f t="shared" si="59"/>
        <v>2015</v>
      </c>
    </row>
    <row r="594" spans="1:22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">
        <v>8317</v>
      </c>
      <c r="R594" t="s">
        <v>8318</v>
      </c>
      <c r="S594" s="11">
        <f t="shared" si="56"/>
        <v>41975.898842592585</v>
      </c>
      <c r="T594" s="11">
        <f t="shared" si="57"/>
        <v>41945.898842592593</v>
      </c>
      <c r="U594">
        <f t="shared" si="58"/>
        <v>2014</v>
      </c>
      <c r="V594">
        <f t="shared" si="59"/>
        <v>2014</v>
      </c>
    </row>
    <row r="595" spans="1:22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">
        <v>8317</v>
      </c>
      <c r="R595" t="s">
        <v>8318</v>
      </c>
      <c r="S595" s="11">
        <f t="shared" si="56"/>
        <v>42100.302604166667</v>
      </c>
      <c r="T595" s="11">
        <f t="shared" si="57"/>
        <v>42070.344270833331</v>
      </c>
      <c r="U595">
        <f t="shared" si="58"/>
        <v>2015</v>
      </c>
      <c r="V595">
        <f t="shared" si="59"/>
        <v>2015</v>
      </c>
    </row>
    <row r="596" spans="1:22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">
        <v>8317</v>
      </c>
      <c r="R596" t="s">
        <v>8318</v>
      </c>
      <c r="S596" s="11">
        <f t="shared" si="56"/>
        <v>42476.446828703702</v>
      </c>
      <c r="T596" s="11">
        <f t="shared" si="57"/>
        <v>42446.446828703702</v>
      </c>
      <c r="U596">
        <f t="shared" si="58"/>
        <v>2016</v>
      </c>
      <c r="V596">
        <f t="shared" si="59"/>
        <v>2016</v>
      </c>
    </row>
    <row r="597" spans="1:22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">
        <v>8317</v>
      </c>
      <c r="R597" t="s">
        <v>8318</v>
      </c>
      <c r="S597" s="11">
        <f t="shared" si="56"/>
        <v>42127.736550925925</v>
      </c>
      <c r="T597" s="11">
        <f t="shared" si="57"/>
        <v>42082.736550925925</v>
      </c>
      <c r="U597">
        <f t="shared" si="58"/>
        <v>2015</v>
      </c>
      <c r="V597">
        <f t="shared" si="59"/>
        <v>2015</v>
      </c>
    </row>
    <row r="598" spans="1:22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">
        <v>8317</v>
      </c>
      <c r="R598" t="s">
        <v>8318</v>
      </c>
      <c r="S598" s="11">
        <f t="shared" si="56"/>
        <v>42676.563564814809</v>
      </c>
      <c r="T598" s="11">
        <f t="shared" si="57"/>
        <v>42646.563564814809</v>
      </c>
      <c r="U598">
        <f t="shared" si="58"/>
        <v>2016</v>
      </c>
      <c r="V598">
        <f t="shared" si="59"/>
        <v>2016</v>
      </c>
    </row>
    <row r="599" spans="1:22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">
        <v>8317</v>
      </c>
      <c r="R599" t="s">
        <v>8318</v>
      </c>
      <c r="S599" s="11">
        <f t="shared" si="56"/>
        <v>42582.333333333336</v>
      </c>
      <c r="T599" s="11">
        <f t="shared" si="57"/>
        <v>42545.371932870366</v>
      </c>
      <c r="U599">
        <f t="shared" si="58"/>
        <v>2016</v>
      </c>
      <c r="V599">
        <f t="shared" si="59"/>
        <v>2016</v>
      </c>
    </row>
    <row r="600" spans="1:22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">
        <v>8317</v>
      </c>
      <c r="R600" t="s">
        <v>8318</v>
      </c>
      <c r="S600" s="11">
        <f t="shared" si="56"/>
        <v>41977.668761574074</v>
      </c>
      <c r="T600" s="11">
        <f t="shared" si="57"/>
        <v>41947.668761574074</v>
      </c>
      <c r="U600">
        <f t="shared" si="58"/>
        <v>2014</v>
      </c>
      <c r="V600">
        <f t="shared" si="59"/>
        <v>2014</v>
      </c>
    </row>
    <row r="601" spans="1:22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">
        <v>8317</v>
      </c>
      <c r="R601" t="s">
        <v>8318</v>
      </c>
      <c r="S601" s="11">
        <f t="shared" si="56"/>
        <v>42071.302777777775</v>
      </c>
      <c r="T601" s="11">
        <f t="shared" si="57"/>
        <v>42047.479189814818</v>
      </c>
      <c r="U601">
        <f t="shared" si="58"/>
        <v>2015</v>
      </c>
      <c r="V601">
        <f t="shared" si="59"/>
        <v>2015</v>
      </c>
    </row>
    <row r="602" spans="1:22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">
        <v>8317</v>
      </c>
      <c r="R602" t="s">
        <v>8318</v>
      </c>
      <c r="S602" s="11">
        <f t="shared" si="56"/>
        <v>42133.464837962958</v>
      </c>
      <c r="T602" s="11">
        <f t="shared" si="57"/>
        <v>42073.464837962958</v>
      </c>
      <c r="U602">
        <f t="shared" si="58"/>
        <v>2015</v>
      </c>
      <c r="V602">
        <f t="shared" si="59"/>
        <v>2015</v>
      </c>
    </row>
    <row r="603" spans="1:22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">
        <v>8317</v>
      </c>
      <c r="R603" t="s">
        <v>8318</v>
      </c>
      <c r="S603" s="11">
        <f t="shared" si="56"/>
        <v>41999.52475694444</v>
      </c>
      <c r="T603" s="11">
        <f t="shared" si="57"/>
        <v>41969.52475694444</v>
      </c>
      <c r="U603">
        <f t="shared" si="58"/>
        <v>2014</v>
      </c>
      <c r="V603">
        <f t="shared" si="59"/>
        <v>2014</v>
      </c>
    </row>
    <row r="604" spans="1:22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>
        <f t="shared" si="55"/>
        <v>0</v>
      </c>
      <c r="Q604" t="s">
        <v>8317</v>
      </c>
      <c r="R604" t="s">
        <v>8318</v>
      </c>
      <c r="S604" s="11">
        <f t="shared" si="56"/>
        <v>42173.460821759254</v>
      </c>
      <c r="T604" s="11">
        <f t="shared" si="57"/>
        <v>42143.460821759254</v>
      </c>
      <c r="U604">
        <f t="shared" si="58"/>
        <v>2015</v>
      </c>
      <c r="V604">
        <f t="shared" si="59"/>
        <v>2015</v>
      </c>
    </row>
    <row r="605" spans="1:22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">
        <v>8317</v>
      </c>
      <c r="R605" t="s">
        <v>8318</v>
      </c>
      <c r="S605" s="11">
        <f t="shared" si="56"/>
        <v>41865.305821759255</v>
      </c>
      <c r="T605" s="11">
        <f t="shared" si="57"/>
        <v>41835.305821759255</v>
      </c>
      <c r="U605">
        <f t="shared" si="58"/>
        <v>2014</v>
      </c>
      <c r="V605">
        <f t="shared" si="59"/>
        <v>2014</v>
      </c>
    </row>
    <row r="606" spans="1:22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>
        <f t="shared" si="55"/>
        <v>0</v>
      </c>
      <c r="Q606" t="s">
        <v>8317</v>
      </c>
      <c r="R606" t="s">
        <v>8318</v>
      </c>
      <c r="S606" s="11">
        <f t="shared" si="56"/>
        <v>41878.702037037037</v>
      </c>
      <c r="T606" s="11">
        <f t="shared" si="57"/>
        <v>41848.702037037037</v>
      </c>
      <c r="U606">
        <f t="shared" si="58"/>
        <v>2014</v>
      </c>
      <c r="V606">
        <f t="shared" si="59"/>
        <v>2014</v>
      </c>
    </row>
    <row r="607" spans="1:22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">
        <v>8317</v>
      </c>
      <c r="R607" t="s">
        <v>8318</v>
      </c>
      <c r="S607" s="11">
        <f t="shared" si="56"/>
        <v>42239.024398148147</v>
      </c>
      <c r="T607" s="11">
        <f t="shared" si="57"/>
        <v>42194.024398148147</v>
      </c>
      <c r="U607">
        <f t="shared" si="58"/>
        <v>2015</v>
      </c>
      <c r="V607">
        <f t="shared" si="59"/>
        <v>2015</v>
      </c>
    </row>
    <row r="608" spans="1:22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">
        <v>8317</v>
      </c>
      <c r="R608" t="s">
        <v>8318</v>
      </c>
      <c r="S608" s="11">
        <f t="shared" si="56"/>
        <v>42148.291666666664</v>
      </c>
      <c r="T608" s="11">
        <f t="shared" si="57"/>
        <v>42102.317233796297</v>
      </c>
      <c r="U608">
        <f t="shared" si="58"/>
        <v>2015</v>
      </c>
      <c r="V608">
        <f t="shared" si="59"/>
        <v>2015</v>
      </c>
    </row>
    <row r="609" spans="1:22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>
        <f t="shared" si="55"/>
        <v>0</v>
      </c>
      <c r="Q609" t="s">
        <v>8317</v>
      </c>
      <c r="R609" t="s">
        <v>8318</v>
      </c>
      <c r="S609" s="11">
        <f t="shared" si="56"/>
        <v>42330.53398148148</v>
      </c>
      <c r="T609" s="11">
        <f t="shared" si="57"/>
        <v>42300.492314814815</v>
      </c>
      <c r="U609">
        <f t="shared" si="58"/>
        <v>2015</v>
      </c>
      <c r="V609">
        <f t="shared" si="59"/>
        <v>2015</v>
      </c>
    </row>
    <row r="610" spans="1:22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">
        <v>8317</v>
      </c>
      <c r="R610" t="s">
        <v>8318</v>
      </c>
      <c r="S610" s="11">
        <f t="shared" si="56"/>
        <v>42170.587731481479</v>
      </c>
      <c r="T610" s="11">
        <f t="shared" si="57"/>
        <v>42140.587731481479</v>
      </c>
      <c r="U610">
        <f t="shared" si="58"/>
        <v>2015</v>
      </c>
      <c r="V610">
        <f t="shared" si="59"/>
        <v>2015</v>
      </c>
    </row>
    <row r="611" spans="1:22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">
        <v>8317</v>
      </c>
      <c r="R611" t="s">
        <v>8318</v>
      </c>
      <c r="S611" s="11">
        <f t="shared" si="56"/>
        <v>42336.742407407401</v>
      </c>
      <c r="T611" s="11">
        <f t="shared" si="57"/>
        <v>42306.700740740744</v>
      </c>
      <c r="U611">
        <f t="shared" si="58"/>
        <v>2015</v>
      </c>
      <c r="V611">
        <f t="shared" si="59"/>
        <v>2015</v>
      </c>
    </row>
    <row r="612" spans="1:22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>
        <f t="shared" si="55"/>
        <v>0</v>
      </c>
      <c r="Q612" t="s">
        <v>8317</v>
      </c>
      <c r="R612" t="s">
        <v>8318</v>
      </c>
      <c r="S612" s="11">
        <f t="shared" si="56"/>
        <v>42116.497523148144</v>
      </c>
      <c r="T612" s="11">
        <f t="shared" si="57"/>
        <v>42086.497523148144</v>
      </c>
      <c r="U612">
        <f t="shared" si="58"/>
        <v>2015</v>
      </c>
      <c r="V612">
        <f t="shared" si="59"/>
        <v>2015</v>
      </c>
    </row>
    <row r="613" spans="1:22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>
        <f t="shared" si="55"/>
        <v>0</v>
      </c>
      <c r="Q613" t="s">
        <v>8317</v>
      </c>
      <c r="R613" t="s">
        <v>8318</v>
      </c>
      <c r="S613" s="11">
        <f t="shared" si="56"/>
        <v>42388.227280092593</v>
      </c>
      <c r="T613" s="11">
        <f t="shared" si="57"/>
        <v>42328.227280092593</v>
      </c>
      <c r="U613">
        <f t="shared" si="58"/>
        <v>2016</v>
      </c>
      <c r="V613">
        <f t="shared" si="59"/>
        <v>2015</v>
      </c>
    </row>
    <row r="614" spans="1:22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>
        <f t="shared" si="55"/>
        <v>0</v>
      </c>
      <c r="Q614" t="s">
        <v>8317</v>
      </c>
      <c r="R614" t="s">
        <v>8318</v>
      </c>
      <c r="S614" s="11">
        <f t="shared" si="56"/>
        <v>42614.698449074072</v>
      </c>
      <c r="T614" s="11">
        <f t="shared" si="57"/>
        <v>42584.698449074072</v>
      </c>
      <c r="U614">
        <f t="shared" si="58"/>
        <v>2016</v>
      </c>
      <c r="V614">
        <f t="shared" si="59"/>
        <v>2016</v>
      </c>
    </row>
    <row r="615" spans="1:22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">
        <v>8317</v>
      </c>
      <c r="R615" t="s">
        <v>8318</v>
      </c>
      <c r="S615" s="11">
        <f t="shared" si="56"/>
        <v>42277.874305555553</v>
      </c>
      <c r="T615" s="11">
        <f t="shared" si="57"/>
        <v>42247.163425925923</v>
      </c>
      <c r="U615">
        <f t="shared" si="58"/>
        <v>2015</v>
      </c>
      <c r="V615">
        <f t="shared" si="59"/>
        <v>2015</v>
      </c>
    </row>
    <row r="616" spans="1:22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>
        <f t="shared" si="55"/>
        <v>0</v>
      </c>
      <c r="Q616" t="s">
        <v>8317</v>
      </c>
      <c r="R616" t="s">
        <v>8318</v>
      </c>
      <c r="S616" s="11">
        <f t="shared" si="56"/>
        <v>42544.728472222218</v>
      </c>
      <c r="T616" s="11">
        <f t="shared" si="57"/>
        <v>42514.728472222218</v>
      </c>
      <c r="U616">
        <f t="shared" si="58"/>
        <v>2016</v>
      </c>
      <c r="V616">
        <f t="shared" si="59"/>
        <v>2016</v>
      </c>
    </row>
    <row r="617" spans="1:22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>
        <f t="shared" si="55"/>
        <v>0</v>
      </c>
      <c r="Q617" t="s">
        <v>8317</v>
      </c>
      <c r="R617" t="s">
        <v>8318</v>
      </c>
      <c r="S617" s="11">
        <f t="shared" si="56"/>
        <v>42271.788877314808</v>
      </c>
      <c r="T617" s="11">
        <f t="shared" si="57"/>
        <v>42241.788877314808</v>
      </c>
      <c r="U617">
        <f t="shared" si="58"/>
        <v>2015</v>
      </c>
      <c r="V617">
        <f t="shared" si="59"/>
        <v>2015</v>
      </c>
    </row>
    <row r="618" spans="1:22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>
        <f t="shared" si="55"/>
        <v>0</v>
      </c>
      <c r="Q618" t="s">
        <v>8317</v>
      </c>
      <c r="R618" t="s">
        <v>8318</v>
      </c>
      <c r="S618" s="11">
        <f t="shared" si="56"/>
        <v>42791.042905092589</v>
      </c>
      <c r="T618" s="11">
        <f t="shared" si="57"/>
        <v>42761.042905092589</v>
      </c>
      <c r="U618">
        <f t="shared" si="58"/>
        <v>2017</v>
      </c>
      <c r="V618">
        <f t="shared" si="59"/>
        <v>2017</v>
      </c>
    </row>
    <row r="619" spans="1:22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">
        <v>8317</v>
      </c>
      <c r="R619" t="s">
        <v>8318</v>
      </c>
      <c r="S619" s="11">
        <f t="shared" si="56"/>
        <v>42132.009756944441</v>
      </c>
      <c r="T619" s="11">
        <f t="shared" si="57"/>
        <v>42087.009756944441</v>
      </c>
      <c r="U619">
        <f t="shared" si="58"/>
        <v>2015</v>
      </c>
      <c r="V619">
        <f t="shared" si="59"/>
        <v>2015</v>
      </c>
    </row>
    <row r="620" spans="1:22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>
        <f t="shared" si="55"/>
        <v>0</v>
      </c>
      <c r="Q620" t="s">
        <v>8317</v>
      </c>
      <c r="R620" t="s">
        <v>8318</v>
      </c>
      <c r="S620" s="11">
        <f t="shared" si="56"/>
        <v>42347.47688657407</v>
      </c>
      <c r="T620" s="11">
        <f t="shared" si="57"/>
        <v>42317.47688657407</v>
      </c>
      <c r="U620">
        <f t="shared" si="58"/>
        <v>2015</v>
      </c>
      <c r="V620">
        <f t="shared" si="59"/>
        <v>2015</v>
      </c>
    </row>
    <row r="621" spans="1:22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">
        <v>8317</v>
      </c>
      <c r="R621" t="s">
        <v>8318</v>
      </c>
      <c r="S621" s="11">
        <f t="shared" si="56"/>
        <v>41968.358680555553</v>
      </c>
      <c r="T621" s="11">
        <f t="shared" si="57"/>
        <v>41908.317013888889</v>
      </c>
      <c r="U621">
        <f t="shared" si="58"/>
        <v>2014</v>
      </c>
      <c r="V621">
        <f t="shared" si="59"/>
        <v>2014</v>
      </c>
    </row>
    <row r="622" spans="1:22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">
        <v>8317</v>
      </c>
      <c r="R622" t="s">
        <v>8318</v>
      </c>
      <c r="S622" s="11">
        <f t="shared" si="56"/>
        <v>41876.383541666662</v>
      </c>
      <c r="T622" s="11">
        <f t="shared" si="57"/>
        <v>41831.383541666662</v>
      </c>
      <c r="U622">
        <f t="shared" si="58"/>
        <v>2014</v>
      </c>
      <c r="V622">
        <f t="shared" si="59"/>
        <v>2014</v>
      </c>
    </row>
    <row r="623" spans="1:22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">
        <v>8317</v>
      </c>
      <c r="R623" t="s">
        <v>8318</v>
      </c>
      <c r="S623" s="11">
        <f t="shared" si="56"/>
        <v>42558.654363425921</v>
      </c>
      <c r="T623" s="11">
        <f t="shared" si="57"/>
        <v>42528.654363425921</v>
      </c>
      <c r="U623">
        <f t="shared" si="58"/>
        <v>2016</v>
      </c>
      <c r="V623">
        <f t="shared" si="59"/>
        <v>2016</v>
      </c>
    </row>
    <row r="624" spans="1:22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">
        <v>8317</v>
      </c>
      <c r="R624" t="s">
        <v>8318</v>
      </c>
      <c r="S624" s="11">
        <f t="shared" si="56"/>
        <v>42552.441412037035</v>
      </c>
      <c r="T624" s="11">
        <f t="shared" si="57"/>
        <v>42532.441412037035</v>
      </c>
      <c r="U624">
        <f t="shared" si="58"/>
        <v>2016</v>
      </c>
      <c r="V624">
        <f t="shared" si="59"/>
        <v>2016</v>
      </c>
    </row>
    <row r="625" spans="1:22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>
        <f t="shared" si="55"/>
        <v>0</v>
      </c>
      <c r="Q625" t="s">
        <v>8317</v>
      </c>
      <c r="R625" t="s">
        <v>8318</v>
      </c>
      <c r="S625" s="11">
        <f t="shared" si="56"/>
        <v>42151.675891203697</v>
      </c>
      <c r="T625" s="11">
        <f t="shared" si="57"/>
        <v>42121.675891203697</v>
      </c>
      <c r="U625">
        <f t="shared" si="58"/>
        <v>2015</v>
      </c>
      <c r="V625">
        <f t="shared" si="59"/>
        <v>2015</v>
      </c>
    </row>
    <row r="626" spans="1:22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>
        <f t="shared" si="55"/>
        <v>0</v>
      </c>
      <c r="Q626" t="s">
        <v>8317</v>
      </c>
      <c r="R626" t="s">
        <v>8318</v>
      </c>
      <c r="S626" s="11">
        <f t="shared" si="56"/>
        <v>42138.65556712963</v>
      </c>
      <c r="T626" s="11">
        <f t="shared" si="57"/>
        <v>42108.65556712963</v>
      </c>
      <c r="U626">
        <f t="shared" si="58"/>
        <v>2015</v>
      </c>
      <c r="V626">
        <f t="shared" si="59"/>
        <v>2015</v>
      </c>
    </row>
    <row r="627" spans="1:22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>
        <f t="shared" si="55"/>
        <v>0</v>
      </c>
      <c r="Q627" t="s">
        <v>8317</v>
      </c>
      <c r="R627" t="s">
        <v>8318</v>
      </c>
      <c r="S627" s="11">
        <f t="shared" si="56"/>
        <v>42820.520567129628</v>
      </c>
      <c r="T627" s="11">
        <f t="shared" si="57"/>
        <v>42790.562233796292</v>
      </c>
      <c r="U627">
        <f t="shared" si="58"/>
        <v>2017</v>
      </c>
      <c r="V627">
        <f t="shared" si="59"/>
        <v>2017</v>
      </c>
    </row>
    <row r="628" spans="1:22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">
        <v>8317</v>
      </c>
      <c r="R628" t="s">
        <v>8318</v>
      </c>
      <c r="S628" s="11">
        <f t="shared" si="56"/>
        <v>42231.223611111105</v>
      </c>
      <c r="T628" s="11">
        <f t="shared" si="57"/>
        <v>42198.226145833331</v>
      </c>
      <c r="U628">
        <f t="shared" si="58"/>
        <v>2015</v>
      </c>
      <c r="V628">
        <f t="shared" si="59"/>
        <v>2015</v>
      </c>
    </row>
    <row r="629" spans="1:22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">
        <v>8317</v>
      </c>
      <c r="R629" t="s">
        <v>8318</v>
      </c>
      <c r="S629" s="11">
        <f t="shared" si="56"/>
        <v>42443.624999999993</v>
      </c>
      <c r="T629" s="11">
        <f t="shared" si="57"/>
        <v>42383.973506944443</v>
      </c>
      <c r="U629">
        <f t="shared" si="58"/>
        <v>2016</v>
      </c>
      <c r="V629">
        <f t="shared" si="59"/>
        <v>2016</v>
      </c>
    </row>
    <row r="630" spans="1:22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>
        <f t="shared" si="55"/>
        <v>0</v>
      </c>
      <c r="Q630" t="s">
        <v>8317</v>
      </c>
      <c r="R630" t="s">
        <v>8318</v>
      </c>
      <c r="S630" s="11">
        <f t="shared" si="56"/>
        <v>41833.359456018516</v>
      </c>
      <c r="T630" s="11">
        <f t="shared" si="57"/>
        <v>41803.359456018516</v>
      </c>
      <c r="U630">
        <f t="shared" si="58"/>
        <v>2014</v>
      </c>
      <c r="V630">
        <f t="shared" si="59"/>
        <v>2014</v>
      </c>
    </row>
    <row r="631" spans="1:22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">
        <v>8317</v>
      </c>
      <c r="R631" t="s">
        <v>8318</v>
      </c>
      <c r="S631" s="11">
        <f t="shared" si="56"/>
        <v>42504.304490740738</v>
      </c>
      <c r="T631" s="11">
        <f t="shared" si="57"/>
        <v>42474.304490740738</v>
      </c>
      <c r="U631">
        <f t="shared" si="58"/>
        <v>2016</v>
      </c>
      <c r="V631">
        <f t="shared" si="59"/>
        <v>2016</v>
      </c>
    </row>
    <row r="632" spans="1:22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">
        <v>8317</v>
      </c>
      <c r="R632" t="s">
        <v>8318</v>
      </c>
      <c r="S632" s="11">
        <f t="shared" si="56"/>
        <v>42252.881944444445</v>
      </c>
      <c r="T632" s="11">
        <f t="shared" si="57"/>
        <v>42223.286122685182</v>
      </c>
      <c r="U632">
        <f t="shared" si="58"/>
        <v>2015</v>
      </c>
      <c r="V632">
        <f t="shared" si="59"/>
        <v>2015</v>
      </c>
    </row>
    <row r="633" spans="1:22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">
        <v>8317</v>
      </c>
      <c r="R633" t="s">
        <v>8318</v>
      </c>
      <c r="S633" s="11">
        <f t="shared" si="56"/>
        <v>42518.438993055555</v>
      </c>
      <c r="T633" s="11">
        <f t="shared" si="57"/>
        <v>42489.438993055555</v>
      </c>
      <c r="U633">
        <f t="shared" si="58"/>
        <v>2016</v>
      </c>
      <c r="V633">
        <f t="shared" si="59"/>
        <v>2016</v>
      </c>
    </row>
    <row r="634" spans="1:22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>
        <f t="shared" si="55"/>
        <v>0</v>
      </c>
      <c r="Q634" t="s">
        <v>8317</v>
      </c>
      <c r="R634" t="s">
        <v>8318</v>
      </c>
      <c r="S634" s="11">
        <f t="shared" si="56"/>
        <v>42333.367650462962</v>
      </c>
      <c r="T634" s="11">
        <f t="shared" si="57"/>
        <v>42303.325983796291</v>
      </c>
      <c r="U634">
        <f t="shared" si="58"/>
        <v>2015</v>
      </c>
      <c r="V634">
        <f t="shared" si="59"/>
        <v>2015</v>
      </c>
    </row>
    <row r="635" spans="1:22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">
        <v>8317</v>
      </c>
      <c r="R635" t="s">
        <v>8318</v>
      </c>
      <c r="S635" s="11">
        <f t="shared" si="56"/>
        <v>42538.624999999993</v>
      </c>
      <c r="T635" s="11">
        <f t="shared" si="57"/>
        <v>42506.965995370367</v>
      </c>
      <c r="U635">
        <f t="shared" si="58"/>
        <v>2016</v>
      </c>
      <c r="V635">
        <f t="shared" si="59"/>
        <v>2016</v>
      </c>
    </row>
    <row r="636" spans="1:22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">
        <v>8317</v>
      </c>
      <c r="R636" t="s">
        <v>8318</v>
      </c>
      <c r="S636" s="11">
        <f t="shared" si="56"/>
        <v>42061.595243055555</v>
      </c>
      <c r="T636" s="11">
        <f t="shared" si="57"/>
        <v>42031.595243055555</v>
      </c>
      <c r="U636">
        <f t="shared" si="58"/>
        <v>2015</v>
      </c>
      <c r="V636">
        <f t="shared" si="59"/>
        <v>2015</v>
      </c>
    </row>
    <row r="637" spans="1:22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">
        <v>8317</v>
      </c>
      <c r="R637" t="s">
        <v>8318</v>
      </c>
      <c r="S637" s="11">
        <f t="shared" si="56"/>
        <v>42105.758819444447</v>
      </c>
      <c r="T637" s="11">
        <f t="shared" si="57"/>
        <v>42075.758819444447</v>
      </c>
      <c r="U637">
        <f t="shared" si="58"/>
        <v>2015</v>
      </c>
      <c r="V637">
        <f t="shared" si="59"/>
        <v>2015</v>
      </c>
    </row>
    <row r="638" spans="1:22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">
        <v>8317</v>
      </c>
      <c r="R638" t="s">
        <v>8318</v>
      </c>
      <c r="S638" s="11">
        <f t="shared" si="56"/>
        <v>42161.115972222215</v>
      </c>
      <c r="T638" s="11">
        <f t="shared" si="57"/>
        <v>42131.122106481482</v>
      </c>
      <c r="U638">
        <f t="shared" si="58"/>
        <v>2015</v>
      </c>
      <c r="V638">
        <f t="shared" si="59"/>
        <v>2015</v>
      </c>
    </row>
    <row r="639" spans="1:22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>
        <f t="shared" si="55"/>
        <v>0</v>
      </c>
      <c r="Q639" t="s">
        <v>8317</v>
      </c>
      <c r="R639" t="s">
        <v>8318</v>
      </c>
      <c r="S639" s="11">
        <f t="shared" si="56"/>
        <v>42791.62777777778</v>
      </c>
      <c r="T639" s="11">
        <f t="shared" si="57"/>
        <v>42762.62868055555</v>
      </c>
      <c r="U639">
        <f t="shared" si="58"/>
        <v>2017</v>
      </c>
      <c r="V639">
        <f t="shared" si="59"/>
        <v>2017</v>
      </c>
    </row>
    <row r="640" spans="1:22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">
        <v>8317</v>
      </c>
      <c r="R640" t="s">
        <v>8318</v>
      </c>
      <c r="S640" s="11">
        <f t="shared" si="56"/>
        <v>42819.218310185184</v>
      </c>
      <c r="T640" s="11">
        <f t="shared" si="57"/>
        <v>42759.259976851848</v>
      </c>
      <c r="U640">
        <f t="shared" si="58"/>
        <v>2017</v>
      </c>
      <c r="V640">
        <f t="shared" si="59"/>
        <v>2017</v>
      </c>
    </row>
    <row r="641" spans="1:22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">
        <v>8317</v>
      </c>
      <c r="R641" t="s">
        <v>8318</v>
      </c>
      <c r="S641" s="11">
        <f t="shared" si="56"/>
        <v>41925.249942129631</v>
      </c>
      <c r="T641" s="11">
        <f t="shared" si="57"/>
        <v>41865.249942129631</v>
      </c>
      <c r="U641">
        <f t="shared" si="58"/>
        <v>2014</v>
      </c>
      <c r="V641">
        <f t="shared" si="59"/>
        <v>2014</v>
      </c>
    </row>
    <row r="642" spans="1:22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">
        <v>8317</v>
      </c>
      <c r="R642" t="s">
        <v>8319</v>
      </c>
      <c r="S642" s="11">
        <f t="shared" si="56"/>
        <v>42698.624999999993</v>
      </c>
      <c r="T642" s="11">
        <f t="shared" si="57"/>
        <v>42683.086979166663</v>
      </c>
      <c r="U642">
        <f t="shared" si="58"/>
        <v>2016</v>
      </c>
      <c r="V642">
        <f t="shared" si="59"/>
        <v>2016</v>
      </c>
    </row>
    <row r="643" spans="1:22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5">
        <f t="shared" ref="P643:P706" si="61">IFERROR(E643/L643,0)</f>
        <v>151.31746031746033</v>
      </c>
      <c r="Q643" t="s">
        <v>8317</v>
      </c>
      <c r="R643" t="s">
        <v>8319</v>
      </c>
      <c r="S643" s="11">
        <f t="shared" ref="S643:S706" si="62">(I643/86400)+25569+(-8/24)</f>
        <v>42229.236666666664</v>
      </c>
      <c r="T643" s="11">
        <f t="shared" ref="T643:T706" si="63">(J643/86400)+25569+(-8/24)</f>
        <v>42199.236666666664</v>
      </c>
      <c r="U643">
        <f t="shared" ref="U643:U706" si="64">YEAR(S643)</f>
        <v>2015</v>
      </c>
      <c r="V643">
        <f t="shared" ref="V643:V706" si="65">YEAR(T643)</f>
        <v>2015</v>
      </c>
    </row>
    <row r="644" spans="1:22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">
        <v>8317</v>
      </c>
      <c r="R644" t="s">
        <v>8319</v>
      </c>
      <c r="S644" s="11">
        <f t="shared" si="62"/>
        <v>42235.317986111106</v>
      </c>
      <c r="T644" s="11">
        <f t="shared" si="63"/>
        <v>42199.317986111106</v>
      </c>
      <c r="U644">
        <f t="shared" si="64"/>
        <v>2015</v>
      </c>
      <c r="V644">
        <f t="shared" si="65"/>
        <v>2015</v>
      </c>
    </row>
    <row r="645" spans="1:22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">
        <v>8317</v>
      </c>
      <c r="R645" t="s">
        <v>8319</v>
      </c>
      <c r="S645" s="11">
        <f t="shared" si="62"/>
        <v>42155.30873842592</v>
      </c>
      <c r="T645" s="11">
        <f t="shared" si="63"/>
        <v>42100.30873842592</v>
      </c>
      <c r="U645">
        <f t="shared" si="64"/>
        <v>2015</v>
      </c>
      <c r="V645">
        <f t="shared" si="65"/>
        <v>2015</v>
      </c>
    </row>
    <row r="646" spans="1:22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">
        <v>8317</v>
      </c>
      <c r="R646" t="s">
        <v>8319</v>
      </c>
      <c r="S646" s="11">
        <f t="shared" si="62"/>
        <v>41940.708333333328</v>
      </c>
      <c r="T646" s="11">
        <f t="shared" si="63"/>
        <v>41898.332627314812</v>
      </c>
      <c r="U646">
        <f t="shared" si="64"/>
        <v>2014</v>
      </c>
      <c r="V646">
        <f t="shared" si="65"/>
        <v>2014</v>
      </c>
    </row>
    <row r="647" spans="1:22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">
        <v>8317</v>
      </c>
      <c r="R647" t="s">
        <v>8319</v>
      </c>
      <c r="S647" s="11">
        <f t="shared" si="62"/>
        <v>42593.692986111106</v>
      </c>
      <c r="T647" s="11">
        <f t="shared" si="63"/>
        <v>42563.692986111106</v>
      </c>
      <c r="U647">
        <f t="shared" si="64"/>
        <v>2016</v>
      </c>
      <c r="V647">
        <f t="shared" si="65"/>
        <v>2016</v>
      </c>
    </row>
    <row r="648" spans="1:22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">
        <v>8317</v>
      </c>
      <c r="R648" t="s">
        <v>8319</v>
      </c>
      <c r="S648" s="11">
        <f t="shared" si="62"/>
        <v>41862.519293981481</v>
      </c>
      <c r="T648" s="11">
        <f t="shared" si="63"/>
        <v>41832.519293981481</v>
      </c>
      <c r="U648">
        <f t="shared" si="64"/>
        <v>2014</v>
      </c>
      <c r="V648">
        <f t="shared" si="65"/>
        <v>2014</v>
      </c>
    </row>
    <row r="649" spans="1:22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">
        <v>8317</v>
      </c>
      <c r="R649" t="s">
        <v>8319</v>
      </c>
      <c r="S649" s="11">
        <f t="shared" si="62"/>
        <v>42446.392928240741</v>
      </c>
      <c r="T649" s="11">
        <f t="shared" si="63"/>
        <v>42416.434594907405</v>
      </c>
      <c r="U649">
        <f t="shared" si="64"/>
        <v>2016</v>
      </c>
      <c r="V649">
        <f t="shared" si="65"/>
        <v>2016</v>
      </c>
    </row>
    <row r="650" spans="1:22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">
        <v>8317</v>
      </c>
      <c r="R650" t="s">
        <v>8319</v>
      </c>
      <c r="S650" s="11">
        <f t="shared" si="62"/>
        <v>41926.360046296293</v>
      </c>
      <c r="T650" s="11">
        <f t="shared" si="63"/>
        <v>41891.360046296293</v>
      </c>
      <c r="U650">
        <f t="shared" si="64"/>
        <v>2014</v>
      </c>
      <c r="V650">
        <f t="shared" si="65"/>
        <v>2014</v>
      </c>
    </row>
    <row r="651" spans="1:22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">
        <v>8317</v>
      </c>
      <c r="R651" t="s">
        <v>8319</v>
      </c>
      <c r="S651" s="11">
        <f t="shared" si="62"/>
        <v>41898.578854166662</v>
      </c>
      <c r="T651" s="11">
        <f t="shared" si="63"/>
        <v>41877.578854166662</v>
      </c>
      <c r="U651">
        <f t="shared" si="64"/>
        <v>2014</v>
      </c>
      <c r="V651">
        <f t="shared" si="65"/>
        <v>2014</v>
      </c>
    </row>
    <row r="652" spans="1:22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">
        <v>8317</v>
      </c>
      <c r="R652" t="s">
        <v>8319</v>
      </c>
      <c r="S652" s="11">
        <f t="shared" si="62"/>
        <v>41991.745185185187</v>
      </c>
      <c r="T652" s="11">
        <f t="shared" si="63"/>
        <v>41931.703518518516</v>
      </c>
      <c r="U652">
        <f t="shared" si="64"/>
        <v>2014</v>
      </c>
      <c r="V652">
        <f t="shared" si="65"/>
        <v>2014</v>
      </c>
    </row>
    <row r="653" spans="1:22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">
        <v>8317</v>
      </c>
      <c r="R653" t="s">
        <v>8319</v>
      </c>
      <c r="S653" s="11">
        <f t="shared" si="62"/>
        <v>41985.684155092589</v>
      </c>
      <c r="T653" s="11">
        <f t="shared" si="63"/>
        <v>41955.684155092589</v>
      </c>
      <c r="U653">
        <f t="shared" si="64"/>
        <v>2014</v>
      </c>
      <c r="V653">
        <f t="shared" si="65"/>
        <v>2014</v>
      </c>
    </row>
    <row r="654" spans="1:22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">
        <v>8317</v>
      </c>
      <c r="R654" t="s">
        <v>8319</v>
      </c>
      <c r="S654" s="11">
        <f t="shared" si="62"/>
        <v>42705.398726851847</v>
      </c>
      <c r="T654" s="11">
        <f t="shared" si="63"/>
        <v>42675.357060185182</v>
      </c>
      <c r="U654">
        <f t="shared" si="64"/>
        <v>2016</v>
      </c>
      <c r="V654">
        <f t="shared" si="65"/>
        <v>2016</v>
      </c>
    </row>
    <row r="655" spans="1:22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">
        <v>8317</v>
      </c>
      <c r="R655" t="s">
        <v>8319</v>
      </c>
      <c r="S655" s="11">
        <f t="shared" si="62"/>
        <v>42236.285185185181</v>
      </c>
      <c r="T655" s="11">
        <f t="shared" si="63"/>
        <v>42199.285185185181</v>
      </c>
      <c r="U655">
        <f t="shared" si="64"/>
        <v>2015</v>
      </c>
      <c r="V655">
        <f t="shared" si="65"/>
        <v>2015</v>
      </c>
    </row>
    <row r="656" spans="1:22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">
        <v>8317</v>
      </c>
      <c r="R656" t="s">
        <v>8319</v>
      </c>
      <c r="S656" s="11">
        <f t="shared" si="62"/>
        <v>42193.623993055553</v>
      </c>
      <c r="T656" s="11">
        <f t="shared" si="63"/>
        <v>42163.623993055553</v>
      </c>
      <c r="U656">
        <f t="shared" si="64"/>
        <v>2015</v>
      </c>
      <c r="V656">
        <f t="shared" si="65"/>
        <v>2015</v>
      </c>
    </row>
    <row r="657" spans="1:22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">
        <v>8317</v>
      </c>
      <c r="R657" t="s">
        <v>8319</v>
      </c>
      <c r="S657" s="11">
        <f t="shared" si="62"/>
        <v>42075.582314814812</v>
      </c>
      <c r="T657" s="11">
        <f t="shared" si="63"/>
        <v>42045.623981481483</v>
      </c>
      <c r="U657">
        <f t="shared" si="64"/>
        <v>2015</v>
      </c>
      <c r="V657">
        <f t="shared" si="65"/>
        <v>2015</v>
      </c>
    </row>
    <row r="658" spans="1:22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">
        <v>8317</v>
      </c>
      <c r="R658" t="s">
        <v>8319</v>
      </c>
      <c r="S658" s="11">
        <f t="shared" si="62"/>
        <v>42477.429618055554</v>
      </c>
      <c r="T658" s="11">
        <f t="shared" si="63"/>
        <v>42417.471284722218</v>
      </c>
      <c r="U658">
        <f t="shared" si="64"/>
        <v>2016</v>
      </c>
      <c r="V658">
        <f t="shared" si="65"/>
        <v>2016</v>
      </c>
    </row>
    <row r="659" spans="1:22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">
        <v>8317</v>
      </c>
      <c r="R659" t="s">
        <v>8319</v>
      </c>
      <c r="S659" s="11">
        <f t="shared" si="62"/>
        <v>42361.512407407405</v>
      </c>
      <c r="T659" s="11">
        <f t="shared" si="63"/>
        <v>42331.512407407405</v>
      </c>
      <c r="U659">
        <f t="shared" si="64"/>
        <v>2015</v>
      </c>
      <c r="V659">
        <f t="shared" si="65"/>
        <v>2015</v>
      </c>
    </row>
    <row r="660" spans="1:22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">
        <v>8317</v>
      </c>
      <c r="R660" t="s">
        <v>8319</v>
      </c>
      <c r="S660" s="11">
        <f t="shared" si="62"/>
        <v>42211.416666666664</v>
      </c>
      <c r="T660" s="11">
        <f t="shared" si="63"/>
        <v>42178.827418981477</v>
      </c>
      <c r="U660">
        <f t="shared" si="64"/>
        <v>2015</v>
      </c>
      <c r="V660">
        <f t="shared" si="65"/>
        <v>2015</v>
      </c>
    </row>
    <row r="661" spans="1:22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">
        <v>8317</v>
      </c>
      <c r="R661" t="s">
        <v>8319</v>
      </c>
      <c r="S661" s="11">
        <f t="shared" si="62"/>
        <v>42239.260358796295</v>
      </c>
      <c r="T661" s="11">
        <f t="shared" si="63"/>
        <v>42209.260358796295</v>
      </c>
      <c r="U661">
        <f t="shared" si="64"/>
        <v>2015</v>
      </c>
      <c r="V661">
        <f t="shared" si="65"/>
        <v>2015</v>
      </c>
    </row>
    <row r="662" spans="1:22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">
        <v>8317</v>
      </c>
      <c r="R662" t="s">
        <v>8319</v>
      </c>
      <c r="S662" s="11">
        <f t="shared" si="62"/>
        <v>41952.44998842592</v>
      </c>
      <c r="T662" s="11">
        <f t="shared" si="63"/>
        <v>41922.408321759256</v>
      </c>
      <c r="U662">
        <f t="shared" si="64"/>
        <v>2014</v>
      </c>
      <c r="V662">
        <f t="shared" si="65"/>
        <v>2014</v>
      </c>
    </row>
    <row r="663" spans="1:22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">
        <v>8317</v>
      </c>
      <c r="R663" t="s">
        <v>8319</v>
      </c>
      <c r="S663" s="11">
        <f t="shared" si="62"/>
        <v>42666.312025462961</v>
      </c>
      <c r="T663" s="11">
        <f t="shared" si="63"/>
        <v>42636.312025462961</v>
      </c>
      <c r="U663">
        <f t="shared" si="64"/>
        <v>2016</v>
      </c>
      <c r="V663">
        <f t="shared" si="65"/>
        <v>2016</v>
      </c>
    </row>
    <row r="664" spans="1:22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">
        <v>8317</v>
      </c>
      <c r="R664" t="s">
        <v>8319</v>
      </c>
      <c r="S664" s="11">
        <f t="shared" si="62"/>
        <v>42020.104710648149</v>
      </c>
      <c r="T664" s="11">
        <f t="shared" si="63"/>
        <v>41990.104710648149</v>
      </c>
      <c r="U664">
        <f t="shared" si="64"/>
        <v>2015</v>
      </c>
      <c r="V664">
        <f t="shared" si="65"/>
        <v>2014</v>
      </c>
    </row>
    <row r="665" spans="1:22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">
        <v>8317</v>
      </c>
      <c r="R665" t="s">
        <v>8319</v>
      </c>
      <c r="S665" s="11">
        <f t="shared" si="62"/>
        <v>42203.509907407402</v>
      </c>
      <c r="T665" s="11">
        <f t="shared" si="63"/>
        <v>42173.509907407402</v>
      </c>
      <c r="U665">
        <f t="shared" si="64"/>
        <v>2015</v>
      </c>
      <c r="V665">
        <f t="shared" si="65"/>
        <v>2015</v>
      </c>
    </row>
    <row r="666" spans="1:22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">
        <v>8317</v>
      </c>
      <c r="R666" t="s">
        <v>8319</v>
      </c>
      <c r="S666" s="11">
        <f t="shared" si="62"/>
        <v>42107.333043981482</v>
      </c>
      <c r="T666" s="11">
        <f t="shared" si="63"/>
        <v>42077.333043981482</v>
      </c>
      <c r="U666">
        <f t="shared" si="64"/>
        <v>2015</v>
      </c>
      <c r="V666">
        <f t="shared" si="65"/>
        <v>2015</v>
      </c>
    </row>
    <row r="667" spans="1:22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">
        <v>8317</v>
      </c>
      <c r="R667" t="s">
        <v>8319</v>
      </c>
      <c r="S667" s="11">
        <f t="shared" si="62"/>
        <v>42748.378020833326</v>
      </c>
      <c r="T667" s="11">
        <f t="shared" si="63"/>
        <v>42688.378020833326</v>
      </c>
      <c r="U667">
        <f t="shared" si="64"/>
        <v>2017</v>
      </c>
      <c r="V667">
        <f t="shared" si="65"/>
        <v>2016</v>
      </c>
    </row>
    <row r="668" spans="1:22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">
        <v>8317</v>
      </c>
      <c r="R668" t="s">
        <v>8319</v>
      </c>
      <c r="S668" s="11">
        <f t="shared" si="62"/>
        <v>41868.498819444438</v>
      </c>
      <c r="T668" s="11">
        <f t="shared" si="63"/>
        <v>41838.498819444438</v>
      </c>
      <c r="U668">
        <f t="shared" si="64"/>
        <v>2014</v>
      </c>
      <c r="V668">
        <f t="shared" si="65"/>
        <v>2014</v>
      </c>
    </row>
    <row r="669" spans="1:22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">
        <v>8317</v>
      </c>
      <c r="R669" t="s">
        <v>8319</v>
      </c>
      <c r="S669" s="11">
        <f t="shared" si="62"/>
        <v>42672.040081018517</v>
      </c>
      <c r="T669" s="11">
        <f t="shared" si="63"/>
        <v>42632.040081018517</v>
      </c>
      <c r="U669">
        <f t="shared" si="64"/>
        <v>2016</v>
      </c>
      <c r="V669">
        <f t="shared" si="65"/>
        <v>2016</v>
      </c>
    </row>
    <row r="670" spans="1:22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">
        <v>8317</v>
      </c>
      <c r="R670" t="s">
        <v>8319</v>
      </c>
      <c r="S670" s="11">
        <f t="shared" si="62"/>
        <v>42135.497939814813</v>
      </c>
      <c r="T670" s="11">
        <f t="shared" si="63"/>
        <v>42090.497939814813</v>
      </c>
      <c r="U670">
        <f t="shared" si="64"/>
        <v>2015</v>
      </c>
      <c r="V670">
        <f t="shared" si="65"/>
        <v>2015</v>
      </c>
    </row>
    <row r="671" spans="1:22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">
        <v>8317</v>
      </c>
      <c r="R671" t="s">
        <v>8319</v>
      </c>
      <c r="S671" s="11">
        <f t="shared" si="62"/>
        <v>42557.292337962957</v>
      </c>
      <c r="T671" s="11">
        <f t="shared" si="63"/>
        <v>42527.292337962957</v>
      </c>
      <c r="U671">
        <f t="shared" si="64"/>
        <v>2016</v>
      </c>
      <c r="V671">
        <f t="shared" si="65"/>
        <v>2016</v>
      </c>
    </row>
    <row r="672" spans="1:22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">
        <v>8317</v>
      </c>
      <c r="R672" t="s">
        <v>8319</v>
      </c>
      <c r="S672" s="11">
        <f t="shared" si="62"/>
        <v>42540.006944444445</v>
      </c>
      <c r="T672" s="11">
        <f t="shared" si="63"/>
        <v>42506.376388888886</v>
      </c>
      <c r="U672">
        <f t="shared" si="64"/>
        <v>2016</v>
      </c>
      <c r="V672">
        <f t="shared" si="65"/>
        <v>2016</v>
      </c>
    </row>
    <row r="673" spans="1:22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">
        <v>8317</v>
      </c>
      <c r="R673" t="s">
        <v>8319</v>
      </c>
      <c r="S673" s="11">
        <f t="shared" si="62"/>
        <v>42017.833333333336</v>
      </c>
      <c r="T673" s="11">
        <f t="shared" si="63"/>
        <v>41984.359398148146</v>
      </c>
      <c r="U673">
        <f t="shared" si="64"/>
        <v>2015</v>
      </c>
      <c r="V673">
        <f t="shared" si="65"/>
        <v>2014</v>
      </c>
    </row>
    <row r="674" spans="1:22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">
        <v>8317</v>
      </c>
      <c r="R674" t="s">
        <v>8319</v>
      </c>
      <c r="S674" s="11">
        <f t="shared" si="62"/>
        <v>42004.874305555553</v>
      </c>
      <c r="T674" s="11">
        <f t="shared" si="63"/>
        <v>41973.886157407404</v>
      </c>
      <c r="U674">
        <f t="shared" si="64"/>
        <v>2014</v>
      </c>
      <c r="V674">
        <f t="shared" si="65"/>
        <v>2014</v>
      </c>
    </row>
    <row r="675" spans="1:22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">
        <v>8317</v>
      </c>
      <c r="R675" t="s">
        <v>8319</v>
      </c>
      <c r="S675" s="11">
        <f t="shared" si="62"/>
        <v>41883.5071412037</v>
      </c>
      <c r="T675" s="11">
        <f t="shared" si="63"/>
        <v>41838.5071412037</v>
      </c>
      <c r="U675">
        <f t="shared" si="64"/>
        <v>2014</v>
      </c>
      <c r="V675">
        <f t="shared" si="65"/>
        <v>2014</v>
      </c>
    </row>
    <row r="676" spans="1:22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">
        <v>8317</v>
      </c>
      <c r="R676" t="s">
        <v>8319</v>
      </c>
      <c r="S676" s="11">
        <f t="shared" si="62"/>
        <v>41862.782719907402</v>
      </c>
      <c r="T676" s="11">
        <f t="shared" si="63"/>
        <v>41802.782719907402</v>
      </c>
      <c r="U676">
        <f t="shared" si="64"/>
        <v>2014</v>
      </c>
      <c r="V676">
        <f t="shared" si="65"/>
        <v>2014</v>
      </c>
    </row>
    <row r="677" spans="1:22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">
        <v>8317</v>
      </c>
      <c r="R677" t="s">
        <v>8319</v>
      </c>
      <c r="S677" s="11">
        <f t="shared" si="62"/>
        <v>42004.957638888889</v>
      </c>
      <c r="T677" s="11">
        <f t="shared" si="63"/>
        <v>41975.597268518519</v>
      </c>
      <c r="U677">
        <f t="shared" si="64"/>
        <v>2014</v>
      </c>
      <c r="V677">
        <f t="shared" si="65"/>
        <v>2014</v>
      </c>
    </row>
    <row r="678" spans="1:22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">
        <v>8317</v>
      </c>
      <c r="R678" t="s">
        <v>8319</v>
      </c>
      <c r="S678" s="11">
        <f t="shared" si="62"/>
        <v>42042.434965277775</v>
      </c>
      <c r="T678" s="11">
        <f t="shared" si="63"/>
        <v>42012.434965277775</v>
      </c>
      <c r="U678">
        <f t="shared" si="64"/>
        <v>2015</v>
      </c>
      <c r="V678">
        <f t="shared" si="65"/>
        <v>2015</v>
      </c>
    </row>
    <row r="679" spans="1:22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">
        <v>8317</v>
      </c>
      <c r="R679" t="s">
        <v>8319</v>
      </c>
      <c r="S679" s="11">
        <f t="shared" si="62"/>
        <v>42549.070543981477</v>
      </c>
      <c r="T679" s="11">
        <f t="shared" si="63"/>
        <v>42504.070543981477</v>
      </c>
      <c r="U679">
        <f t="shared" si="64"/>
        <v>2016</v>
      </c>
      <c r="V679">
        <f t="shared" si="65"/>
        <v>2016</v>
      </c>
    </row>
    <row r="680" spans="1:22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">
        <v>8317</v>
      </c>
      <c r="R680" t="s">
        <v>8319</v>
      </c>
      <c r="S680" s="11">
        <f t="shared" si="62"/>
        <v>42511.043263888881</v>
      </c>
      <c r="T680" s="11">
        <f t="shared" si="63"/>
        <v>42481.043263888881</v>
      </c>
      <c r="U680">
        <f t="shared" si="64"/>
        <v>2016</v>
      </c>
      <c r="V680">
        <f t="shared" si="65"/>
        <v>2016</v>
      </c>
    </row>
    <row r="681" spans="1:22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">
        <v>8317</v>
      </c>
      <c r="R681" t="s">
        <v>8319</v>
      </c>
      <c r="S681" s="11">
        <f t="shared" si="62"/>
        <v>42616.362372685187</v>
      </c>
      <c r="T681" s="11">
        <f t="shared" si="63"/>
        <v>42556.362372685187</v>
      </c>
      <c r="U681">
        <f t="shared" si="64"/>
        <v>2016</v>
      </c>
      <c r="V681">
        <f t="shared" si="65"/>
        <v>2016</v>
      </c>
    </row>
    <row r="682" spans="1:22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">
        <v>8317</v>
      </c>
      <c r="R682" t="s">
        <v>8319</v>
      </c>
      <c r="S682" s="11">
        <f t="shared" si="62"/>
        <v>41899.168182870366</v>
      </c>
      <c r="T682" s="11">
        <f t="shared" si="63"/>
        <v>41864.168182870366</v>
      </c>
      <c r="U682">
        <f t="shared" si="64"/>
        <v>2014</v>
      </c>
      <c r="V682">
        <f t="shared" si="65"/>
        <v>2014</v>
      </c>
    </row>
    <row r="683" spans="1:22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">
        <v>8317</v>
      </c>
      <c r="R683" t="s">
        <v>8319</v>
      </c>
      <c r="S683" s="11">
        <f t="shared" si="62"/>
        <v>42669.472268518519</v>
      </c>
      <c r="T683" s="11">
        <f t="shared" si="63"/>
        <v>42639.472268518519</v>
      </c>
      <c r="U683">
        <f t="shared" si="64"/>
        <v>2016</v>
      </c>
      <c r="V683">
        <f t="shared" si="65"/>
        <v>2016</v>
      </c>
    </row>
    <row r="684" spans="1:22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">
        <v>8317</v>
      </c>
      <c r="R684" t="s">
        <v>8319</v>
      </c>
      <c r="S684" s="11">
        <f t="shared" si="62"/>
        <v>42808.390300925923</v>
      </c>
      <c r="T684" s="11">
        <f t="shared" si="63"/>
        <v>42778.431967592587</v>
      </c>
      <c r="U684">
        <f t="shared" si="64"/>
        <v>2017</v>
      </c>
      <c r="V684">
        <f t="shared" si="65"/>
        <v>2017</v>
      </c>
    </row>
    <row r="685" spans="1:22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">
        <v>8317</v>
      </c>
      <c r="R685" t="s">
        <v>8319</v>
      </c>
      <c r="S685" s="11">
        <f t="shared" si="62"/>
        <v>42674.566712962966</v>
      </c>
      <c r="T685" s="11">
        <f t="shared" si="63"/>
        <v>42634.566712962966</v>
      </c>
      <c r="U685">
        <f t="shared" si="64"/>
        <v>2016</v>
      </c>
      <c r="V685">
        <f t="shared" si="65"/>
        <v>2016</v>
      </c>
    </row>
    <row r="686" spans="1:22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">
        <v>8317</v>
      </c>
      <c r="R686" t="s">
        <v>8319</v>
      </c>
      <c r="S686" s="11">
        <f t="shared" si="62"/>
        <v>41844.791666666664</v>
      </c>
      <c r="T686" s="11">
        <f t="shared" si="63"/>
        <v>41809.13994212963</v>
      </c>
      <c r="U686">
        <f t="shared" si="64"/>
        <v>2014</v>
      </c>
      <c r="V686">
        <f t="shared" si="65"/>
        <v>2014</v>
      </c>
    </row>
    <row r="687" spans="1:22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">
        <v>8317</v>
      </c>
      <c r="R687" t="s">
        <v>8319</v>
      </c>
      <c r="S687" s="11">
        <f t="shared" si="62"/>
        <v>42016.533240740733</v>
      </c>
      <c r="T687" s="11">
        <f t="shared" si="63"/>
        <v>41971.533240740733</v>
      </c>
      <c r="U687">
        <f t="shared" si="64"/>
        <v>2015</v>
      </c>
      <c r="V687">
        <f t="shared" si="65"/>
        <v>2014</v>
      </c>
    </row>
    <row r="688" spans="1:22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>
        <f t="shared" si="61"/>
        <v>0</v>
      </c>
      <c r="Q688" t="s">
        <v>8317</v>
      </c>
      <c r="R688" t="s">
        <v>8319</v>
      </c>
      <c r="S688" s="11">
        <f t="shared" si="62"/>
        <v>42219.339930555558</v>
      </c>
      <c r="T688" s="11">
        <f t="shared" si="63"/>
        <v>42189.339930555558</v>
      </c>
      <c r="U688">
        <f t="shared" si="64"/>
        <v>2015</v>
      </c>
      <c r="V688">
        <f t="shared" si="65"/>
        <v>2015</v>
      </c>
    </row>
    <row r="689" spans="1:22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">
        <v>8317</v>
      </c>
      <c r="R689" t="s">
        <v>8319</v>
      </c>
      <c r="S689" s="11">
        <f t="shared" si="62"/>
        <v>42771.417280092595</v>
      </c>
      <c r="T689" s="11">
        <f t="shared" si="63"/>
        <v>42711.417280092595</v>
      </c>
      <c r="U689">
        <f t="shared" si="64"/>
        <v>2017</v>
      </c>
      <c r="V689">
        <f t="shared" si="65"/>
        <v>2016</v>
      </c>
    </row>
    <row r="690" spans="1:22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">
        <v>8317</v>
      </c>
      <c r="R690" t="s">
        <v>8319</v>
      </c>
      <c r="S690" s="11">
        <f t="shared" si="62"/>
        <v>42291.771446759252</v>
      </c>
      <c r="T690" s="11">
        <f t="shared" si="63"/>
        <v>42261.771446759252</v>
      </c>
      <c r="U690">
        <f t="shared" si="64"/>
        <v>2015</v>
      </c>
      <c r="V690">
        <f t="shared" si="65"/>
        <v>2015</v>
      </c>
    </row>
    <row r="691" spans="1:22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">
        <v>8317</v>
      </c>
      <c r="R691" t="s">
        <v>8319</v>
      </c>
      <c r="S691" s="11">
        <f t="shared" si="62"/>
        <v>42711.874305555553</v>
      </c>
      <c r="T691" s="11">
        <f t="shared" si="63"/>
        <v>42675.334456018514</v>
      </c>
      <c r="U691">
        <f t="shared" si="64"/>
        <v>2016</v>
      </c>
      <c r="V691">
        <f t="shared" si="65"/>
        <v>2016</v>
      </c>
    </row>
    <row r="692" spans="1:22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">
        <v>8317</v>
      </c>
      <c r="R692" t="s">
        <v>8319</v>
      </c>
      <c r="S692" s="11">
        <f t="shared" si="62"/>
        <v>42621.916666666664</v>
      </c>
      <c r="T692" s="11">
        <f t="shared" si="63"/>
        <v>42579.301400462959</v>
      </c>
      <c r="U692">
        <f t="shared" si="64"/>
        <v>2016</v>
      </c>
      <c r="V692">
        <f t="shared" si="65"/>
        <v>2016</v>
      </c>
    </row>
    <row r="693" spans="1:22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">
        <v>8317</v>
      </c>
      <c r="R693" t="s">
        <v>8319</v>
      </c>
      <c r="S693" s="11">
        <f t="shared" si="62"/>
        <v>42185.694976851846</v>
      </c>
      <c r="T693" s="11">
        <f t="shared" si="63"/>
        <v>42157.694976851846</v>
      </c>
      <c r="U693">
        <f t="shared" si="64"/>
        <v>2015</v>
      </c>
      <c r="V693">
        <f t="shared" si="65"/>
        <v>2015</v>
      </c>
    </row>
    <row r="694" spans="1:22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">
        <v>8317</v>
      </c>
      <c r="R694" t="s">
        <v>8319</v>
      </c>
      <c r="S694" s="11">
        <f t="shared" si="62"/>
        <v>42726.042395833334</v>
      </c>
      <c r="T694" s="11">
        <f t="shared" si="63"/>
        <v>42696.042395833334</v>
      </c>
      <c r="U694">
        <f t="shared" si="64"/>
        <v>2016</v>
      </c>
      <c r="V694">
        <f t="shared" si="65"/>
        <v>2016</v>
      </c>
    </row>
    <row r="695" spans="1:22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">
        <v>8317</v>
      </c>
      <c r="R695" t="s">
        <v>8319</v>
      </c>
      <c r="S695" s="11">
        <f t="shared" si="62"/>
        <v>42124.474849537037</v>
      </c>
      <c r="T695" s="11">
        <f t="shared" si="63"/>
        <v>42094.474849537037</v>
      </c>
      <c r="U695">
        <f t="shared" si="64"/>
        <v>2015</v>
      </c>
      <c r="V695">
        <f t="shared" si="65"/>
        <v>2015</v>
      </c>
    </row>
    <row r="696" spans="1:22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">
        <v>8317</v>
      </c>
      <c r="R696" t="s">
        <v>8319</v>
      </c>
      <c r="S696" s="11">
        <f t="shared" si="62"/>
        <v>42767.330543981479</v>
      </c>
      <c r="T696" s="11">
        <f t="shared" si="63"/>
        <v>42737.330543981479</v>
      </c>
      <c r="U696">
        <f t="shared" si="64"/>
        <v>2017</v>
      </c>
      <c r="V696">
        <f t="shared" si="65"/>
        <v>2017</v>
      </c>
    </row>
    <row r="697" spans="1:22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">
        <v>8317</v>
      </c>
      <c r="R697" t="s">
        <v>8319</v>
      </c>
      <c r="S697" s="11">
        <f t="shared" si="62"/>
        <v>41943.187731481477</v>
      </c>
      <c r="T697" s="11">
        <f t="shared" si="63"/>
        <v>41913.187731481477</v>
      </c>
      <c r="U697">
        <f t="shared" si="64"/>
        <v>2014</v>
      </c>
      <c r="V697">
        <f t="shared" si="65"/>
        <v>2014</v>
      </c>
    </row>
    <row r="698" spans="1:22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">
        <v>8317</v>
      </c>
      <c r="R698" t="s">
        <v>8319</v>
      </c>
      <c r="S698" s="11">
        <f t="shared" si="62"/>
        <v>41845.593773148146</v>
      </c>
      <c r="T698" s="11">
        <f t="shared" si="63"/>
        <v>41815.593773148146</v>
      </c>
      <c r="U698">
        <f t="shared" si="64"/>
        <v>2014</v>
      </c>
      <c r="V698">
        <f t="shared" si="65"/>
        <v>2014</v>
      </c>
    </row>
    <row r="699" spans="1:22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">
        <v>8317</v>
      </c>
      <c r="R699" t="s">
        <v>8319</v>
      </c>
      <c r="S699" s="11">
        <f t="shared" si="62"/>
        <v>42403.189687500002</v>
      </c>
      <c r="T699" s="11">
        <f t="shared" si="63"/>
        <v>42388.189687500002</v>
      </c>
      <c r="U699">
        <f t="shared" si="64"/>
        <v>2016</v>
      </c>
      <c r="V699">
        <f t="shared" si="65"/>
        <v>2016</v>
      </c>
    </row>
    <row r="700" spans="1:22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">
        <v>8317</v>
      </c>
      <c r="R700" t="s">
        <v>8319</v>
      </c>
      <c r="S700" s="11">
        <f t="shared" si="62"/>
        <v>41899.75</v>
      </c>
      <c r="T700" s="11">
        <f t="shared" si="63"/>
        <v>41866.597743055558</v>
      </c>
      <c r="U700">
        <f t="shared" si="64"/>
        <v>2014</v>
      </c>
      <c r="V700">
        <f t="shared" si="65"/>
        <v>2014</v>
      </c>
    </row>
    <row r="701" spans="1:22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">
        <v>8317</v>
      </c>
      <c r="R701" t="s">
        <v>8319</v>
      </c>
      <c r="S701" s="11">
        <f t="shared" si="62"/>
        <v>41600.333333333328</v>
      </c>
      <c r="T701" s="11">
        <f t="shared" si="63"/>
        <v>41563.152175925927</v>
      </c>
      <c r="U701">
        <f t="shared" si="64"/>
        <v>2013</v>
      </c>
      <c r="V701">
        <f t="shared" si="65"/>
        <v>2013</v>
      </c>
    </row>
    <row r="702" spans="1:22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">
        <v>8317</v>
      </c>
      <c r="R702" t="s">
        <v>8319</v>
      </c>
      <c r="S702" s="11">
        <f t="shared" si="62"/>
        <v>42745.355104166665</v>
      </c>
      <c r="T702" s="11">
        <f t="shared" si="63"/>
        <v>42715.355104166665</v>
      </c>
      <c r="U702">
        <f t="shared" si="64"/>
        <v>2017</v>
      </c>
      <c r="V702">
        <f t="shared" si="65"/>
        <v>2016</v>
      </c>
    </row>
    <row r="703" spans="1:22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">
        <v>8317</v>
      </c>
      <c r="R703" t="s">
        <v>8319</v>
      </c>
      <c r="S703" s="11">
        <f t="shared" si="62"/>
        <v>41843.329629629625</v>
      </c>
      <c r="T703" s="11">
        <f t="shared" si="63"/>
        <v>41813.329629629625</v>
      </c>
      <c r="U703">
        <f t="shared" si="64"/>
        <v>2014</v>
      </c>
      <c r="V703">
        <f t="shared" si="65"/>
        <v>2014</v>
      </c>
    </row>
    <row r="704" spans="1:22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">
        <v>8317</v>
      </c>
      <c r="R704" t="s">
        <v>8319</v>
      </c>
      <c r="S704" s="11">
        <f t="shared" si="62"/>
        <v>42698.435034722221</v>
      </c>
      <c r="T704" s="11">
        <f t="shared" si="63"/>
        <v>42668.393368055556</v>
      </c>
      <c r="U704">
        <f t="shared" si="64"/>
        <v>2016</v>
      </c>
      <c r="V704">
        <f t="shared" si="65"/>
        <v>2016</v>
      </c>
    </row>
    <row r="705" spans="1:22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">
        <v>8317</v>
      </c>
      <c r="R705" t="s">
        <v>8319</v>
      </c>
      <c r="S705" s="11">
        <f t="shared" si="62"/>
        <v>42766.647222222215</v>
      </c>
      <c r="T705" s="11">
        <f t="shared" si="63"/>
        <v>42711.617465277777</v>
      </c>
      <c r="U705">
        <f t="shared" si="64"/>
        <v>2017</v>
      </c>
      <c r="V705">
        <f t="shared" si="65"/>
        <v>2016</v>
      </c>
    </row>
    <row r="706" spans="1:22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">
        <v>8317</v>
      </c>
      <c r="R706" t="s">
        <v>8319</v>
      </c>
      <c r="S706" s="11">
        <f t="shared" si="62"/>
        <v>42785.859583333331</v>
      </c>
      <c r="T706" s="11">
        <f t="shared" si="63"/>
        <v>42725.859583333331</v>
      </c>
      <c r="U706">
        <f t="shared" si="64"/>
        <v>2017</v>
      </c>
      <c r="V706">
        <f t="shared" si="65"/>
        <v>2016</v>
      </c>
    </row>
    <row r="707" spans="1:22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5">
        <f t="shared" ref="P707:P770" si="67">IFERROR(E707/L707,0)</f>
        <v>195.4</v>
      </c>
      <c r="Q707" t="s">
        <v>8317</v>
      </c>
      <c r="R707" t="s">
        <v>8319</v>
      </c>
      <c r="S707" s="11">
        <f t="shared" ref="S707:S770" si="68">(I707/86400)+25569+(-8/24)</f>
        <v>42756.158310185179</v>
      </c>
      <c r="T707" s="11">
        <f t="shared" ref="T707:T770" si="69">(J707/86400)+25569+(-8/24)</f>
        <v>42726.158310185179</v>
      </c>
      <c r="U707">
        <f t="shared" ref="U707:U770" si="70">YEAR(S707)</f>
        <v>2017</v>
      </c>
      <c r="V707">
        <f t="shared" ref="V707:V770" si="71">YEAR(T707)</f>
        <v>2016</v>
      </c>
    </row>
    <row r="708" spans="1:22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>
        <f t="shared" si="67"/>
        <v>0</v>
      </c>
      <c r="Q708" t="s">
        <v>8317</v>
      </c>
      <c r="R708" t="s">
        <v>8319</v>
      </c>
      <c r="S708" s="11">
        <f t="shared" si="68"/>
        <v>42718.443749999999</v>
      </c>
      <c r="T708" s="11">
        <f t="shared" si="69"/>
        <v>42676.661840277775</v>
      </c>
      <c r="U708">
        <f t="shared" si="70"/>
        <v>2016</v>
      </c>
      <c r="V708">
        <f t="shared" si="71"/>
        <v>2016</v>
      </c>
    </row>
    <row r="709" spans="1:22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">
        <v>8317</v>
      </c>
      <c r="R709" t="s">
        <v>8319</v>
      </c>
      <c r="S709" s="11">
        <f t="shared" si="68"/>
        <v>42736.33017361111</v>
      </c>
      <c r="T709" s="11">
        <f t="shared" si="69"/>
        <v>42696.33017361111</v>
      </c>
      <c r="U709">
        <f t="shared" si="70"/>
        <v>2017</v>
      </c>
      <c r="V709">
        <f t="shared" si="71"/>
        <v>2016</v>
      </c>
    </row>
    <row r="710" spans="1:22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">
        <v>8317</v>
      </c>
      <c r="R710" t="s">
        <v>8319</v>
      </c>
      <c r="S710" s="11">
        <f t="shared" si="68"/>
        <v>41895.247685185182</v>
      </c>
      <c r="T710" s="11">
        <f t="shared" si="69"/>
        <v>41835.247685185182</v>
      </c>
      <c r="U710">
        <f t="shared" si="70"/>
        <v>2014</v>
      </c>
      <c r="V710">
        <f t="shared" si="71"/>
        <v>2014</v>
      </c>
    </row>
    <row r="711" spans="1:22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">
        <v>8317</v>
      </c>
      <c r="R711" t="s">
        <v>8319</v>
      </c>
      <c r="S711" s="11">
        <f t="shared" si="68"/>
        <v>41977.707858796297</v>
      </c>
      <c r="T711" s="11">
        <f t="shared" si="69"/>
        <v>41947.707858796297</v>
      </c>
      <c r="U711">
        <f t="shared" si="70"/>
        <v>2014</v>
      </c>
      <c r="V711">
        <f t="shared" si="71"/>
        <v>2014</v>
      </c>
    </row>
    <row r="712" spans="1:22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>
        <f t="shared" si="67"/>
        <v>0</v>
      </c>
      <c r="Q712" t="s">
        <v>8317</v>
      </c>
      <c r="R712" t="s">
        <v>8319</v>
      </c>
      <c r="S712" s="11">
        <f t="shared" si="68"/>
        <v>41870.697222222218</v>
      </c>
      <c r="T712" s="11">
        <f t="shared" si="69"/>
        <v>41837.651643518519</v>
      </c>
      <c r="U712">
        <f t="shared" si="70"/>
        <v>2014</v>
      </c>
      <c r="V712">
        <f t="shared" si="71"/>
        <v>2014</v>
      </c>
    </row>
    <row r="713" spans="1:22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">
        <v>8317</v>
      </c>
      <c r="R713" t="s">
        <v>8319</v>
      </c>
      <c r="S713" s="11">
        <f t="shared" si="68"/>
        <v>42718.167453703696</v>
      </c>
      <c r="T713" s="11">
        <f t="shared" si="69"/>
        <v>42678.125787037039</v>
      </c>
      <c r="U713">
        <f t="shared" si="70"/>
        <v>2016</v>
      </c>
      <c r="V713">
        <f t="shared" si="71"/>
        <v>2016</v>
      </c>
    </row>
    <row r="714" spans="1:22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">
        <v>8317</v>
      </c>
      <c r="R714" t="s">
        <v>8319</v>
      </c>
      <c r="S714" s="11">
        <f t="shared" si="68"/>
        <v>42414.347592592589</v>
      </c>
      <c r="T714" s="11">
        <f t="shared" si="69"/>
        <v>42384.347592592589</v>
      </c>
      <c r="U714">
        <f t="shared" si="70"/>
        <v>2016</v>
      </c>
      <c r="V714">
        <f t="shared" si="71"/>
        <v>2016</v>
      </c>
    </row>
    <row r="715" spans="1:22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">
        <v>8317</v>
      </c>
      <c r="R715" t="s">
        <v>8319</v>
      </c>
      <c r="S715" s="11">
        <f t="shared" si="68"/>
        <v>42526.195972222216</v>
      </c>
      <c r="T715" s="11">
        <f t="shared" si="69"/>
        <v>42496.195972222216</v>
      </c>
      <c r="U715">
        <f t="shared" si="70"/>
        <v>2016</v>
      </c>
      <c r="V715">
        <f t="shared" si="71"/>
        <v>2016</v>
      </c>
    </row>
    <row r="716" spans="1:22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">
        <v>8317</v>
      </c>
      <c r="R716" t="s">
        <v>8319</v>
      </c>
      <c r="S716" s="11">
        <f t="shared" si="68"/>
        <v>42794.454652777778</v>
      </c>
      <c r="T716" s="11">
        <f t="shared" si="69"/>
        <v>42734.454652777778</v>
      </c>
      <c r="U716">
        <f t="shared" si="70"/>
        <v>2017</v>
      </c>
      <c r="V716">
        <f t="shared" si="71"/>
        <v>2016</v>
      </c>
    </row>
    <row r="717" spans="1:22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">
        <v>8317</v>
      </c>
      <c r="R717" t="s">
        <v>8319</v>
      </c>
      <c r="S717" s="11">
        <f t="shared" si="68"/>
        <v>42312.799074074072</v>
      </c>
      <c r="T717" s="11">
        <f t="shared" si="69"/>
        <v>42272.7574074074</v>
      </c>
      <c r="U717">
        <f t="shared" si="70"/>
        <v>2015</v>
      </c>
      <c r="V717">
        <f t="shared" si="71"/>
        <v>2015</v>
      </c>
    </row>
    <row r="718" spans="1:22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">
        <v>8317</v>
      </c>
      <c r="R718" t="s">
        <v>8319</v>
      </c>
      <c r="S718" s="11">
        <f t="shared" si="68"/>
        <v>41973.666666666664</v>
      </c>
      <c r="T718" s="11">
        <f t="shared" si="69"/>
        <v>41940.325312499997</v>
      </c>
      <c r="U718">
        <f t="shared" si="70"/>
        <v>2014</v>
      </c>
      <c r="V718">
        <f t="shared" si="71"/>
        <v>2014</v>
      </c>
    </row>
    <row r="719" spans="1:22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">
        <v>8317</v>
      </c>
      <c r="R719" t="s">
        <v>8319</v>
      </c>
      <c r="S719" s="11">
        <f t="shared" si="68"/>
        <v>41887.520856481475</v>
      </c>
      <c r="T719" s="11">
        <f t="shared" si="69"/>
        <v>41857.520856481475</v>
      </c>
      <c r="U719">
        <f t="shared" si="70"/>
        <v>2014</v>
      </c>
      <c r="V719">
        <f t="shared" si="71"/>
        <v>2014</v>
      </c>
    </row>
    <row r="720" spans="1:22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">
        <v>8317</v>
      </c>
      <c r="R720" t="s">
        <v>8319</v>
      </c>
      <c r="S720" s="11">
        <f t="shared" si="68"/>
        <v>42783.915972222218</v>
      </c>
      <c r="T720" s="11">
        <f t="shared" si="69"/>
        <v>42752.512118055551</v>
      </c>
      <c r="U720">
        <f t="shared" si="70"/>
        <v>2017</v>
      </c>
      <c r="V720">
        <f t="shared" si="71"/>
        <v>2017</v>
      </c>
    </row>
    <row r="721" spans="1:22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">
        <v>8317</v>
      </c>
      <c r="R721" t="s">
        <v>8319</v>
      </c>
      <c r="S721" s="11">
        <f t="shared" si="68"/>
        <v>42422.70689814815</v>
      </c>
      <c r="T721" s="11">
        <f t="shared" si="69"/>
        <v>42408.70689814815</v>
      </c>
      <c r="U721">
        <f t="shared" si="70"/>
        <v>2016</v>
      </c>
      <c r="V721">
        <f t="shared" si="71"/>
        <v>2016</v>
      </c>
    </row>
    <row r="722" spans="1:22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">
        <v>8320</v>
      </c>
      <c r="R722" t="s">
        <v>8321</v>
      </c>
      <c r="S722" s="11">
        <f t="shared" si="68"/>
        <v>40937.315868055557</v>
      </c>
      <c r="T722" s="11">
        <f t="shared" si="69"/>
        <v>40909.315868055557</v>
      </c>
      <c r="U722">
        <f t="shared" si="70"/>
        <v>2012</v>
      </c>
      <c r="V722">
        <f t="shared" si="71"/>
        <v>2012</v>
      </c>
    </row>
    <row r="723" spans="1:22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">
        <v>8320</v>
      </c>
      <c r="R723" t="s">
        <v>8321</v>
      </c>
      <c r="S723" s="11">
        <f t="shared" si="68"/>
        <v>41852.238506944443</v>
      </c>
      <c r="T723" s="11">
        <f t="shared" si="69"/>
        <v>41807.238506944443</v>
      </c>
      <c r="U723">
        <f t="shared" si="70"/>
        <v>2014</v>
      </c>
      <c r="V723">
        <f t="shared" si="71"/>
        <v>2014</v>
      </c>
    </row>
    <row r="724" spans="1:22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">
        <v>8320</v>
      </c>
      <c r="R724" t="s">
        <v>8321</v>
      </c>
      <c r="S724" s="11">
        <f t="shared" si="68"/>
        <v>41007.430300925924</v>
      </c>
      <c r="T724" s="11">
        <f t="shared" si="69"/>
        <v>40977.471967592588</v>
      </c>
      <c r="U724">
        <f t="shared" si="70"/>
        <v>2012</v>
      </c>
      <c r="V724">
        <f t="shared" si="71"/>
        <v>2012</v>
      </c>
    </row>
    <row r="725" spans="1:22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">
        <v>8320</v>
      </c>
      <c r="R725" t="s">
        <v>8321</v>
      </c>
      <c r="S725" s="11">
        <f t="shared" si="68"/>
        <v>42214.832638888889</v>
      </c>
      <c r="T725" s="11">
        <f t="shared" si="69"/>
        <v>42184.483206018514</v>
      </c>
      <c r="U725">
        <f t="shared" si="70"/>
        <v>2015</v>
      </c>
      <c r="V725">
        <f t="shared" si="71"/>
        <v>2015</v>
      </c>
    </row>
    <row r="726" spans="1:22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">
        <v>8320</v>
      </c>
      <c r="R726" t="s">
        <v>8321</v>
      </c>
      <c r="S726" s="11">
        <f t="shared" si="68"/>
        <v>40724.305127314808</v>
      </c>
      <c r="T726" s="11">
        <f t="shared" si="69"/>
        <v>40694.305127314808</v>
      </c>
      <c r="U726">
        <f t="shared" si="70"/>
        <v>2011</v>
      </c>
      <c r="V726">
        <f t="shared" si="71"/>
        <v>2011</v>
      </c>
    </row>
    <row r="727" spans="1:22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">
        <v>8320</v>
      </c>
      <c r="R727" t="s">
        <v>8321</v>
      </c>
      <c r="S727" s="11">
        <f t="shared" si="68"/>
        <v>42351.292962962958</v>
      </c>
      <c r="T727" s="11">
        <f t="shared" si="69"/>
        <v>42321.292962962958</v>
      </c>
      <c r="U727">
        <f t="shared" si="70"/>
        <v>2015</v>
      </c>
      <c r="V727">
        <f t="shared" si="71"/>
        <v>2015</v>
      </c>
    </row>
    <row r="728" spans="1:22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">
        <v>8320</v>
      </c>
      <c r="R728" t="s">
        <v>8321</v>
      </c>
      <c r="S728" s="11">
        <f t="shared" si="68"/>
        <v>41375.709340277775</v>
      </c>
      <c r="T728" s="11">
        <f t="shared" si="69"/>
        <v>41345.709340277775</v>
      </c>
      <c r="U728">
        <f t="shared" si="70"/>
        <v>2013</v>
      </c>
      <c r="V728">
        <f t="shared" si="71"/>
        <v>2013</v>
      </c>
    </row>
    <row r="729" spans="1:22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">
        <v>8320</v>
      </c>
      <c r="R729" t="s">
        <v>8321</v>
      </c>
      <c r="S729" s="11">
        <f t="shared" si="68"/>
        <v>41288.555555555555</v>
      </c>
      <c r="T729" s="11">
        <f t="shared" si="69"/>
        <v>41246.686909722222</v>
      </c>
      <c r="U729">
        <f t="shared" si="70"/>
        <v>2013</v>
      </c>
      <c r="V729">
        <f t="shared" si="71"/>
        <v>2012</v>
      </c>
    </row>
    <row r="730" spans="1:22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">
        <v>8320</v>
      </c>
      <c r="R730" t="s">
        <v>8321</v>
      </c>
      <c r="S730" s="11">
        <f t="shared" si="68"/>
        <v>40776.504131944443</v>
      </c>
      <c r="T730" s="11">
        <f t="shared" si="69"/>
        <v>40731.504131944443</v>
      </c>
      <c r="U730">
        <f t="shared" si="70"/>
        <v>2011</v>
      </c>
      <c r="V730">
        <f t="shared" si="71"/>
        <v>2011</v>
      </c>
    </row>
    <row r="731" spans="1:22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">
        <v>8320</v>
      </c>
      <c r="R731" t="s">
        <v>8321</v>
      </c>
      <c r="S731" s="11">
        <f t="shared" si="68"/>
        <v>41170.85255787037</v>
      </c>
      <c r="T731" s="11">
        <f t="shared" si="69"/>
        <v>41110.85255787037</v>
      </c>
      <c r="U731">
        <f t="shared" si="70"/>
        <v>2012</v>
      </c>
      <c r="V731">
        <f t="shared" si="71"/>
        <v>2012</v>
      </c>
    </row>
    <row r="732" spans="1:22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">
        <v>8320</v>
      </c>
      <c r="R732" t="s">
        <v>8321</v>
      </c>
      <c r="S732" s="11">
        <f t="shared" si="68"/>
        <v>40884.411932870367</v>
      </c>
      <c r="T732" s="11">
        <f t="shared" si="69"/>
        <v>40854.411932870367</v>
      </c>
      <c r="U732">
        <f t="shared" si="70"/>
        <v>2011</v>
      </c>
      <c r="V732">
        <f t="shared" si="71"/>
        <v>2011</v>
      </c>
    </row>
    <row r="733" spans="1:22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">
        <v>8320</v>
      </c>
      <c r="R733" t="s">
        <v>8321</v>
      </c>
      <c r="S733" s="11">
        <f t="shared" si="68"/>
        <v>40929.916666666664</v>
      </c>
      <c r="T733" s="11">
        <f t="shared" si="69"/>
        <v>40879.462349537032</v>
      </c>
      <c r="U733">
        <f t="shared" si="70"/>
        <v>2012</v>
      </c>
      <c r="V733">
        <f t="shared" si="71"/>
        <v>2011</v>
      </c>
    </row>
    <row r="734" spans="1:22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">
        <v>8320</v>
      </c>
      <c r="R734" t="s">
        <v>8321</v>
      </c>
      <c r="S734" s="11">
        <f t="shared" si="68"/>
        <v>41546.09098379629</v>
      </c>
      <c r="T734" s="11">
        <f t="shared" si="69"/>
        <v>41486.09098379629</v>
      </c>
      <c r="U734">
        <f t="shared" si="70"/>
        <v>2013</v>
      </c>
      <c r="V734">
        <f t="shared" si="71"/>
        <v>2013</v>
      </c>
    </row>
    <row r="735" spans="1:22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">
        <v>8320</v>
      </c>
      <c r="R735" t="s">
        <v>8321</v>
      </c>
      <c r="S735" s="11">
        <f t="shared" si="68"/>
        <v>41628.086712962962</v>
      </c>
      <c r="T735" s="11">
        <f t="shared" si="69"/>
        <v>41598.086712962962</v>
      </c>
      <c r="U735">
        <f t="shared" si="70"/>
        <v>2013</v>
      </c>
      <c r="V735">
        <f t="shared" si="71"/>
        <v>2013</v>
      </c>
    </row>
    <row r="736" spans="1:22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">
        <v>8320</v>
      </c>
      <c r="R736" t="s">
        <v>8321</v>
      </c>
      <c r="S736" s="11">
        <f t="shared" si="68"/>
        <v>42132.874999999993</v>
      </c>
      <c r="T736" s="11">
        <f t="shared" si="69"/>
        <v>42101.831249999996</v>
      </c>
      <c r="U736">
        <f t="shared" si="70"/>
        <v>2015</v>
      </c>
      <c r="V736">
        <f t="shared" si="71"/>
        <v>2015</v>
      </c>
    </row>
    <row r="737" spans="1:22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">
        <v>8320</v>
      </c>
      <c r="R737" t="s">
        <v>8321</v>
      </c>
      <c r="S737" s="11">
        <f t="shared" si="68"/>
        <v>41976.693749999999</v>
      </c>
      <c r="T737" s="11">
        <f t="shared" si="69"/>
        <v>41945.696134259255</v>
      </c>
      <c r="U737">
        <f t="shared" si="70"/>
        <v>2014</v>
      </c>
      <c r="V737">
        <f t="shared" si="71"/>
        <v>2014</v>
      </c>
    </row>
    <row r="738" spans="1:22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">
        <v>8320</v>
      </c>
      <c r="R738" t="s">
        <v>8321</v>
      </c>
      <c r="S738" s="11">
        <f t="shared" si="68"/>
        <v>41598.874305555553</v>
      </c>
      <c r="T738" s="11">
        <f t="shared" si="69"/>
        <v>41579.400925925926</v>
      </c>
      <c r="U738">
        <f t="shared" si="70"/>
        <v>2013</v>
      </c>
      <c r="V738">
        <f t="shared" si="71"/>
        <v>2013</v>
      </c>
    </row>
    <row r="739" spans="1:22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">
        <v>8320</v>
      </c>
      <c r="R739" t="s">
        <v>8321</v>
      </c>
      <c r="S739" s="11">
        <f t="shared" si="68"/>
        <v>41684.5</v>
      </c>
      <c r="T739" s="11">
        <f t="shared" si="69"/>
        <v>41666.941979166666</v>
      </c>
      <c r="U739">
        <f t="shared" si="70"/>
        <v>2014</v>
      </c>
      <c r="V739">
        <f t="shared" si="71"/>
        <v>2014</v>
      </c>
    </row>
    <row r="740" spans="1:22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">
        <v>8320</v>
      </c>
      <c r="R740" t="s">
        <v>8321</v>
      </c>
      <c r="S740" s="11">
        <f t="shared" si="68"/>
        <v>41973.874305555553</v>
      </c>
      <c r="T740" s="11">
        <f t="shared" si="69"/>
        <v>41943.27076388889</v>
      </c>
      <c r="U740">
        <f t="shared" si="70"/>
        <v>2014</v>
      </c>
      <c r="V740">
        <f t="shared" si="71"/>
        <v>2014</v>
      </c>
    </row>
    <row r="741" spans="1:22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">
        <v>8320</v>
      </c>
      <c r="R741" t="s">
        <v>8321</v>
      </c>
      <c r="S741" s="11">
        <f t="shared" si="68"/>
        <v>41862.169317129628</v>
      </c>
      <c r="T741" s="11">
        <f t="shared" si="69"/>
        <v>41829.169317129628</v>
      </c>
      <c r="U741">
        <f t="shared" si="70"/>
        <v>2014</v>
      </c>
      <c r="V741">
        <f t="shared" si="71"/>
        <v>2014</v>
      </c>
    </row>
    <row r="742" spans="1:22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">
        <v>8320</v>
      </c>
      <c r="R742" t="s">
        <v>8321</v>
      </c>
      <c r="S742" s="11">
        <f t="shared" si="68"/>
        <v>42175.81344907407</v>
      </c>
      <c r="T742" s="11">
        <f t="shared" si="69"/>
        <v>42161.81344907407</v>
      </c>
      <c r="U742">
        <f t="shared" si="70"/>
        <v>2015</v>
      </c>
      <c r="V742">
        <f t="shared" si="71"/>
        <v>2015</v>
      </c>
    </row>
    <row r="743" spans="1:22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">
        <v>8320</v>
      </c>
      <c r="R743" t="s">
        <v>8321</v>
      </c>
      <c r="S743" s="11">
        <f t="shared" si="68"/>
        <v>41436.314884259256</v>
      </c>
      <c r="T743" s="11">
        <f t="shared" si="69"/>
        <v>41401.314884259256</v>
      </c>
      <c r="U743">
        <f t="shared" si="70"/>
        <v>2013</v>
      </c>
      <c r="V743">
        <f t="shared" si="71"/>
        <v>2013</v>
      </c>
    </row>
    <row r="744" spans="1:22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">
        <v>8320</v>
      </c>
      <c r="R744" t="s">
        <v>8321</v>
      </c>
      <c r="S744" s="11">
        <f t="shared" si="68"/>
        <v>41719.542962962958</v>
      </c>
      <c r="T744" s="11">
        <f t="shared" si="69"/>
        <v>41689.584629629629</v>
      </c>
      <c r="U744">
        <f t="shared" si="70"/>
        <v>2014</v>
      </c>
      <c r="V744">
        <f t="shared" si="71"/>
        <v>2014</v>
      </c>
    </row>
    <row r="745" spans="1:22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">
        <v>8320</v>
      </c>
      <c r="R745" t="s">
        <v>8321</v>
      </c>
      <c r="S745" s="11">
        <f t="shared" si="68"/>
        <v>41015.541666666664</v>
      </c>
      <c r="T745" s="11">
        <f t="shared" si="69"/>
        <v>40990.375983796293</v>
      </c>
      <c r="U745">
        <f t="shared" si="70"/>
        <v>2012</v>
      </c>
      <c r="V745">
        <f t="shared" si="71"/>
        <v>2012</v>
      </c>
    </row>
    <row r="746" spans="1:22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">
        <v>8320</v>
      </c>
      <c r="R746" t="s">
        <v>8321</v>
      </c>
      <c r="S746" s="11">
        <f t="shared" si="68"/>
        <v>41256.623877314814</v>
      </c>
      <c r="T746" s="11">
        <f t="shared" si="69"/>
        <v>41226.623877314814</v>
      </c>
      <c r="U746">
        <f t="shared" si="70"/>
        <v>2012</v>
      </c>
      <c r="V746">
        <f t="shared" si="71"/>
        <v>2012</v>
      </c>
    </row>
    <row r="747" spans="1:22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">
        <v>8320</v>
      </c>
      <c r="R747" t="s">
        <v>8321</v>
      </c>
      <c r="S747" s="11">
        <f t="shared" si="68"/>
        <v>41397.238946759258</v>
      </c>
      <c r="T747" s="11">
        <f t="shared" si="69"/>
        <v>41367.238946759258</v>
      </c>
      <c r="U747">
        <f t="shared" si="70"/>
        <v>2013</v>
      </c>
      <c r="V747">
        <f t="shared" si="71"/>
        <v>2013</v>
      </c>
    </row>
    <row r="748" spans="1:22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">
        <v>8320</v>
      </c>
      <c r="R748" t="s">
        <v>8321</v>
      </c>
      <c r="S748" s="11">
        <f t="shared" si="68"/>
        <v>41174.832638888889</v>
      </c>
      <c r="T748" s="11">
        <f t="shared" si="69"/>
        <v>41156.709594907406</v>
      </c>
      <c r="U748">
        <f t="shared" si="70"/>
        <v>2012</v>
      </c>
      <c r="V748">
        <f t="shared" si="71"/>
        <v>2012</v>
      </c>
    </row>
    <row r="749" spans="1:22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">
        <v>8320</v>
      </c>
      <c r="R749" t="s">
        <v>8321</v>
      </c>
      <c r="S749" s="11">
        <f t="shared" si="68"/>
        <v>42019.120833333327</v>
      </c>
      <c r="T749" s="11">
        <f t="shared" si="69"/>
        <v>41988.215497685182</v>
      </c>
      <c r="U749">
        <f t="shared" si="70"/>
        <v>2015</v>
      </c>
      <c r="V749">
        <f t="shared" si="71"/>
        <v>2014</v>
      </c>
    </row>
    <row r="750" spans="1:22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">
        <v>8320</v>
      </c>
      <c r="R750" t="s">
        <v>8321</v>
      </c>
      <c r="S750" s="11">
        <f t="shared" si="68"/>
        <v>41861.513495370367</v>
      </c>
      <c r="T750" s="11">
        <f t="shared" si="69"/>
        <v>41831.513495370367</v>
      </c>
      <c r="U750">
        <f t="shared" si="70"/>
        <v>2014</v>
      </c>
      <c r="V750">
        <f t="shared" si="71"/>
        <v>2014</v>
      </c>
    </row>
    <row r="751" spans="1:22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">
        <v>8320</v>
      </c>
      <c r="R751" t="s">
        <v>8321</v>
      </c>
      <c r="S751" s="11">
        <f t="shared" si="68"/>
        <v>42763.607986111114</v>
      </c>
      <c r="T751" s="11">
        <f t="shared" si="69"/>
        <v>42733.607986111114</v>
      </c>
      <c r="U751">
        <f t="shared" si="70"/>
        <v>2017</v>
      </c>
      <c r="V751">
        <f t="shared" si="71"/>
        <v>2016</v>
      </c>
    </row>
    <row r="752" spans="1:22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">
        <v>8320</v>
      </c>
      <c r="R752" t="s">
        <v>8321</v>
      </c>
      <c r="S752" s="11">
        <f t="shared" si="68"/>
        <v>41329.544814814813</v>
      </c>
      <c r="T752" s="11">
        <f t="shared" si="69"/>
        <v>41299.544814814813</v>
      </c>
      <c r="U752">
        <f t="shared" si="70"/>
        <v>2013</v>
      </c>
      <c r="V752">
        <f t="shared" si="71"/>
        <v>2013</v>
      </c>
    </row>
    <row r="753" spans="1:22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">
        <v>8320</v>
      </c>
      <c r="R753" t="s">
        <v>8321</v>
      </c>
      <c r="S753" s="11">
        <f t="shared" si="68"/>
        <v>40759.297164351847</v>
      </c>
      <c r="T753" s="11">
        <f t="shared" si="69"/>
        <v>40713.297164351847</v>
      </c>
      <c r="U753">
        <f t="shared" si="70"/>
        <v>2011</v>
      </c>
      <c r="V753">
        <f t="shared" si="71"/>
        <v>2011</v>
      </c>
    </row>
    <row r="754" spans="1:22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">
        <v>8320</v>
      </c>
      <c r="R754" t="s">
        <v>8321</v>
      </c>
      <c r="S754" s="11">
        <f t="shared" si="68"/>
        <v>42659.124999999993</v>
      </c>
      <c r="T754" s="11">
        <f t="shared" si="69"/>
        <v>42639.088159722225</v>
      </c>
      <c r="U754">
        <f t="shared" si="70"/>
        <v>2016</v>
      </c>
      <c r="V754">
        <f t="shared" si="71"/>
        <v>2016</v>
      </c>
    </row>
    <row r="755" spans="1:22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">
        <v>8320</v>
      </c>
      <c r="R755" t="s">
        <v>8321</v>
      </c>
      <c r="S755" s="11">
        <f t="shared" si="68"/>
        <v>42049.256840277776</v>
      </c>
      <c r="T755" s="11">
        <f t="shared" si="69"/>
        <v>42019.256840277776</v>
      </c>
      <c r="U755">
        <f t="shared" si="70"/>
        <v>2015</v>
      </c>
      <c r="V755">
        <f t="shared" si="71"/>
        <v>2015</v>
      </c>
    </row>
    <row r="756" spans="1:22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">
        <v>8320</v>
      </c>
      <c r="R756" t="s">
        <v>8321</v>
      </c>
      <c r="S756" s="11">
        <f t="shared" si="68"/>
        <v>41279.41575231481</v>
      </c>
      <c r="T756" s="11">
        <f t="shared" si="69"/>
        <v>41249.41575231481</v>
      </c>
      <c r="U756">
        <f t="shared" si="70"/>
        <v>2013</v>
      </c>
      <c r="V756">
        <f t="shared" si="71"/>
        <v>2012</v>
      </c>
    </row>
    <row r="757" spans="1:22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">
        <v>8320</v>
      </c>
      <c r="R757" t="s">
        <v>8321</v>
      </c>
      <c r="S757" s="11">
        <f t="shared" si="68"/>
        <v>41413.695138888885</v>
      </c>
      <c r="T757" s="11">
        <f t="shared" si="69"/>
        <v>41383.271724537037</v>
      </c>
      <c r="U757">
        <f t="shared" si="70"/>
        <v>2013</v>
      </c>
      <c r="V757">
        <f t="shared" si="71"/>
        <v>2013</v>
      </c>
    </row>
    <row r="758" spans="1:22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">
        <v>8320</v>
      </c>
      <c r="R758" t="s">
        <v>8321</v>
      </c>
      <c r="S758" s="11">
        <f t="shared" si="68"/>
        <v>40651.391886574071</v>
      </c>
      <c r="T758" s="11">
        <f t="shared" si="69"/>
        <v>40590.433553240735</v>
      </c>
      <c r="U758">
        <f t="shared" si="70"/>
        <v>2011</v>
      </c>
      <c r="V758">
        <f t="shared" si="71"/>
        <v>2011</v>
      </c>
    </row>
    <row r="759" spans="1:22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">
        <v>8320</v>
      </c>
      <c r="R759" t="s">
        <v>8321</v>
      </c>
      <c r="S759" s="11">
        <f t="shared" si="68"/>
        <v>41248.721226851849</v>
      </c>
      <c r="T759" s="11">
        <f t="shared" si="69"/>
        <v>41234.721226851849</v>
      </c>
      <c r="U759">
        <f t="shared" si="70"/>
        <v>2012</v>
      </c>
      <c r="V759">
        <f t="shared" si="71"/>
        <v>2012</v>
      </c>
    </row>
    <row r="760" spans="1:22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">
        <v>8320</v>
      </c>
      <c r="R760" t="s">
        <v>8321</v>
      </c>
      <c r="S760" s="11">
        <f t="shared" si="68"/>
        <v>40459.503101851849</v>
      </c>
      <c r="T760" s="11">
        <f t="shared" si="69"/>
        <v>40429.503101851849</v>
      </c>
      <c r="U760">
        <f t="shared" si="70"/>
        <v>2010</v>
      </c>
      <c r="V760">
        <f t="shared" si="71"/>
        <v>2010</v>
      </c>
    </row>
    <row r="761" spans="1:22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">
        <v>8320</v>
      </c>
      <c r="R761" t="s">
        <v>8321</v>
      </c>
      <c r="S761" s="11">
        <f t="shared" si="68"/>
        <v>41828.996979166666</v>
      </c>
      <c r="T761" s="11">
        <f t="shared" si="69"/>
        <v>41788.996979166666</v>
      </c>
      <c r="U761">
        <f t="shared" si="70"/>
        <v>2014</v>
      </c>
      <c r="V761">
        <f t="shared" si="71"/>
        <v>2014</v>
      </c>
    </row>
    <row r="762" spans="1:22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>
        <f t="shared" si="67"/>
        <v>0</v>
      </c>
      <c r="Q762" t="s">
        <v>8320</v>
      </c>
      <c r="R762" t="s">
        <v>8322</v>
      </c>
      <c r="S762" s="11">
        <f t="shared" si="68"/>
        <v>42700.472372685188</v>
      </c>
      <c r="T762" s="11">
        <f t="shared" si="69"/>
        <v>42670.430706018517</v>
      </c>
      <c r="U762">
        <f t="shared" si="70"/>
        <v>2016</v>
      </c>
      <c r="V762">
        <f t="shared" si="71"/>
        <v>2016</v>
      </c>
    </row>
    <row r="763" spans="1:22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">
        <v>8320</v>
      </c>
      <c r="R763" t="s">
        <v>8322</v>
      </c>
      <c r="S763" s="11">
        <f t="shared" si="68"/>
        <v>41672.418124999997</v>
      </c>
      <c r="T763" s="11">
        <f t="shared" si="69"/>
        <v>41642.418124999997</v>
      </c>
      <c r="U763">
        <f t="shared" si="70"/>
        <v>2014</v>
      </c>
      <c r="V763">
        <f t="shared" si="71"/>
        <v>2014</v>
      </c>
    </row>
    <row r="764" spans="1:22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>
        <f t="shared" si="67"/>
        <v>0</v>
      </c>
      <c r="Q764" t="s">
        <v>8320</v>
      </c>
      <c r="R764" t="s">
        <v>8322</v>
      </c>
      <c r="S764" s="11">
        <f t="shared" si="68"/>
        <v>42707.916666666664</v>
      </c>
      <c r="T764" s="11">
        <f t="shared" si="69"/>
        <v>42690.52511574074</v>
      </c>
      <c r="U764">
        <f t="shared" si="70"/>
        <v>2016</v>
      </c>
      <c r="V764">
        <f t="shared" si="71"/>
        <v>2016</v>
      </c>
    </row>
    <row r="765" spans="1:22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">
        <v>8320</v>
      </c>
      <c r="R765" t="s">
        <v>8322</v>
      </c>
      <c r="S765" s="11">
        <f t="shared" si="68"/>
        <v>41501.113518518519</v>
      </c>
      <c r="T765" s="11">
        <f t="shared" si="69"/>
        <v>41471.113518518519</v>
      </c>
      <c r="U765">
        <f t="shared" si="70"/>
        <v>2013</v>
      </c>
      <c r="V765">
        <f t="shared" si="71"/>
        <v>2013</v>
      </c>
    </row>
    <row r="766" spans="1:22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>
        <f t="shared" si="67"/>
        <v>0</v>
      </c>
      <c r="Q766" t="s">
        <v>8320</v>
      </c>
      <c r="R766" t="s">
        <v>8322</v>
      </c>
      <c r="S766" s="11">
        <f t="shared" si="68"/>
        <v>42256.839826388888</v>
      </c>
      <c r="T766" s="11">
        <f t="shared" si="69"/>
        <v>42226.839826388888</v>
      </c>
      <c r="U766">
        <f t="shared" si="70"/>
        <v>2015</v>
      </c>
      <c r="V766">
        <f t="shared" si="71"/>
        <v>2015</v>
      </c>
    </row>
    <row r="767" spans="1:22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">
        <v>8320</v>
      </c>
      <c r="R767" t="s">
        <v>8322</v>
      </c>
      <c r="S767" s="11">
        <f t="shared" si="68"/>
        <v>41931.209305555552</v>
      </c>
      <c r="T767" s="11">
        <f t="shared" si="69"/>
        <v>41901.209305555552</v>
      </c>
      <c r="U767">
        <f t="shared" si="70"/>
        <v>2014</v>
      </c>
      <c r="V767">
        <f t="shared" si="71"/>
        <v>2014</v>
      </c>
    </row>
    <row r="768" spans="1:22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>
        <f t="shared" si="67"/>
        <v>0</v>
      </c>
      <c r="Q768" t="s">
        <v>8320</v>
      </c>
      <c r="R768" t="s">
        <v>8322</v>
      </c>
      <c r="S768" s="11">
        <f t="shared" si="68"/>
        <v>42051.45003472222</v>
      </c>
      <c r="T768" s="11">
        <f t="shared" si="69"/>
        <v>42021.45003472222</v>
      </c>
      <c r="U768">
        <f t="shared" si="70"/>
        <v>2015</v>
      </c>
      <c r="V768">
        <f t="shared" si="71"/>
        <v>2015</v>
      </c>
    </row>
    <row r="769" spans="1:22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">
        <v>8320</v>
      </c>
      <c r="R769" t="s">
        <v>8322</v>
      </c>
      <c r="S769" s="11">
        <f t="shared" si="68"/>
        <v>42144.810300925928</v>
      </c>
      <c r="T769" s="11">
        <f t="shared" si="69"/>
        <v>42114.810300925928</v>
      </c>
      <c r="U769">
        <f t="shared" si="70"/>
        <v>2015</v>
      </c>
      <c r="V769">
        <f t="shared" si="71"/>
        <v>2015</v>
      </c>
    </row>
    <row r="770" spans="1:22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>
        <f t="shared" si="67"/>
        <v>0</v>
      </c>
      <c r="Q770" t="s">
        <v>8320</v>
      </c>
      <c r="R770" t="s">
        <v>8322</v>
      </c>
      <c r="S770" s="11">
        <f t="shared" si="68"/>
        <v>41623.873726851853</v>
      </c>
      <c r="T770" s="11">
        <f t="shared" si="69"/>
        <v>41593.873726851853</v>
      </c>
      <c r="U770">
        <f t="shared" si="70"/>
        <v>2013</v>
      </c>
      <c r="V770">
        <f t="shared" si="71"/>
        <v>2013</v>
      </c>
    </row>
    <row r="771" spans="1:22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5">
        <f t="shared" ref="P771:P834" si="73">IFERROR(E771/L771,0)</f>
        <v>31.846153846153847</v>
      </c>
      <c r="Q771" t="s">
        <v>8320</v>
      </c>
      <c r="R771" t="s">
        <v>8322</v>
      </c>
      <c r="S771" s="11">
        <f t="shared" ref="S771:S834" si="74">(I771/86400)+25569+(-8/24)</f>
        <v>41634.663124999999</v>
      </c>
      <c r="T771" s="11">
        <f t="shared" ref="T771:T834" si="75">(J771/86400)+25569+(-8/24)</f>
        <v>41604.663124999999</v>
      </c>
      <c r="U771">
        <f t="shared" ref="U771:U834" si="76">YEAR(S771)</f>
        <v>2013</v>
      </c>
      <c r="V771">
        <f t="shared" ref="V771:V834" si="77">YEAR(T771)</f>
        <v>2013</v>
      </c>
    </row>
    <row r="772" spans="1:22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>
        <f t="shared" si="73"/>
        <v>0</v>
      </c>
      <c r="Q772" t="s">
        <v>8320</v>
      </c>
      <c r="R772" t="s">
        <v>8322</v>
      </c>
      <c r="S772" s="11">
        <f t="shared" si="74"/>
        <v>41329.666307870364</v>
      </c>
      <c r="T772" s="11">
        <f t="shared" si="75"/>
        <v>41289.666307870364</v>
      </c>
      <c r="U772">
        <f t="shared" si="76"/>
        <v>2013</v>
      </c>
      <c r="V772">
        <f t="shared" si="77"/>
        <v>2013</v>
      </c>
    </row>
    <row r="773" spans="1:22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">
        <v>8320</v>
      </c>
      <c r="R773" t="s">
        <v>8322</v>
      </c>
      <c r="S773" s="11">
        <f t="shared" si="74"/>
        <v>42399.490763888891</v>
      </c>
      <c r="T773" s="11">
        <f t="shared" si="75"/>
        <v>42349.490763888891</v>
      </c>
      <c r="U773">
        <f t="shared" si="76"/>
        <v>2016</v>
      </c>
      <c r="V773">
        <f t="shared" si="77"/>
        <v>2015</v>
      </c>
    </row>
    <row r="774" spans="1:22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">
        <v>8320</v>
      </c>
      <c r="R774" t="s">
        <v>8322</v>
      </c>
      <c r="S774" s="11">
        <f t="shared" si="74"/>
        <v>40117.832638888889</v>
      </c>
      <c r="T774" s="11">
        <f t="shared" si="75"/>
        <v>40067.723599537036</v>
      </c>
      <c r="U774">
        <f t="shared" si="76"/>
        <v>2009</v>
      </c>
      <c r="V774">
        <f t="shared" si="77"/>
        <v>2009</v>
      </c>
    </row>
    <row r="775" spans="1:22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">
        <v>8320</v>
      </c>
      <c r="R775" t="s">
        <v>8322</v>
      </c>
      <c r="S775" s="11">
        <f t="shared" si="74"/>
        <v>42134.625694444439</v>
      </c>
      <c r="T775" s="11">
        <f t="shared" si="75"/>
        <v>42100.402604166666</v>
      </c>
      <c r="U775">
        <f t="shared" si="76"/>
        <v>2015</v>
      </c>
      <c r="V775">
        <f t="shared" si="77"/>
        <v>2015</v>
      </c>
    </row>
    <row r="776" spans="1:22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">
        <v>8320</v>
      </c>
      <c r="R776" t="s">
        <v>8322</v>
      </c>
      <c r="S776" s="11">
        <f t="shared" si="74"/>
        <v>41693.446967592587</v>
      </c>
      <c r="T776" s="11">
        <f t="shared" si="75"/>
        <v>41663.446967592587</v>
      </c>
      <c r="U776">
        <f t="shared" si="76"/>
        <v>2014</v>
      </c>
      <c r="V776">
        <f t="shared" si="77"/>
        <v>2014</v>
      </c>
    </row>
    <row r="777" spans="1:22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">
        <v>8320</v>
      </c>
      <c r="R777" t="s">
        <v>8322</v>
      </c>
      <c r="S777" s="11">
        <f t="shared" si="74"/>
        <v>40892.726793981477</v>
      </c>
      <c r="T777" s="11">
        <f t="shared" si="75"/>
        <v>40862.726793981477</v>
      </c>
      <c r="U777">
        <f t="shared" si="76"/>
        <v>2011</v>
      </c>
      <c r="V777">
        <f t="shared" si="77"/>
        <v>2011</v>
      </c>
    </row>
    <row r="778" spans="1:22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">
        <v>8320</v>
      </c>
      <c r="R778" t="s">
        <v>8322</v>
      </c>
      <c r="S778" s="11">
        <f t="shared" si="74"/>
        <v>42287.874999999993</v>
      </c>
      <c r="T778" s="11">
        <f t="shared" si="75"/>
        <v>42250.352372685178</v>
      </c>
      <c r="U778">
        <f t="shared" si="76"/>
        <v>2015</v>
      </c>
      <c r="V778">
        <f t="shared" si="77"/>
        <v>2015</v>
      </c>
    </row>
    <row r="779" spans="1:22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">
        <v>8320</v>
      </c>
      <c r="R779" t="s">
        <v>8322</v>
      </c>
      <c r="S779" s="11">
        <f t="shared" si="74"/>
        <v>41486.647881944438</v>
      </c>
      <c r="T779" s="11">
        <f t="shared" si="75"/>
        <v>41456.647881944438</v>
      </c>
      <c r="U779">
        <f t="shared" si="76"/>
        <v>2013</v>
      </c>
      <c r="V779">
        <f t="shared" si="77"/>
        <v>2013</v>
      </c>
    </row>
    <row r="780" spans="1:22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">
        <v>8320</v>
      </c>
      <c r="R780" t="s">
        <v>8322</v>
      </c>
      <c r="S780" s="11">
        <f t="shared" si="74"/>
        <v>41759.368981481479</v>
      </c>
      <c r="T780" s="11">
        <f t="shared" si="75"/>
        <v>41729.368981481479</v>
      </c>
      <c r="U780">
        <f t="shared" si="76"/>
        <v>2014</v>
      </c>
      <c r="V780">
        <f t="shared" si="77"/>
        <v>2014</v>
      </c>
    </row>
    <row r="781" spans="1:22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">
        <v>8320</v>
      </c>
      <c r="R781" t="s">
        <v>8322</v>
      </c>
      <c r="S781" s="11">
        <f t="shared" si="74"/>
        <v>40465.833333333328</v>
      </c>
      <c r="T781" s="11">
        <f t="shared" si="75"/>
        <v>40436.350752314815</v>
      </c>
      <c r="U781">
        <f t="shared" si="76"/>
        <v>2010</v>
      </c>
      <c r="V781">
        <f t="shared" si="77"/>
        <v>2010</v>
      </c>
    </row>
    <row r="782" spans="1:22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">
        <v>8323</v>
      </c>
      <c r="R782" t="s">
        <v>8324</v>
      </c>
      <c r="S782" s="11">
        <f t="shared" si="74"/>
        <v>40666.340567129628</v>
      </c>
      <c r="T782" s="11">
        <f t="shared" si="75"/>
        <v>40636.340567129628</v>
      </c>
      <c r="U782">
        <f t="shared" si="76"/>
        <v>2011</v>
      </c>
      <c r="V782">
        <f t="shared" si="77"/>
        <v>2011</v>
      </c>
    </row>
    <row r="783" spans="1:22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">
        <v>8323</v>
      </c>
      <c r="R783" t="s">
        <v>8324</v>
      </c>
      <c r="S783" s="11">
        <f t="shared" si="74"/>
        <v>41432.667523148142</v>
      </c>
      <c r="T783" s="11">
        <f t="shared" si="75"/>
        <v>41402.667523148142</v>
      </c>
      <c r="U783">
        <f t="shared" si="76"/>
        <v>2013</v>
      </c>
      <c r="V783">
        <f t="shared" si="77"/>
        <v>2013</v>
      </c>
    </row>
    <row r="784" spans="1:22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">
        <v>8323</v>
      </c>
      <c r="R784" t="s">
        <v>8324</v>
      </c>
      <c r="S784" s="11">
        <f t="shared" si="74"/>
        <v>41146.424791666665</v>
      </c>
      <c r="T784" s="11">
        <f t="shared" si="75"/>
        <v>41116.424791666665</v>
      </c>
      <c r="U784">
        <f t="shared" si="76"/>
        <v>2012</v>
      </c>
      <c r="V784">
        <f t="shared" si="77"/>
        <v>2012</v>
      </c>
    </row>
    <row r="785" spans="1:22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">
        <v>8323</v>
      </c>
      <c r="R785" t="s">
        <v>8324</v>
      </c>
      <c r="S785" s="11">
        <f t="shared" si="74"/>
        <v>41026.583333333328</v>
      </c>
      <c r="T785" s="11">
        <f t="shared" si="75"/>
        <v>40987.440381944441</v>
      </c>
      <c r="U785">
        <f t="shared" si="76"/>
        <v>2012</v>
      </c>
      <c r="V785">
        <f t="shared" si="77"/>
        <v>2012</v>
      </c>
    </row>
    <row r="786" spans="1:22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">
        <v>8323</v>
      </c>
      <c r="R786" t="s">
        <v>8324</v>
      </c>
      <c r="S786" s="11">
        <f t="shared" si="74"/>
        <v>41714.774525462963</v>
      </c>
      <c r="T786" s="11">
        <f t="shared" si="75"/>
        <v>41674.816192129627</v>
      </c>
      <c r="U786">
        <f t="shared" si="76"/>
        <v>2014</v>
      </c>
      <c r="V786">
        <f t="shared" si="77"/>
        <v>2014</v>
      </c>
    </row>
    <row r="787" spans="1:22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">
        <v>8323</v>
      </c>
      <c r="R787" t="s">
        <v>8324</v>
      </c>
      <c r="S787" s="11">
        <f t="shared" si="74"/>
        <v>41333.26059027778</v>
      </c>
      <c r="T787" s="11">
        <f t="shared" si="75"/>
        <v>41303.26059027778</v>
      </c>
      <c r="U787">
        <f t="shared" si="76"/>
        <v>2013</v>
      </c>
      <c r="V787">
        <f t="shared" si="77"/>
        <v>2013</v>
      </c>
    </row>
    <row r="788" spans="1:22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">
        <v>8323</v>
      </c>
      <c r="R788" t="s">
        <v>8324</v>
      </c>
      <c r="S788" s="11">
        <f t="shared" si="74"/>
        <v>41040.324305555558</v>
      </c>
      <c r="T788" s="11">
        <f t="shared" si="75"/>
        <v>40982.722615740735</v>
      </c>
      <c r="U788">
        <f t="shared" si="76"/>
        <v>2012</v>
      </c>
      <c r="V788">
        <f t="shared" si="77"/>
        <v>2012</v>
      </c>
    </row>
    <row r="789" spans="1:22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">
        <v>8323</v>
      </c>
      <c r="R789" t="s">
        <v>8324</v>
      </c>
      <c r="S789" s="11">
        <f t="shared" si="74"/>
        <v>41579.294282407405</v>
      </c>
      <c r="T789" s="11">
        <f t="shared" si="75"/>
        <v>41549.294282407405</v>
      </c>
      <c r="U789">
        <f t="shared" si="76"/>
        <v>2013</v>
      </c>
      <c r="V789">
        <f t="shared" si="77"/>
        <v>2013</v>
      </c>
    </row>
    <row r="790" spans="1:22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">
        <v>8323</v>
      </c>
      <c r="R790" t="s">
        <v>8324</v>
      </c>
      <c r="S790" s="11">
        <f t="shared" si="74"/>
        <v>41096.832638888889</v>
      </c>
      <c r="T790" s="11">
        <f t="shared" si="75"/>
        <v>41058.673472222217</v>
      </c>
      <c r="U790">
        <f t="shared" si="76"/>
        <v>2012</v>
      </c>
      <c r="V790">
        <f t="shared" si="77"/>
        <v>2012</v>
      </c>
    </row>
    <row r="791" spans="1:22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">
        <v>8323</v>
      </c>
      <c r="R791" t="s">
        <v>8324</v>
      </c>
      <c r="S791" s="11">
        <f t="shared" si="74"/>
        <v>41294.999305555553</v>
      </c>
      <c r="T791" s="11">
        <f t="shared" si="75"/>
        <v>41276.852777777771</v>
      </c>
      <c r="U791">
        <f t="shared" si="76"/>
        <v>2013</v>
      </c>
      <c r="V791">
        <f t="shared" si="77"/>
        <v>2013</v>
      </c>
    </row>
    <row r="792" spans="1:22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">
        <v>8323</v>
      </c>
      <c r="R792" t="s">
        <v>8324</v>
      </c>
      <c r="S792" s="11">
        <f t="shared" si="74"/>
        <v>41305.714571759258</v>
      </c>
      <c r="T792" s="11">
        <f t="shared" si="75"/>
        <v>41275.714571759258</v>
      </c>
      <c r="U792">
        <f t="shared" si="76"/>
        <v>2013</v>
      </c>
      <c r="V792">
        <f t="shared" si="77"/>
        <v>2013</v>
      </c>
    </row>
    <row r="793" spans="1:22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">
        <v>8323</v>
      </c>
      <c r="R793" t="s">
        <v>8324</v>
      </c>
      <c r="S793" s="11">
        <f t="shared" si="74"/>
        <v>41590.915972222218</v>
      </c>
      <c r="T793" s="11">
        <f t="shared" si="75"/>
        <v>41557.447291666664</v>
      </c>
      <c r="U793">
        <f t="shared" si="76"/>
        <v>2013</v>
      </c>
      <c r="V793">
        <f t="shared" si="77"/>
        <v>2013</v>
      </c>
    </row>
    <row r="794" spans="1:22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">
        <v>8323</v>
      </c>
      <c r="R794" t="s">
        <v>8324</v>
      </c>
      <c r="S794" s="11">
        <f t="shared" si="74"/>
        <v>41585.581979166665</v>
      </c>
      <c r="T794" s="11">
        <f t="shared" si="75"/>
        <v>41555.540312499994</v>
      </c>
      <c r="U794">
        <f t="shared" si="76"/>
        <v>2013</v>
      </c>
      <c r="V794">
        <f t="shared" si="77"/>
        <v>2013</v>
      </c>
    </row>
    <row r="795" spans="1:22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">
        <v>8323</v>
      </c>
      <c r="R795" t="s">
        <v>8324</v>
      </c>
      <c r="S795" s="11">
        <f t="shared" si="74"/>
        <v>41457.874305555553</v>
      </c>
      <c r="T795" s="11">
        <f t="shared" si="75"/>
        <v>41442.407916666663</v>
      </c>
      <c r="U795">
        <f t="shared" si="76"/>
        <v>2013</v>
      </c>
      <c r="V795">
        <f t="shared" si="77"/>
        <v>2013</v>
      </c>
    </row>
    <row r="796" spans="1:22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">
        <v>8323</v>
      </c>
      <c r="R796" t="s">
        <v>8324</v>
      </c>
      <c r="S796" s="11">
        <f t="shared" si="74"/>
        <v>40791.379166666666</v>
      </c>
      <c r="T796" s="11">
        <f t="shared" si="75"/>
        <v>40735.781678240739</v>
      </c>
      <c r="U796">
        <f t="shared" si="76"/>
        <v>2011</v>
      </c>
      <c r="V796">
        <f t="shared" si="77"/>
        <v>2011</v>
      </c>
    </row>
    <row r="797" spans="1:22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">
        <v>8323</v>
      </c>
      <c r="R797" t="s">
        <v>8324</v>
      </c>
      <c r="S797" s="11">
        <f t="shared" si="74"/>
        <v>41005.874305555553</v>
      </c>
      <c r="T797" s="11">
        <f t="shared" si="75"/>
        <v>40963.279699074068</v>
      </c>
      <c r="U797">
        <f t="shared" si="76"/>
        <v>2012</v>
      </c>
      <c r="V797">
        <f t="shared" si="77"/>
        <v>2012</v>
      </c>
    </row>
    <row r="798" spans="1:22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">
        <v>8323</v>
      </c>
      <c r="R798" t="s">
        <v>8324</v>
      </c>
      <c r="S798" s="11">
        <f t="shared" si="74"/>
        <v>41532.548611111109</v>
      </c>
      <c r="T798" s="11">
        <f t="shared" si="75"/>
        <v>41502.549594907403</v>
      </c>
      <c r="U798">
        <f t="shared" si="76"/>
        <v>2013</v>
      </c>
      <c r="V798">
        <f t="shared" si="77"/>
        <v>2013</v>
      </c>
    </row>
    <row r="799" spans="1:22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">
        <v>8323</v>
      </c>
      <c r="R799" t="s">
        <v>8324</v>
      </c>
      <c r="S799" s="11">
        <f t="shared" si="74"/>
        <v>41027.833333333328</v>
      </c>
      <c r="T799" s="11">
        <f t="shared" si="75"/>
        <v>40996.660740740735</v>
      </c>
      <c r="U799">
        <f t="shared" si="76"/>
        <v>2012</v>
      </c>
      <c r="V799">
        <f t="shared" si="77"/>
        <v>2012</v>
      </c>
    </row>
    <row r="800" spans="1:22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">
        <v>8323</v>
      </c>
      <c r="R800" t="s">
        <v>8324</v>
      </c>
      <c r="S800" s="11">
        <f t="shared" si="74"/>
        <v>41912.256793981483</v>
      </c>
      <c r="T800" s="11">
        <f t="shared" si="75"/>
        <v>41882.256793981483</v>
      </c>
      <c r="U800">
        <f t="shared" si="76"/>
        <v>2014</v>
      </c>
      <c r="V800">
        <f t="shared" si="77"/>
        <v>2014</v>
      </c>
    </row>
    <row r="801" spans="1:22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">
        <v>8323</v>
      </c>
      <c r="R801" t="s">
        <v>8324</v>
      </c>
      <c r="S801" s="11">
        <f t="shared" si="74"/>
        <v>41026.333865740737</v>
      </c>
      <c r="T801" s="11">
        <f t="shared" si="75"/>
        <v>40996.333865740737</v>
      </c>
      <c r="U801">
        <f t="shared" si="76"/>
        <v>2012</v>
      </c>
      <c r="V801">
        <f t="shared" si="77"/>
        <v>2012</v>
      </c>
    </row>
    <row r="802" spans="1:22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">
        <v>8323</v>
      </c>
      <c r="R802" t="s">
        <v>8324</v>
      </c>
      <c r="S802" s="11">
        <f t="shared" si="74"/>
        <v>41893.100162037037</v>
      </c>
      <c r="T802" s="11">
        <f t="shared" si="75"/>
        <v>41863.100162037037</v>
      </c>
      <c r="U802">
        <f t="shared" si="76"/>
        <v>2014</v>
      </c>
      <c r="V802">
        <f t="shared" si="77"/>
        <v>2014</v>
      </c>
    </row>
    <row r="803" spans="1:22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">
        <v>8323</v>
      </c>
      <c r="R803" t="s">
        <v>8324</v>
      </c>
      <c r="S803" s="11">
        <f t="shared" si="74"/>
        <v>40725.462037037032</v>
      </c>
      <c r="T803" s="11">
        <f t="shared" si="75"/>
        <v>40695.462037037032</v>
      </c>
      <c r="U803">
        <f t="shared" si="76"/>
        <v>2011</v>
      </c>
      <c r="V803">
        <f t="shared" si="77"/>
        <v>2011</v>
      </c>
    </row>
    <row r="804" spans="1:22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">
        <v>8323</v>
      </c>
      <c r="R804" t="s">
        <v>8324</v>
      </c>
      <c r="S804" s="11">
        <f t="shared" si="74"/>
        <v>41168.836805555555</v>
      </c>
      <c r="T804" s="11">
        <f t="shared" si="75"/>
        <v>41122.688935185179</v>
      </c>
      <c r="U804">
        <f t="shared" si="76"/>
        <v>2012</v>
      </c>
      <c r="V804">
        <f t="shared" si="77"/>
        <v>2012</v>
      </c>
    </row>
    <row r="805" spans="1:22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">
        <v>8323</v>
      </c>
      <c r="R805" t="s">
        <v>8324</v>
      </c>
      <c r="S805" s="11">
        <f t="shared" si="74"/>
        <v>40691.708333333328</v>
      </c>
      <c r="T805" s="11">
        <f t="shared" si="75"/>
        <v>40665.616643518515</v>
      </c>
      <c r="U805">
        <f t="shared" si="76"/>
        <v>2011</v>
      </c>
      <c r="V805">
        <f t="shared" si="77"/>
        <v>2011</v>
      </c>
    </row>
    <row r="806" spans="1:22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">
        <v>8323</v>
      </c>
      <c r="R806" t="s">
        <v>8324</v>
      </c>
      <c r="S806" s="11">
        <f t="shared" si="74"/>
        <v>40746.832638888889</v>
      </c>
      <c r="T806" s="11">
        <f t="shared" si="75"/>
        <v>40729.772291666661</v>
      </c>
      <c r="U806">
        <f t="shared" si="76"/>
        <v>2011</v>
      </c>
      <c r="V806">
        <f t="shared" si="77"/>
        <v>2011</v>
      </c>
    </row>
    <row r="807" spans="1:22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">
        <v>8323</v>
      </c>
      <c r="R807" t="s">
        <v>8324</v>
      </c>
      <c r="S807" s="11">
        <f t="shared" si="74"/>
        <v>40740.625</v>
      </c>
      <c r="T807" s="11">
        <f t="shared" si="75"/>
        <v>40690.489722222221</v>
      </c>
      <c r="U807">
        <f t="shared" si="76"/>
        <v>2011</v>
      </c>
      <c r="V807">
        <f t="shared" si="77"/>
        <v>2011</v>
      </c>
    </row>
    <row r="808" spans="1:22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">
        <v>8323</v>
      </c>
      <c r="R808" t="s">
        <v>8324</v>
      </c>
      <c r="S808" s="11">
        <f t="shared" si="74"/>
        <v>40793.358090277776</v>
      </c>
      <c r="T808" s="11">
        <f t="shared" si="75"/>
        <v>40763.358090277776</v>
      </c>
      <c r="U808">
        <f t="shared" si="76"/>
        <v>2011</v>
      </c>
      <c r="V808">
        <f t="shared" si="77"/>
        <v>2011</v>
      </c>
    </row>
    <row r="809" spans="1:22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">
        <v>8323</v>
      </c>
      <c r="R809" t="s">
        <v>8324</v>
      </c>
      <c r="S809" s="11">
        <f t="shared" si="74"/>
        <v>42794.749999999993</v>
      </c>
      <c r="T809" s="11">
        <f t="shared" si="75"/>
        <v>42759.295266203706</v>
      </c>
      <c r="U809">
        <f t="shared" si="76"/>
        <v>2017</v>
      </c>
      <c r="V809">
        <f t="shared" si="77"/>
        <v>2017</v>
      </c>
    </row>
    <row r="810" spans="1:22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">
        <v>8323</v>
      </c>
      <c r="R810" t="s">
        <v>8324</v>
      </c>
      <c r="S810" s="11">
        <f t="shared" si="74"/>
        <v>41994.874305555553</v>
      </c>
      <c r="T810" s="11">
        <f t="shared" si="75"/>
        <v>41961.767199074071</v>
      </c>
      <c r="U810">
        <f t="shared" si="76"/>
        <v>2014</v>
      </c>
      <c r="V810">
        <f t="shared" si="77"/>
        <v>2014</v>
      </c>
    </row>
    <row r="811" spans="1:22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">
        <v>8323</v>
      </c>
      <c r="R811" t="s">
        <v>8324</v>
      </c>
      <c r="S811" s="11">
        <f t="shared" si="74"/>
        <v>41658.500347222223</v>
      </c>
      <c r="T811" s="11">
        <f t="shared" si="75"/>
        <v>41628.500347222223</v>
      </c>
      <c r="U811">
        <f t="shared" si="76"/>
        <v>2014</v>
      </c>
      <c r="V811">
        <f t="shared" si="77"/>
        <v>2013</v>
      </c>
    </row>
    <row r="812" spans="1:22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">
        <v>8323</v>
      </c>
      <c r="R812" t="s">
        <v>8324</v>
      </c>
      <c r="S812" s="11">
        <f t="shared" si="74"/>
        <v>41152.722939814812</v>
      </c>
      <c r="T812" s="11">
        <f t="shared" si="75"/>
        <v>41122.722939814812</v>
      </c>
      <c r="U812">
        <f t="shared" si="76"/>
        <v>2012</v>
      </c>
      <c r="V812">
        <f t="shared" si="77"/>
        <v>2012</v>
      </c>
    </row>
    <row r="813" spans="1:22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">
        <v>8323</v>
      </c>
      <c r="R813" t="s">
        <v>8324</v>
      </c>
      <c r="S813" s="11">
        <f t="shared" si="74"/>
        <v>41465.369444444441</v>
      </c>
      <c r="T813" s="11">
        <f t="shared" si="75"/>
        <v>41443.310208333329</v>
      </c>
      <c r="U813">
        <f t="shared" si="76"/>
        <v>2013</v>
      </c>
      <c r="V813">
        <f t="shared" si="77"/>
        <v>2013</v>
      </c>
    </row>
    <row r="814" spans="1:22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">
        <v>8323</v>
      </c>
      <c r="R814" t="s">
        <v>8324</v>
      </c>
      <c r="S814" s="11">
        <f t="shared" si="74"/>
        <v>41334.248611111107</v>
      </c>
      <c r="T814" s="11">
        <f t="shared" si="75"/>
        <v>41281.684629629628</v>
      </c>
      <c r="U814">
        <f t="shared" si="76"/>
        <v>2013</v>
      </c>
      <c r="V814">
        <f t="shared" si="77"/>
        <v>2013</v>
      </c>
    </row>
    <row r="815" spans="1:22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">
        <v>8323</v>
      </c>
      <c r="R815" t="s">
        <v>8324</v>
      </c>
      <c r="S815" s="11">
        <f t="shared" si="74"/>
        <v>41110.626909722218</v>
      </c>
      <c r="T815" s="11">
        <f t="shared" si="75"/>
        <v>41080.626909722218</v>
      </c>
      <c r="U815">
        <f t="shared" si="76"/>
        <v>2012</v>
      </c>
      <c r="V815">
        <f t="shared" si="77"/>
        <v>2012</v>
      </c>
    </row>
    <row r="816" spans="1:22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">
        <v>8323</v>
      </c>
      <c r="R816" t="s">
        <v>8324</v>
      </c>
      <c r="S816" s="11">
        <f t="shared" si="74"/>
        <v>40694.419444444444</v>
      </c>
      <c r="T816" s="11">
        <f t="shared" si="75"/>
        <v>40679.409733796296</v>
      </c>
      <c r="U816">
        <f t="shared" si="76"/>
        <v>2011</v>
      </c>
      <c r="V816">
        <f t="shared" si="77"/>
        <v>2011</v>
      </c>
    </row>
    <row r="817" spans="1:22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">
        <v>8323</v>
      </c>
      <c r="R817" t="s">
        <v>8324</v>
      </c>
      <c r="S817" s="11">
        <f t="shared" si="74"/>
        <v>41944.58452546296</v>
      </c>
      <c r="T817" s="11">
        <f t="shared" si="75"/>
        <v>41914.58452546296</v>
      </c>
      <c r="U817">
        <f t="shared" si="76"/>
        <v>2014</v>
      </c>
      <c r="V817">
        <f t="shared" si="77"/>
        <v>2014</v>
      </c>
    </row>
    <row r="818" spans="1:22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">
        <v>8323</v>
      </c>
      <c r="R818" t="s">
        <v>8324</v>
      </c>
      <c r="S818" s="11">
        <f t="shared" si="74"/>
        <v>41372.9375</v>
      </c>
      <c r="T818" s="11">
        <f t="shared" si="75"/>
        <v>41341.537534722222</v>
      </c>
      <c r="U818">
        <f t="shared" si="76"/>
        <v>2013</v>
      </c>
      <c r="V818">
        <f t="shared" si="77"/>
        <v>2013</v>
      </c>
    </row>
    <row r="819" spans="1:22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">
        <v>8323</v>
      </c>
      <c r="R819" t="s">
        <v>8324</v>
      </c>
      <c r="S819" s="11">
        <f t="shared" si="74"/>
        <v>40978.874305555553</v>
      </c>
      <c r="T819" s="11">
        <f t="shared" si="75"/>
        <v>40925.266331018516</v>
      </c>
      <c r="U819">
        <f t="shared" si="76"/>
        <v>2012</v>
      </c>
      <c r="V819">
        <f t="shared" si="77"/>
        <v>2012</v>
      </c>
    </row>
    <row r="820" spans="1:22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">
        <v>8323</v>
      </c>
      <c r="R820" t="s">
        <v>8324</v>
      </c>
      <c r="S820" s="11">
        <f t="shared" si="74"/>
        <v>41128.375694444439</v>
      </c>
      <c r="T820" s="11">
        <f t="shared" si="75"/>
        <v>41120.54954861111</v>
      </c>
      <c r="U820">
        <f t="shared" si="76"/>
        <v>2012</v>
      </c>
      <c r="V820">
        <f t="shared" si="77"/>
        <v>2012</v>
      </c>
    </row>
    <row r="821" spans="1:22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">
        <v>8323</v>
      </c>
      <c r="R821" t="s">
        <v>8324</v>
      </c>
      <c r="S821" s="11">
        <f t="shared" si="74"/>
        <v>41628.863888888889</v>
      </c>
      <c r="T821" s="11">
        <f t="shared" si="75"/>
        <v>41619.664976851847</v>
      </c>
      <c r="U821">
        <f t="shared" si="76"/>
        <v>2013</v>
      </c>
      <c r="V821">
        <f t="shared" si="77"/>
        <v>2013</v>
      </c>
    </row>
    <row r="822" spans="1:22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">
        <v>8323</v>
      </c>
      <c r="R822" t="s">
        <v>8324</v>
      </c>
      <c r="S822" s="11">
        <f t="shared" si="74"/>
        <v>41798.875</v>
      </c>
      <c r="T822" s="11">
        <f t="shared" si="75"/>
        <v>41768.508587962962</v>
      </c>
      <c r="U822">
        <f t="shared" si="76"/>
        <v>2014</v>
      </c>
      <c r="V822">
        <f t="shared" si="77"/>
        <v>2014</v>
      </c>
    </row>
    <row r="823" spans="1:22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">
        <v>8323</v>
      </c>
      <c r="R823" t="s">
        <v>8324</v>
      </c>
      <c r="S823" s="11">
        <f t="shared" si="74"/>
        <v>42127.834027777775</v>
      </c>
      <c r="T823" s="11">
        <f t="shared" si="75"/>
        <v>42093.58871527778</v>
      </c>
      <c r="U823">
        <f t="shared" si="76"/>
        <v>2015</v>
      </c>
      <c r="V823">
        <f t="shared" si="77"/>
        <v>2015</v>
      </c>
    </row>
    <row r="824" spans="1:22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">
        <v>8323</v>
      </c>
      <c r="R824" t="s">
        <v>8324</v>
      </c>
      <c r="S824" s="11">
        <f t="shared" si="74"/>
        <v>41187.614004629628</v>
      </c>
      <c r="T824" s="11">
        <f t="shared" si="75"/>
        <v>41157.614004629628</v>
      </c>
      <c r="U824">
        <f t="shared" si="76"/>
        <v>2012</v>
      </c>
      <c r="V824">
        <f t="shared" si="77"/>
        <v>2012</v>
      </c>
    </row>
    <row r="825" spans="1:22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">
        <v>8323</v>
      </c>
      <c r="R825" t="s">
        <v>8324</v>
      </c>
      <c r="S825" s="11">
        <f t="shared" si="74"/>
        <v>42085.597824074073</v>
      </c>
      <c r="T825" s="11">
        <f t="shared" si="75"/>
        <v>42055.639490740738</v>
      </c>
      <c r="U825">
        <f t="shared" si="76"/>
        <v>2015</v>
      </c>
      <c r="V825">
        <f t="shared" si="77"/>
        <v>2015</v>
      </c>
    </row>
    <row r="826" spans="1:22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">
        <v>8323</v>
      </c>
      <c r="R826" t="s">
        <v>8324</v>
      </c>
      <c r="S826" s="11">
        <f t="shared" si="74"/>
        <v>40285.957638888889</v>
      </c>
      <c r="T826" s="11">
        <f t="shared" si="75"/>
        <v>40249.908773148149</v>
      </c>
      <c r="U826">
        <f t="shared" si="76"/>
        <v>2010</v>
      </c>
      <c r="V826">
        <f t="shared" si="77"/>
        <v>2010</v>
      </c>
    </row>
    <row r="827" spans="1:22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">
        <v>8323</v>
      </c>
      <c r="R827" t="s">
        <v>8324</v>
      </c>
      <c r="S827" s="11">
        <f t="shared" si="74"/>
        <v>41210.973194444443</v>
      </c>
      <c r="T827" s="11">
        <f t="shared" si="75"/>
        <v>41185.973194444443</v>
      </c>
      <c r="U827">
        <f t="shared" si="76"/>
        <v>2012</v>
      </c>
      <c r="V827">
        <f t="shared" si="77"/>
        <v>2012</v>
      </c>
    </row>
    <row r="828" spans="1:22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">
        <v>8323</v>
      </c>
      <c r="R828" t="s">
        <v>8324</v>
      </c>
      <c r="S828" s="11">
        <f t="shared" si="74"/>
        <v>40993.663541666661</v>
      </c>
      <c r="T828" s="11">
        <f t="shared" si="75"/>
        <v>40972.705208333333</v>
      </c>
      <c r="U828">
        <f t="shared" si="76"/>
        <v>2012</v>
      </c>
      <c r="V828">
        <f t="shared" si="77"/>
        <v>2012</v>
      </c>
    </row>
    <row r="829" spans="1:22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">
        <v>8323</v>
      </c>
      <c r="R829" t="s">
        <v>8324</v>
      </c>
      <c r="S829" s="11">
        <f t="shared" si="74"/>
        <v>40953.492361111108</v>
      </c>
      <c r="T829" s="11">
        <f t="shared" si="75"/>
        <v>40927.140127314815</v>
      </c>
      <c r="U829">
        <f t="shared" si="76"/>
        <v>2012</v>
      </c>
      <c r="V829">
        <f t="shared" si="77"/>
        <v>2012</v>
      </c>
    </row>
    <row r="830" spans="1:22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">
        <v>8323</v>
      </c>
      <c r="R830" t="s">
        <v>8324</v>
      </c>
      <c r="S830" s="11">
        <f t="shared" si="74"/>
        <v>41085.35</v>
      </c>
      <c r="T830" s="11">
        <f t="shared" si="75"/>
        <v>41072.717384259253</v>
      </c>
      <c r="U830">
        <f t="shared" si="76"/>
        <v>2012</v>
      </c>
      <c r="V830">
        <f t="shared" si="77"/>
        <v>2012</v>
      </c>
    </row>
    <row r="831" spans="1:22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">
        <v>8323</v>
      </c>
      <c r="R831" t="s">
        <v>8324</v>
      </c>
      <c r="S831" s="11">
        <f t="shared" si="74"/>
        <v>42564.468055555553</v>
      </c>
      <c r="T831" s="11">
        <f t="shared" si="75"/>
        <v>42504.468055555553</v>
      </c>
      <c r="U831">
        <f t="shared" si="76"/>
        <v>2016</v>
      </c>
      <c r="V831">
        <f t="shared" si="77"/>
        <v>2016</v>
      </c>
    </row>
    <row r="832" spans="1:22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">
        <v>8323</v>
      </c>
      <c r="R832" t="s">
        <v>8324</v>
      </c>
      <c r="S832" s="11">
        <f t="shared" si="74"/>
        <v>41355.15075231481</v>
      </c>
      <c r="T832" s="11">
        <f t="shared" si="75"/>
        <v>41325.192418981482</v>
      </c>
      <c r="U832">
        <f t="shared" si="76"/>
        <v>2013</v>
      </c>
      <c r="V832">
        <f t="shared" si="77"/>
        <v>2013</v>
      </c>
    </row>
    <row r="833" spans="1:22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">
        <v>8323</v>
      </c>
      <c r="R833" t="s">
        <v>8324</v>
      </c>
      <c r="S833" s="11">
        <f t="shared" si="74"/>
        <v>41026.313587962963</v>
      </c>
      <c r="T833" s="11">
        <f t="shared" si="75"/>
        <v>40996.313587962963</v>
      </c>
      <c r="U833">
        <f t="shared" si="76"/>
        <v>2012</v>
      </c>
      <c r="V833">
        <f t="shared" si="77"/>
        <v>2012</v>
      </c>
    </row>
    <row r="834" spans="1:22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">
        <v>8323</v>
      </c>
      <c r="R834" t="s">
        <v>8324</v>
      </c>
      <c r="S834" s="11">
        <f t="shared" si="74"/>
        <v>40929.009027777771</v>
      </c>
      <c r="T834" s="11">
        <f t="shared" si="75"/>
        <v>40869.341840277775</v>
      </c>
      <c r="U834">
        <f t="shared" si="76"/>
        <v>2012</v>
      </c>
      <c r="V834">
        <f t="shared" si="77"/>
        <v>2011</v>
      </c>
    </row>
    <row r="835" spans="1:22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5">
        <f t="shared" ref="P835:P898" si="79">IFERROR(E835/L835,0)</f>
        <v>148.78048780487805</v>
      </c>
      <c r="Q835" t="s">
        <v>8323</v>
      </c>
      <c r="R835" t="s">
        <v>8324</v>
      </c>
      <c r="S835" s="11">
        <f t="shared" ref="S835:S898" si="80">(I835/86400)+25569+(-8/24)</f>
        <v>41748.544849537036</v>
      </c>
      <c r="T835" s="11">
        <f t="shared" ref="T835:T898" si="81">(J835/86400)+25569+(-8/24)</f>
        <v>41718.544849537036</v>
      </c>
      <c r="U835">
        <f t="shared" ref="U835:U898" si="82">YEAR(S835)</f>
        <v>2014</v>
      </c>
      <c r="V835">
        <f t="shared" ref="V835:V898" si="83">YEAR(T835)</f>
        <v>2014</v>
      </c>
    </row>
    <row r="836" spans="1:22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">
        <v>8323</v>
      </c>
      <c r="R836" t="s">
        <v>8324</v>
      </c>
      <c r="S836" s="11">
        <f t="shared" si="80"/>
        <v>41455.832638888889</v>
      </c>
      <c r="T836" s="11">
        <f t="shared" si="81"/>
        <v>41422.489490740736</v>
      </c>
      <c r="U836">
        <f t="shared" si="82"/>
        <v>2013</v>
      </c>
      <c r="V836">
        <f t="shared" si="83"/>
        <v>2013</v>
      </c>
    </row>
    <row r="837" spans="1:22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">
        <v>8323</v>
      </c>
      <c r="R837" t="s">
        <v>8324</v>
      </c>
      <c r="S837" s="11">
        <f t="shared" si="80"/>
        <v>41047.791666666664</v>
      </c>
      <c r="T837" s="11">
        <f t="shared" si="81"/>
        <v>41005.124513888884</v>
      </c>
      <c r="U837">
        <f t="shared" si="82"/>
        <v>2012</v>
      </c>
      <c r="V837">
        <f t="shared" si="83"/>
        <v>2012</v>
      </c>
    </row>
    <row r="838" spans="1:22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">
        <v>8323</v>
      </c>
      <c r="R838" t="s">
        <v>8324</v>
      </c>
      <c r="S838" s="11">
        <f t="shared" si="80"/>
        <v>41553.723587962959</v>
      </c>
      <c r="T838" s="11">
        <f t="shared" si="81"/>
        <v>41523.723587962959</v>
      </c>
      <c r="U838">
        <f t="shared" si="82"/>
        <v>2013</v>
      </c>
      <c r="V838">
        <f t="shared" si="83"/>
        <v>2013</v>
      </c>
    </row>
    <row r="839" spans="1:22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">
        <v>8323</v>
      </c>
      <c r="R839" t="s">
        <v>8324</v>
      </c>
      <c r="S839" s="11">
        <f t="shared" si="80"/>
        <v>41760.66506944444</v>
      </c>
      <c r="T839" s="11">
        <f t="shared" si="81"/>
        <v>41730.66506944444</v>
      </c>
      <c r="U839">
        <f t="shared" si="82"/>
        <v>2014</v>
      </c>
      <c r="V839">
        <f t="shared" si="83"/>
        <v>2014</v>
      </c>
    </row>
    <row r="840" spans="1:22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">
        <v>8323</v>
      </c>
      <c r="R840" t="s">
        <v>8324</v>
      </c>
      <c r="S840" s="11">
        <f t="shared" si="80"/>
        <v>40925.564641203702</v>
      </c>
      <c r="T840" s="11">
        <f t="shared" si="81"/>
        <v>40895.564641203702</v>
      </c>
      <c r="U840">
        <f t="shared" si="82"/>
        <v>2012</v>
      </c>
      <c r="V840">
        <f t="shared" si="83"/>
        <v>2011</v>
      </c>
    </row>
    <row r="841" spans="1:22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">
        <v>8323</v>
      </c>
      <c r="R841" t="s">
        <v>8324</v>
      </c>
      <c r="S841" s="11">
        <f t="shared" si="80"/>
        <v>41174.430046296293</v>
      </c>
      <c r="T841" s="11">
        <f t="shared" si="81"/>
        <v>41144.430046296293</v>
      </c>
      <c r="U841">
        <f t="shared" si="82"/>
        <v>2012</v>
      </c>
      <c r="V841">
        <f t="shared" si="83"/>
        <v>2012</v>
      </c>
    </row>
    <row r="842" spans="1:22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">
        <v>8323</v>
      </c>
      <c r="R842" t="s">
        <v>8325</v>
      </c>
      <c r="S842" s="11">
        <f t="shared" si="80"/>
        <v>42636.893368055556</v>
      </c>
      <c r="T842" s="11">
        <f t="shared" si="81"/>
        <v>42606.893368055556</v>
      </c>
      <c r="U842">
        <f t="shared" si="82"/>
        <v>2016</v>
      </c>
      <c r="V842">
        <f t="shared" si="83"/>
        <v>2016</v>
      </c>
    </row>
    <row r="843" spans="1:22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">
        <v>8323</v>
      </c>
      <c r="R843" t="s">
        <v>8325</v>
      </c>
      <c r="S843" s="11">
        <f t="shared" si="80"/>
        <v>41953.547025462962</v>
      </c>
      <c r="T843" s="11">
        <f t="shared" si="81"/>
        <v>41923.505358796298</v>
      </c>
      <c r="U843">
        <f t="shared" si="82"/>
        <v>2014</v>
      </c>
      <c r="V843">
        <f t="shared" si="83"/>
        <v>2014</v>
      </c>
    </row>
    <row r="844" spans="1:22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">
        <v>8323</v>
      </c>
      <c r="R844" t="s">
        <v>8325</v>
      </c>
      <c r="S844" s="11">
        <f t="shared" si="80"/>
        <v>41560.832638888889</v>
      </c>
      <c r="T844" s="11">
        <f t="shared" si="81"/>
        <v>41526.259062499994</v>
      </c>
      <c r="U844">
        <f t="shared" si="82"/>
        <v>2013</v>
      </c>
      <c r="V844">
        <f t="shared" si="83"/>
        <v>2013</v>
      </c>
    </row>
    <row r="845" spans="1:22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">
        <v>8323</v>
      </c>
      <c r="R845" t="s">
        <v>8325</v>
      </c>
      <c r="S845" s="11">
        <f t="shared" si="80"/>
        <v>42711.999999999993</v>
      </c>
      <c r="T845" s="11">
        <f t="shared" si="81"/>
        <v>42694.924537037034</v>
      </c>
      <c r="U845">
        <f t="shared" si="82"/>
        <v>2016</v>
      </c>
      <c r="V845">
        <f t="shared" si="83"/>
        <v>2016</v>
      </c>
    </row>
    <row r="846" spans="1:22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">
        <v>8323</v>
      </c>
      <c r="R846" t="s">
        <v>8325</v>
      </c>
      <c r="S846" s="11">
        <f t="shared" si="80"/>
        <v>41943.874305555553</v>
      </c>
      <c r="T846" s="11">
        <f t="shared" si="81"/>
        <v>41905.351296296292</v>
      </c>
      <c r="U846">
        <f t="shared" si="82"/>
        <v>2014</v>
      </c>
      <c r="V846">
        <f t="shared" si="83"/>
        <v>2014</v>
      </c>
    </row>
    <row r="847" spans="1:22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">
        <v>8323</v>
      </c>
      <c r="R847" t="s">
        <v>8325</v>
      </c>
      <c r="S847" s="11">
        <f t="shared" si="80"/>
        <v>42617.832638888889</v>
      </c>
      <c r="T847" s="11">
        <f t="shared" si="81"/>
        <v>42577.872638888883</v>
      </c>
      <c r="U847">
        <f t="shared" si="82"/>
        <v>2016</v>
      </c>
      <c r="V847">
        <f t="shared" si="83"/>
        <v>2016</v>
      </c>
    </row>
    <row r="848" spans="1:22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">
        <v>8323</v>
      </c>
      <c r="R848" t="s">
        <v>8325</v>
      </c>
      <c r="S848" s="11">
        <f t="shared" si="80"/>
        <v>41708.25</v>
      </c>
      <c r="T848" s="11">
        <f t="shared" si="81"/>
        <v>41694.058506944442</v>
      </c>
      <c r="U848">
        <f t="shared" si="82"/>
        <v>2014</v>
      </c>
      <c r="V848">
        <f t="shared" si="83"/>
        <v>2014</v>
      </c>
    </row>
    <row r="849" spans="1:22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">
        <v>8323</v>
      </c>
      <c r="R849" t="s">
        <v>8325</v>
      </c>
      <c r="S849" s="11">
        <f t="shared" si="80"/>
        <v>42195.464999999997</v>
      </c>
      <c r="T849" s="11">
        <f t="shared" si="81"/>
        <v>42165.464999999997</v>
      </c>
      <c r="U849">
        <f t="shared" si="82"/>
        <v>2015</v>
      </c>
      <c r="V849">
        <f t="shared" si="83"/>
        <v>2015</v>
      </c>
    </row>
    <row r="850" spans="1:22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">
        <v>8323</v>
      </c>
      <c r="R850" t="s">
        <v>8325</v>
      </c>
      <c r="S850" s="11">
        <f t="shared" si="80"/>
        <v>42108.458715277775</v>
      </c>
      <c r="T850" s="11">
        <f t="shared" si="81"/>
        <v>42078.458715277775</v>
      </c>
      <c r="U850">
        <f t="shared" si="82"/>
        <v>2015</v>
      </c>
      <c r="V850">
        <f t="shared" si="83"/>
        <v>2015</v>
      </c>
    </row>
    <row r="851" spans="1:22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">
        <v>8323</v>
      </c>
      <c r="R851" t="s">
        <v>8325</v>
      </c>
      <c r="S851" s="11">
        <f t="shared" si="80"/>
        <v>42078.773888888885</v>
      </c>
      <c r="T851" s="11">
        <f t="shared" si="81"/>
        <v>42050.81555555555</v>
      </c>
      <c r="U851">
        <f t="shared" si="82"/>
        <v>2015</v>
      </c>
      <c r="V851">
        <f t="shared" si="83"/>
        <v>2015</v>
      </c>
    </row>
    <row r="852" spans="1:22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">
        <v>8323</v>
      </c>
      <c r="R852" t="s">
        <v>8325</v>
      </c>
      <c r="S852" s="11">
        <f t="shared" si="80"/>
        <v>42484.874305555553</v>
      </c>
      <c r="T852" s="11">
        <f t="shared" si="81"/>
        <v>42452.494409722225</v>
      </c>
      <c r="U852">
        <f t="shared" si="82"/>
        <v>2016</v>
      </c>
      <c r="V852">
        <f t="shared" si="83"/>
        <v>2016</v>
      </c>
    </row>
    <row r="853" spans="1:22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">
        <v>8323</v>
      </c>
      <c r="R853" t="s">
        <v>8325</v>
      </c>
      <c r="S853" s="11">
        <f t="shared" si="80"/>
        <v>42582.489583333336</v>
      </c>
      <c r="T853" s="11">
        <f t="shared" si="81"/>
        <v>42522.546909722216</v>
      </c>
      <c r="U853">
        <f t="shared" si="82"/>
        <v>2016</v>
      </c>
      <c r="V853">
        <f t="shared" si="83"/>
        <v>2016</v>
      </c>
    </row>
    <row r="854" spans="1:22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">
        <v>8323</v>
      </c>
      <c r="R854" t="s">
        <v>8325</v>
      </c>
      <c r="S854" s="11">
        <f t="shared" si="80"/>
        <v>42667.541666666664</v>
      </c>
      <c r="T854" s="11">
        <f t="shared" si="81"/>
        <v>42656.47216435185</v>
      </c>
      <c r="U854">
        <f t="shared" si="82"/>
        <v>2016</v>
      </c>
      <c r="V854">
        <f t="shared" si="83"/>
        <v>2016</v>
      </c>
    </row>
    <row r="855" spans="1:22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">
        <v>8323</v>
      </c>
      <c r="R855" t="s">
        <v>8325</v>
      </c>
      <c r="S855" s="11">
        <f t="shared" si="80"/>
        <v>42051.49894675926</v>
      </c>
      <c r="T855" s="11">
        <f t="shared" si="81"/>
        <v>42021.49894675926</v>
      </c>
      <c r="U855">
        <f t="shared" si="82"/>
        <v>2015</v>
      </c>
      <c r="V855">
        <f t="shared" si="83"/>
        <v>2015</v>
      </c>
    </row>
    <row r="856" spans="1:22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">
        <v>8323</v>
      </c>
      <c r="R856" t="s">
        <v>8325</v>
      </c>
      <c r="S856" s="11">
        <f t="shared" si="80"/>
        <v>42731.879004629627</v>
      </c>
      <c r="T856" s="11">
        <f t="shared" si="81"/>
        <v>42701.879004629627</v>
      </c>
      <c r="U856">
        <f t="shared" si="82"/>
        <v>2016</v>
      </c>
      <c r="V856">
        <f t="shared" si="83"/>
        <v>2016</v>
      </c>
    </row>
    <row r="857" spans="1:22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">
        <v>8323</v>
      </c>
      <c r="R857" t="s">
        <v>8325</v>
      </c>
      <c r="S857" s="11">
        <f t="shared" si="80"/>
        <v>42574.791863425919</v>
      </c>
      <c r="T857" s="11">
        <f t="shared" si="81"/>
        <v>42544.791863425919</v>
      </c>
      <c r="U857">
        <f t="shared" si="82"/>
        <v>2016</v>
      </c>
      <c r="V857">
        <f t="shared" si="83"/>
        <v>2016</v>
      </c>
    </row>
    <row r="858" spans="1:22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">
        <v>8323</v>
      </c>
      <c r="R858" t="s">
        <v>8325</v>
      </c>
      <c r="S858" s="11">
        <f t="shared" si="80"/>
        <v>42668.458333333336</v>
      </c>
      <c r="T858" s="11">
        <f t="shared" si="81"/>
        <v>42608.978657407402</v>
      </c>
      <c r="U858">
        <f t="shared" si="82"/>
        <v>2016</v>
      </c>
      <c r="V858">
        <f t="shared" si="83"/>
        <v>2016</v>
      </c>
    </row>
    <row r="859" spans="1:22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">
        <v>8323</v>
      </c>
      <c r="R859" t="s">
        <v>8325</v>
      </c>
      <c r="S859" s="11">
        <f t="shared" si="80"/>
        <v>42333.289710648147</v>
      </c>
      <c r="T859" s="11">
        <f t="shared" si="81"/>
        <v>42291.248043981475</v>
      </c>
      <c r="U859">
        <f t="shared" si="82"/>
        <v>2015</v>
      </c>
      <c r="V859">
        <f t="shared" si="83"/>
        <v>2015</v>
      </c>
    </row>
    <row r="860" spans="1:22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">
        <v>8323</v>
      </c>
      <c r="R860" t="s">
        <v>8325</v>
      </c>
      <c r="S860" s="11">
        <f t="shared" si="80"/>
        <v>42109.624305555553</v>
      </c>
      <c r="T860" s="11">
        <f t="shared" si="81"/>
        <v>42079.412245370368</v>
      </c>
      <c r="U860">
        <f t="shared" si="82"/>
        <v>2015</v>
      </c>
      <c r="V860">
        <f t="shared" si="83"/>
        <v>2015</v>
      </c>
    </row>
    <row r="861" spans="1:22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">
        <v>8323</v>
      </c>
      <c r="R861" t="s">
        <v>8325</v>
      </c>
      <c r="S861" s="11">
        <f t="shared" si="80"/>
        <v>42158.666666666664</v>
      </c>
      <c r="T861" s="11">
        <f t="shared" si="81"/>
        <v>42128.486898148149</v>
      </c>
      <c r="U861">
        <f t="shared" si="82"/>
        <v>2015</v>
      </c>
      <c r="V861">
        <f t="shared" si="83"/>
        <v>2015</v>
      </c>
    </row>
    <row r="862" spans="1:22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">
        <v>8323</v>
      </c>
      <c r="R862" t="s">
        <v>8326</v>
      </c>
      <c r="S862" s="11">
        <f t="shared" si="80"/>
        <v>41600.191122685181</v>
      </c>
      <c r="T862" s="11">
        <f t="shared" si="81"/>
        <v>41570.149456018517</v>
      </c>
      <c r="U862">
        <f t="shared" si="82"/>
        <v>2013</v>
      </c>
      <c r="V862">
        <f t="shared" si="83"/>
        <v>2013</v>
      </c>
    </row>
    <row r="863" spans="1:22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">
        <v>8323</v>
      </c>
      <c r="R863" t="s">
        <v>8326</v>
      </c>
      <c r="S863" s="11">
        <f t="shared" si="80"/>
        <v>42629.631990740738</v>
      </c>
      <c r="T863" s="11">
        <f t="shared" si="81"/>
        <v>42599.631990740738</v>
      </c>
      <c r="U863">
        <f t="shared" si="82"/>
        <v>2016</v>
      </c>
      <c r="V863">
        <f t="shared" si="83"/>
        <v>2016</v>
      </c>
    </row>
    <row r="864" spans="1:22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">
        <v>8323</v>
      </c>
      <c r="R864" t="s">
        <v>8326</v>
      </c>
      <c r="S864" s="11">
        <f t="shared" si="80"/>
        <v>41589.263287037036</v>
      </c>
      <c r="T864" s="11">
        <f t="shared" si="81"/>
        <v>41559.221620370365</v>
      </c>
      <c r="U864">
        <f t="shared" si="82"/>
        <v>2013</v>
      </c>
      <c r="V864">
        <f t="shared" si="83"/>
        <v>2013</v>
      </c>
    </row>
    <row r="865" spans="1:22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">
        <v>8323</v>
      </c>
      <c r="R865" t="s">
        <v>8326</v>
      </c>
      <c r="S865" s="11">
        <f t="shared" si="80"/>
        <v>40950.784328703703</v>
      </c>
      <c r="T865" s="11">
        <f t="shared" si="81"/>
        <v>40920.784328703703</v>
      </c>
      <c r="U865">
        <f t="shared" si="82"/>
        <v>2012</v>
      </c>
      <c r="V865">
        <f t="shared" si="83"/>
        <v>2012</v>
      </c>
    </row>
    <row r="866" spans="1:22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">
        <v>8323</v>
      </c>
      <c r="R866" t="s">
        <v>8326</v>
      </c>
      <c r="S866" s="11">
        <f t="shared" si="80"/>
        <v>41563.082638888889</v>
      </c>
      <c r="T866" s="11">
        <f t="shared" si="81"/>
        <v>41540.773587962962</v>
      </c>
      <c r="U866">
        <f t="shared" si="82"/>
        <v>2013</v>
      </c>
      <c r="V866">
        <f t="shared" si="83"/>
        <v>2013</v>
      </c>
    </row>
    <row r="867" spans="1:22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">
        <v>8323</v>
      </c>
      <c r="R867" t="s">
        <v>8326</v>
      </c>
      <c r="S867" s="11">
        <f t="shared" si="80"/>
        <v>41290.439780092587</v>
      </c>
      <c r="T867" s="11">
        <f t="shared" si="81"/>
        <v>41230.439780092587</v>
      </c>
      <c r="U867">
        <f t="shared" si="82"/>
        <v>2013</v>
      </c>
      <c r="V867">
        <f t="shared" si="83"/>
        <v>2012</v>
      </c>
    </row>
    <row r="868" spans="1:22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">
        <v>8323</v>
      </c>
      <c r="R868" t="s">
        <v>8326</v>
      </c>
      <c r="S868" s="11">
        <f t="shared" si="80"/>
        <v>42063.298611111109</v>
      </c>
      <c r="T868" s="11">
        <f t="shared" si="81"/>
        <v>42025.304606481477</v>
      </c>
      <c r="U868">
        <f t="shared" si="82"/>
        <v>2015</v>
      </c>
      <c r="V868">
        <f t="shared" si="83"/>
        <v>2015</v>
      </c>
    </row>
    <row r="869" spans="1:22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">
        <v>8323</v>
      </c>
      <c r="R869" t="s">
        <v>8326</v>
      </c>
      <c r="S869" s="11">
        <f t="shared" si="80"/>
        <v>40147.874305555553</v>
      </c>
      <c r="T869" s="11">
        <f t="shared" si="81"/>
        <v>40087.772060185183</v>
      </c>
      <c r="U869">
        <f t="shared" si="82"/>
        <v>2009</v>
      </c>
      <c r="V869">
        <f t="shared" si="83"/>
        <v>2009</v>
      </c>
    </row>
    <row r="870" spans="1:22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">
        <v>8323</v>
      </c>
      <c r="R870" t="s">
        <v>8326</v>
      </c>
      <c r="S870" s="11">
        <f t="shared" si="80"/>
        <v>41645.694421296292</v>
      </c>
      <c r="T870" s="11">
        <f t="shared" si="81"/>
        <v>41615.694421296292</v>
      </c>
      <c r="U870">
        <f t="shared" si="82"/>
        <v>2014</v>
      </c>
      <c r="V870">
        <f t="shared" si="83"/>
        <v>2013</v>
      </c>
    </row>
    <row r="871" spans="1:22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">
        <v>8323</v>
      </c>
      <c r="R871" t="s">
        <v>8326</v>
      </c>
      <c r="S871" s="11">
        <f t="shared" si="80"/>
        <v>41372.470567129625</v>
      </c>
      <c r="T871" s="11">
        <f t="shared" si="81"/>
        <v>41342.512233796289</v>
      </c>
      <c r="U871">
        <f t="shared" si="82"/>
        <v>2013</v>
      </c>
      <c r="V871">
        <f t="shared" si="83"/>
        <v>2013</v>
      </c>
    </row>
    <row r="872" spans="1:22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">
        <v>8323</v>
      </c>
      <c r="R872" t="s">
        <v>8326</v>
      </c>
      <c r="S872" s="11">
        <f t="shared" si="80"/>
        <v>41517.688923611109</v>
      </c>
      <c r="T872" s="11">
        <f t="shared" si="81"/>
        <v>41487.688923611109</v>
      </c>
      <c r="U872">
        <f t="shared" si="82"/>
        <v>2013</v>
      </c>
      <c r="V872">
        <f t="shared" si="83"/>
        <v>2013</v>
      </c>
    </row>
    <row r="873" spans="1:22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">
        <v>8323</v>
      </c>
      <c r="R873" t="s">
        <v>8326</v>
      </c>
      <c r="S873" s="11">
        <f t="shared" si="80"/>
        <v>41607.269618055558</v>
      </c>
      <c r="T873" s="11">
        <f t="shared" si="81"/>
        <v>41577.227951388886</v>
      </c>
      <c r="U873">
        <f t="shared" si="82"/>
        <v>2013</v>
      </c>
      <c r="V873">
        <f t="shared" si="83"/>
        <v>2013</v>
      </c>
    </row>
    <row r="874" spans="1:22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">
        <v>8323</v>
      </c>
      <c r="R874" t="s">
        <v>8326</v>
      </c>
      <c r="S874" s="11">
        <f t="shared" si="80"/>
        <v>40612.492210648146</v>
      </c>
      <c r="T874" s="11">
        <f t="shared" si="81"/>
        <v>40567.492210648146</v>
      </c>
      <c r="U874">
        <f t="shared" si="82"/>
        <v>2011</v>
      </c>
      <c r="V874">
        <f t="shared" si="83"/>
        <v>2011</v>
      </c>
    </row>
    <row r="875" spans="1:22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">
        <v>8323</v>
      </c>
      <c r="R875" t="s">
        <v>8326</v>
      </c>
      <c r="S875" s="11">
        <f t="shared" si="80"/>
        <v>41223.875462962962</v>
      </c>
      <c r="T875" s="11">
        <f t="shared" si="81"/>
        <v>41183.833796296291</v>
      </c>
      <c r="U875">
        <f t="shared" si="82"/>
        <v>2012</v>
      </c>
      <c r="V875">
        <f t="shared" si="83"/>
        <v>2012</v>
      </c>
    </row>
    <row r="876" spans="1:22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">
        <v>8323</v>
      </c>
      <c r="R876" t="s">
        <v>8326</v>
      </c>
      <c r="S876" s="11">
        <f t="shared" si="80"/>
        <v>41398.250393518516</v>
      </c>
      <c r="T876" s="11">
        <f t="shared" si="81"/>
        <v>41368.250393518516</v>
      </c>
      <c r="U876">
        <f t="shared" si="82"/>
        <v>2013</v>
      </c>
      <c r="V876">
        <f t="shared" si="83"/>
        <v>2013</v>
      </c>
    </row>
    <row r="877" spans="1:22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>
        <f t="shared" si="79"/>
        <v>0</v>
      </c>
      <c r="Q877" t="s">
        <v>8323</v>
      </c>
      <c r="R877" t="s">
        <v>8326</v>
      </c>
      <c r="S877" s="11">
        <f t="shared" si="80"/>
        <v>42268.390405092585</v>
      </c>
      <c r="T877" s="11">
        <f t="shared" si="81"/>
        <v>42248.390405092585</v>
      </c>
      <c r="U877">
        <f t="shared" si="82"/>
        <v>2015</v>
      </c>
      <c r="V877">
        <f t="shared" si="83"/>
        <v>2015</v>
      </c>
    </row>
    <row r="878" spans="1:22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">
        <v>8323</v>
      </c>
      <c r="R878" t="s">
        <v>8326</v>
      </c>
      <c r="S878" s="11">
        <f t="shared" si="80"/>
        <v>41309.163506944438</v>
      </c>
      <c r="T878" s="11">
        <f t="shared" si="81"/>
        <v>41276.163506944438</v>
      </c>
      <c r="U878">
        <f t="shared" si="82"/>
        <v>2013</v>
      </c>
      <c r="V878">
        <f t="shared" si="83"/>
        <v>2013</v>
      </c>
    </row>
    <row r="879" spans="1:22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">
        <v>8323</v>
      </c>
      <c r="R879" t="s">
        <v>8326</v>
      </c>
      <c r="S879" s="11">
        <f t="shared" si="80"/>
        <v>41627.455555555549</v>
      </c>
      <c r="T879" s="11">
        <f t="shared" si="81"/>
        <v>41597.455555555549</v>
      </c>
      <c r="U879">
        <f t="shared" si="82"/>
        <v>2013</v>
      </c>
      <c r="V879">
        <f t="shared" si="83"/>
        <v>2013</v>
      </c>
    </row>
    <row r="880" spans="1:22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">
        <v>8323</v>
      </c>
      <c r="R880" t="s">
        <v>8326</v>
      </c>
      <c r="S880" s="11">
        <f t="shared" si="80"/>
        <v>40534.899583333332</v>
      </c>
      <c r="T880" s="11">
        <f t="shared" si="81"/>
        <v>40504.899583333332</v>
      </c>
      <c r="U880">
        <f t="shared" si="82"/>
        <v>2010</v>
      </c>
      <c r="V880">
        <f t="shared" si="83"/>
        <v>2010</v>
      </c>
    </row>
    <row r="881" spans="1:22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">
        <v>8323</v>
      </c>
      <c r="R881" t="s">
        <v>8326</v>
      </c>
      <c r="S881" s="11">
        <f t="shared" si="80"/>
        <v>41058.496585648143</v>
      </c>
      <c r="T881" s="11">
        <f t="shared" si="81"/>
        <v>41037.496585648143</v>
      </c>
      <c r="U881">
        <f t="shared" si="82"/>
        <v>2012</v>
      </c>
      <c r="V881">
        <f t="shared" si="83"/>
        <v>2012</v>
      </c>
    </row>
    <row r="882" spans="1:22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">
        <v>8323</v>
      </c>
      <c r="R882" t="s">
        <v>8327</v>
      </c>
      <c r="S882" s="11">
        <f t="shared" si="80"/>
        <v>41211.987708333334</v>
      </c>
      <c r="T882" s="11">
        <f t="shared" si="81"/>
        <v>41178.987708333334</v>
      </c>
      <c r="U882">
        <f t="shared" si="82"/>
        <v>2012</v>
      </c>
      <c r="V882">
        <f t="shared" si="83"/>
        <v>2012</v>
      </c>
    </row>
    <row r="883" spans="1:22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">
        <v>8323</v>
      </c>
      <c r="R883" t="s">
        <v>8327</v>
      </c>
      <c r="S883" s="11">
        <f t="shared" si="80"/>
        <v>40921.917662037034</v>
      </c>
      <c r="T883" s="11">
        <f t="shared" si="81"/>
        <v>40876.917662037034</v>
      </c>
      <c r="U883">
        <f t="shared" si="82"/>
        <v>2012</v>
      </c>
      <c r="V883">
        <f t="shared" si="83"/>
        <v>2011</v>
      </c>
    </row>
    <row r="884" spans="1:22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">
        <v>8323</v>
      </c>
      <c r="R884" t="s">
        <v>8327</v>
      </c>
      <c r="S884" s="11">
        <f t="shared" si="80"/>
        <v>40792.527199074073</v>
      </c>
      <c r="T884" s="11">
        <f t="shared" si="81"/>
        <v>40759.527199074073</v>
      </c>
      <c r="U884">
        <f t="shared" si="82"/>
        <v>2011</v>
      </c>
      <c r="V884">
        <f t="shared" si="83"/>
        <v>2011</v>
      </c>
    </row>
    <row r="885" spans="1:22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">
        <v>8323</v>
      </c>
      <c r="R885" t="s">
        <v>8327</v>
      </c>
      <c r="S885" s="11">
        <f t="shared" si="80"/>
        <v>42431.602256944439</v>
      </c>
      <c r="T885" s="11">
        <f t="shared" si="81"/>
        <v>42371.602256944439</v>
      </c>
      <c r="U885">
        <f t="shared" si="82"/>
        <v>2016</v>
      </c>
      <c r="V885">
        <f t="shared" si="83"/>
        <v>2016</v>
      </c>
    </row>
    <row r="886" spans="1:22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">
        <v>8323</v>
      </c>
      <c r="R886" t="s">
        <v>8327</v>
      </c>
      <c r="S886" s="11">
        <f t="shared" si="80"/>
        <v>41040.771527777775</v>
      </c>
      <c r="T886" s="11">
        <f t="shared" si="81"/>
        <v>40981.469282407408</v>
      </c>
      <c r="U886">
        <f t="shared" si="82"/>
        <v>2012</v>
      </c>
      <c r="V886">
        <f t="shared" si="83"/>
        <v>2012</v>
      </c>
    </row>
    <row r="887" spans="1:22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">
        <v>8323</v>
      </c>
      <c r="R887" t="s">
        <v>8327</v>
      </c>
      <c r="S887" s="11">
        <f t="shared" si="80"/>
        <v>42734.607766203706</v>
      </c>
      <c r="T887" s="11">
        <f t="shared" si="81"/>
        <v>42713.607766203706</v>
      </c>
      <c r="U887">
        <f t="shared" si="82"/>
        <v>2016</v>
      </c>
      <c r="V887">
        <f t="shared" si="83"/>
        <v>2016</v>
      </c>
    </row>
    <row r="888" spans="1:22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">
        <v>8323</v>
      </c>
      <c r="R888" t="s">
        <v>8327</v>
      </c>
      <c r="S888" s="11">
        <f t="shared" si="80"/>
        <v>42628.537187499998</v>
      </c>
      <c r="T888" s="11">
        <f t="shared" si="81"/>
        <v>42603.537187499998</v>
      </c>
      <c r="U888">
        <f t="shared" si="82"/>
        <v>2016</v>
      </c>
      <c r="V888">
        <f t="shared" si="83"/>
        <v>2016</v>
      </c>
    </row>
    <row r="889" spans="1:22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>
        <f t="shared" si="79"/>
        <v>0</v>
      </c>
      <c r="Q889" t="s">
        <v>8323</v>
      </c>
      <c r="R889" t="s">
        <v>8327</v>
      </c>
      <c r="S889" s="11">
        <f t="shared" si="80"/>
        <v>41056.62563657407</v>
      </c>
      <c r="T889" s="11">
        <f t="shared" si="81"/>
        <v>41026.62563657407</v>
      </c>
      <c r="U889">
        <f t="shared" si="82"/>
        <v>2012</v>
      </c>
      <c r="V889">
        <f t="shared" si="83"/>
        <v>2012</v>
      </c>
    </row>
    <row r="890" spans="1:22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">
        <v>8323</v>
      </c>
      <c r="R890" t="s">
        <v>8327</v>
      </c>
      <c r="S890" s="11">
        <f t="shared" si="80"/>
        <v>40786.916666666664</v>
      </c>
      <c r="T890" s="11">
        <f t="shared" si="81"/>
        <v>40751.419965277775</v>
      </c>
      <c r="U890">
        <f t="shared" si="82"/>
        <v>2011</v>
      </c>
      <c r="V890">
        <f t="shared" si="83"/>
        <v>2011</v>
      </c>
    </row>
    <row r="891" spans="1:22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">
        <v>8323</v>
      </c>
      <c r="R891" t="s">
        <v>8327</v>
      </c>
      <c r="S891" s="11">
        <f t="shared" si="80"/>
        <v>41917.450729166667</v>
      </c>
      <c r="T891" s="11">
        <f t="shared" si="81"/>
        <v>41887.450729166667</v>
      </c>
      <c r="U891">
        <f t="shared" si="82"/>
        <v>2014</v>
      </c>
      <c r="V891">
        <f t="shared" si="83"/>
        <v>2014</v>
      </c>
    </row>
    <row r="892" spans="1:22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">
        <v>8323</v>
      </c>
      <c r="R892" t="s">
        <v>8327</v>
      </c>
      <c r="S892" s="11">
        <f t="shared" si="80"/>
        <v>41599.407164351847</v>
      </c>
      <c r="T892" s="11">
        <f t="shared" si="81"/>
        <v>41569.365497685183</v>
      </c>
      <c r="U892">
        <f t="shared" si="82"/>
        <v>2013</v>
      </c>
      <c r="V892">
        <f t="shared" si="83"/>
        <v>2013</v>
      </c>
    </row>
    <row r="893" spans="1:22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">
        <v>8323</v>
      </c>
      <c r="R893" t="s">
        <v>8327</v>
      </c>
      <c r="S893" s="11">
        <f t="shared" si="80"/>
        <v>41871.698263888888</v>
      </c>
      <c r="T893" s="11">
        <f t="shared" si="81"/>
        <v>41841.698263888888</v>
      </c>
      <c r="U893">
        <f t="shared" si="82"/>
        <v>2014</v>
      </c>
      <c r="V893">
        <f t="shared" si="83"/>
        <v>2014</v>
      </c>
    </row>
    <row r="894" spans="1:22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">
        <v>8323</v>
      </c>
      <c r="R894" t="s">
        <v>8327</v>
      </c>
      <c r="S894" s="11">
        <f t="shared" si="80"/>
        <v>40390.833333333328</v>
      </c>
      <c r="T894" s="11">
        <f t="shared" si="81"/>
        <v>40303.866701388884</v>
      </c>
      <c r="U894">
        <f t="shared" si="82"/>
        <v>2010</v>
      </c>
      <c r="V894">
        <f t="shared" si="83"/>
        <v>2010</v>
      </c>
    </row>
    <row r="895" spans="1:22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">
        <v>8323</v>
      </c>
      <c r="R895" t="s">
        <v>8327</v>
      </c>
      <c r="S895" s="11">
        <f t="shared" si="80"/>
        <v>42095.522719907407</v>
      </c>
      <c r="T895" s="11">
        <f t="shared" si="81"/>
        <v>42065.564386574071</v>
      </c>
      <c r="U895">
        <f t="shared" si="82"/>
        <v>2015</v>
      </c>
      <c r="V895">
        <f t="shared" si="83"/>
        <v>2015</v>
      </c>
    </row>
    <row r="896" spans="1:22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">
        <v>8323</v>
      </c>
      <c r="R896" t="s">
        <v>8327</v>
      </c>
      <c r="S896" s="11">
        <f t="shared" si="80"/>
        <v>42526.648263888885</v>
      </c>
      <c r="T896" s="11">
        <f t="shared" si="81"/>
        <v>42496.648263888885</v>
      </c>
      <c r="U896">
        <f t="shared" si="82"/>
        <v>2016</v>
      </c>
      <c r="V896">
        <f t="shared" si="83"/>
        <v>2016</v>
      </c>
    </row>
    <row r="897" spans="1:22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">
        <v>8323</v>
      </c>
      <c r="R897" t="s">
        <v>8327</v>
      </c>
      <c r="S897" s="11">
        <f t="shared" si="80"/>
        <v>40475.794317129628</v>
      </c>
      <c r="T897" s="11">
        <f t="shared" si="81"/>
        <v>40430.794317129628</v>
      </c>
      <c r="U897">
        <f t="shared" si="82"/>
        <v>2010</v>
      </c>
      <c r="V897">
        <f t="shared" si="83"/>
        <v>2010</v>
      </c>
    </row>
    <row r="898" spans="1:22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">
        <v>8323</v>
      </c>
      <c r="R898" t="s">
        <v>8327</v>
      </c>
      <c r="S898" s="11">
        <f t="shared" si="80"/>
        <v>42243.833333333336</v>
      </c>
      <c r="T898" s="11">
        <f t="shared" si="81"/>
        <v>42218.53965277777</v>
      </c>
      <c r="U898">
        <f t="shared" si="82"/>
        <v>2015</v>
      </c>
      <c r="V898">
        <f t="shared" si="83"/>
        <v>2015</v>
      </c>
    </row>
    <row r="899" spans="1:22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5">
        <f t="shared" ref="P899:P962" si="85">IFERROR(E899/L899,0)</f>
        <v>0</v>
      </c>
      <c r="Q899" t="s">
        <v>8323</v>
      </c>
      <c r="R899" t="s">
        <v>8327</v>
      </c>
      <c r="S899" s="11">
        <f t="shared" ref="S899:S962" si="86">(I899/86400)+25569+(-8/24)</f>
        <v>41241.39708333333</v>
      </c>
      <c r="T899" s="11">
        <f t="shared" ref="T899:T962" si="87">(J899/86400)+25569+(-8/24)</f>
        <v>41211.355416666665</v>
      </c>
      <c r="U899">
        <f t="shared" ref="U899:U962" si="88">YEAR(S899)</f>
        <v>2012</v>
      </c>
      <c r="V899">
        <f t="shared" ref="V899:V962" si="89">YEAR(T899)</f>
        <v>2012</v>
      </c>
    </row>
    <row r="900" spans="1:22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">
        <v>8323</v>
      </c>
      <c r="R900" t="s">
        <v>8327</v>
      </c>
      <c r="S900" s="11">
        <f t="shared" si="86"/>
        <v>40923.424884259257</v>
      </c>
      <c r="T900" s="11">
        <f t="shared" si="87"/>
        <v>40878.424884259257</v>
      </c>
      <c r="U900">
        <f t="shared" si="88"/>
        <v>2012</v>
      </c>
      <c r="V900">
        <f t="shared" si="89"/>
        <v>2011</v>
      </c>
    </row>
    <row r="901" spans="1:22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">
        <v>8323</v>
      </c>
      <c r="R901" t="s">
        <v>8327</v>
      </c>
      <c r="S901" s="11">
        <f t="shared" si="86"/>
        <v>40690.765763888885</v>
      </c>
      <c r="T901" s="11">
        <f t="shared" si="87"/>
        <v>40645.765763888885</v>
      </c>
      <c r="U901">
        <f t="shared" si="88"/>
        <v>2011</v>
      </c>
      <c r="V901">
        <f t="shared" si="89"/>
        <v>2011</v>
      </c>
    </row>
    <row r="902" spans="1:22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">
        <v>8323</v>
      </c>
      <c r="R902" t="s">
        <v>8326</v>
      </c>
      <c r="S902" s="11">
        <f t="shared" si="86"/>
        <v>42459.474560185183</v>
      </c>
      <c r="T902" s="11">
        <f t="shared" si="87"/>
        <v>42429.516226851854</v>
      </c>
      <c r="U902">
        <f t="shared" si="88"/>
        <v>2016</v>
      </c>
      <c r="V902">
        <f t="shared" si="89"/>
        <v>2016</v>
      </c>
    </row>
    <row r="903" spans="1:22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>
        <f t="shared" si="85"/>
        <v>0</v>
      </c>
      <c r="Q903" t="s">
        <v>8323</v>
      </c>
      <c r="R903" t="s">
        <v>8326</v>
      </c>
      <c r="S903" s="11">
        <f t="shared" si="86"/>
        <v>40337.46597222222</v>
      </c>
      <c r="T903" s="11">
        <f t="shared" si="87"/>
        <v>40291.478171296294</v>
      </c>
      <c r="U903">
        <f t="shared" si="88"/>
        <v>2010</v>
      </c>
      <c r="V903">
        <f t="shared" si="89"/>
        <v>2010</v>
      </c>
    </row>
    <row r="904" spans="1:22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">
        <v>8323</v>
      </c>
      <c r="R904" t="s">
        <v>8326</v>
      </c>
      <c r="S904" s="11">
        <f t="shared" si="86"/>
        <v>41881.3125</v>
      </c>
      <c r="T904" s="11">
        <f t="shared" si="87"/>
        <v>41829.632199074069</v>
      </c>
      <c r="U904">
        <f t="shared" si="88"/>
        <v>2014</v>
      </c>
      <c r="V904">
        <f t="shared" si="89"/>
        <v>2014</v>
      </c>
    </row>
    <row r="905" spans="1:22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">
        <v>8323</v>
      </c>
      <c r="R905" t="s">
        <v>8326</v>
      </c>
      <c r="S905" s="11">
        <f t="shared" si="86"/>
        <v>41174.767361111109</v>
      </c>
      <c r="T905" s="11">
        <f t="shared" si="87"/>
        <v>41149.462731481479</v>
      </c>
      <c r="U905">
        <f t="shared" si="88"/>
        <v>2012</v>
      </c>
      <c r="V905">
        <f t="shared" si="89"/>
        <v>2012</v>
      </c>
    </row>
    <row r="906" spans="1:22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">
        <v>8323</v>
      </c>
      <c r="R906" t="s">
        <v>8326</v>
      </c>
      <c r="S906" s="11">
        <f t="shared" si="86"/>
        <v>42371.74695601852</v>
      </c>
      <c r="T906" s="11">
        <f t="shared" si="87"/>
        <v>42341.74695601852</v>
      </c>
      <c r="U906">
        <f t="shared" si="88"/>
        <v>2016</v>
      </c>
      <c r="V906">
        <f t="shared" si="89"/>
        <v>2015</v>
      </c>
    </row>
    <row r="907" spans="1:22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">
        <v>8323</v>
      </c>
      <c r="R907" t="s">
        <v>8326</v>
      </c>
      <c r="S907" s="11">
        <f t="shared" si="86"/>
        <v>40566.906550925924</v>
      </c>
      <c r="T907" s="11">
        <f t="shared" si="87"/>
        <v>40506.906550925924</v>
      </c>
      <c r="U907">
        <f t="shared" si="88"/>
        <v>2011</v>
      </c>
      <c r="V907">
        <f t="shared" si="89"/>
        <v>2010</v>
      </c>
    </row>
    <row r="908" spans="1:22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>
        <f t="shared" si="85"/>
        <v>0</v>
      </c>
      <c r="Q908" t="s">
        <v>8323</v>
      </c>
      <c r="R908" t="s">
        <v>8326</v>
      </c>
      <c r="S908" s="11">
        <f t="shared" si="86"/>
        <v>41710.814699074072</v>
      </c>
      <c r="T908" s="11">
        <f t="shared" si="87"/>
        <v>41680.856365740736</v>
      </c>
      <c r="U908">
        <f t="shared" si="88"/>
        <v>2014</v>
      </c>
      <c r="V908">
        <f t="shared" si="89"/>
        <v>2014</v>
      </c>
    </row>
    <row r="909" spans="1:22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>
        <f t="shared" si="85"/>
        <v>0</v>
      </c>
      <c r="Q909" t="s">
        <v>8323</v>
      </c>
      <c r="R909" t="s">
        <v>8326</v>
      </c>
      <c r="S909" s="11">
        <f t="shared" si="86"/>
        <v>40796.8590625</v>
      </c>
      <c r="T909" s="11">
        <f t="shared" si="87"/>
        <v>40766.8590625</v>
      </c>
      <c r="U909">
        <f t="shared" si="88"/>
        <v>2011</v>
      </c>
      <c r="V909">
        <f t="shared" si="89"/>
        <v>2011</v>
      </c>
    </row>
    <row r="910" spans="1:22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>
        <f t="shared" si="85"/>
        <v>0</v>
      </c>
      <c r="Q910" t="s">
        <v>8323</v>
      </c>
      <c r="R910" t="s">
        <v>8326</v>
      </c>
      <c r="S910" s="11">
        <f t="shared" si="86"/>
        <v>40385.874305555553</v>
      </c>
      <c r="T910" s="11">
        <f t="shared" si="87"/>
        <v>40340.468229166661</v>
      </c>
      <c r="U910">
        <f t="shared" si="88"/>
        <v>2010</v>
      </c>
      <c r="V910">
        <f t="shared" si="89"/>
        <v>2010</v>
      </c>
    </row>
    <row r="911" spans="1:22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">
        <v>8323</v>
      </c>
      <c r="R911" t="s">
        <v>8326</v>
      </c>
      <c r="S911" s="11">
        <f t="shared" si="86"/>
        <v>41112.833333333328</v>
      </c>
      <c r="T911" s="11">
        <f t="shared" si="87"/>
        <v>41081.356944444444</v>
      </c>
      <c r="U911">
        <f t="shared" si="88"/>
        <v>2012</v>
      </c>
      <c r="V911">
        <f t="shared" si="89"/>
        <v>2012</v>
      </c>
    </row>
    <row r="912" spans="1:22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">
        <v>8323</v>
      </c>
      <c r="R912" t="s">
        <v>8326</v>
      </c>
      <c r="S912" s="11">
        <f t="shared" si="86"/>
        <v>42797.212025462963</v>
      </c>
      <c r="T912" s="11">
        <f t="shared" si="87"/>
        <v>42737.212025462963</v>
      </c>
      <c r="U912">
        <f t="shared" si="88"/>
        <v>2017</v>
      </c>
      <c r="V912">
        <f t="shared" si="89"/>
        <v>2017</v>
      </c>
    </row>
    <row r="913" spans="1:22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>
        <f t="shared" si="85"/>
        <v>0</v>
      </c>
      <c r="Q913" t="s">
        <v>8323</v>
      </c>
      <c r="R913" t="s">
        <v>8326</v>
      </c>
      <c r="S913" s="11">
        <f t="shared" si="86"/>
        <v>41662.671817129631</v>
      </c>
      <c r="T913" s="11">
        <f t="shared" si="87"/>
        <v>41641.671817129631</v>
      </c>
      <c r="U913">
        <f t="shared" si="88"/>
        <v>2014</v>
      </c>
      <c r="V913">
        <f t="shared" si="89"/>
        <v>2014</v>
      </c>
    </row>
    <row r="914" spans="1:22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">
        <v>8323</v>
      </c>
      <c r="R914" t="s">
        <v>8326</v>
      </c>
      <c r="S914" s="11">
        <f t="shared" si="86"/>
        <v>41253.817673611113</v>
      </c>
      <c r="T914" s="11">
        <f t="shared" si="87"/>
        <v>41193.776006944441</v>
      </c>
      <c r="U914">
        <f t="shared" si="88"/>
        <v>2012</v>
      </c>
      <c r="V914">
        <f t="shared" si="89"/>
        <v>2012</v>
      </c>
    </row>
    <row r="915" spans="1:22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">
        <v>8323</v>
      </c>
      <c r="R915" t="s">
        <v>8326</v>
      </c>
      <c r="S915" s="11">
        <f t="shared" si="86"/>
        <v>41033.805775462963</v>
      </c>
      <c r="T915" s="11">
        <f t="shared" si="87"/>
        <v>41003.805775462963</v>
      </c>
      <c r="U915">
        <f t="shared" si="88"/>
        <v>2012</v>
      </c>
      <c r="V915">
        <f t="shared" si="89"/>
        <v>2012</v>
      </c>
    </row>
    <row r="916" spans="1:22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>
        <f t="shared" si="85"/>
        <v>0</v>
      </c>
      <c r="Q916" t="s">
        <v>8323</v>
      </c>
      <c r="R916" t="s">
        <v>8326</v>
      </c>
      <c r="S916" s="11">
        <f t="shared" si="86"/>
        <v>41146.429942129624</v>
      </c>
      <c r="T916" s="11">
        <f t="shared" si="87"/>
        <v>41116.429942129624</v>
      </c>
      <c r="U916">
        <f t="shared" si="88"/>
        <v>2012</v>
      </c>
      <c r="V916">
        <f t="shared" si="89"/>
        <v>2012</v>
      </c>
    </row>
    <row r="917" spans="1:22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">
        <v>8323</v>
      </c>
      <c r="R917" t="s">
        <v>8326</v>
      </c>
      <c r="S917" s="11">
        <f t="shared" si="86"/>
        <v>40968.874305555553</v>
      </c>
      <c r="T917" s="11">
        <f t="shared" si="87"/>
        <v>40937.346226851849</v>
      </c>
      <c r="U917">
        <f t="shared" si="88"/>
        <v>2012</v>
      </c>
      <c r="V917">
        <f t="shared" si="89"/>
        <v>2012</v>
      </c>
    </row>
    <row r="918" spans="1:22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>
        <f t="shared" si="85"/>
        <v>0</v>
      </c>
      <c r="Q918" t="s">
        <v>8323</v>
      </c>
      <c r="R918" t="s">
        <v>8326</v>
      </c>
      <c r="S918" s="11">
        <f t="shared" si="86"/>
        <v>40472.875</v>
      </c>
      <c r="T918" s="11">
        <f t="shared" si="87"/>
        <v>40434.520069444443</v>
      </c>
      <c r="U918">
        <f t="shared" si="88"/>
        <v>2010</v>
      </c>
      <c r="V918">
        <f t="shared" si="89"/>
        <v>2010</v>
      </c>
    </row>
    <row r="919" spans="1:22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">
        <v>8323</v>
      </c>
      <c r="R919" t="s">
        <v>8326</v>
      </c>
      <c r="S919" s="11">
        <f t="shared" si="86"/>
        <v>41833.770833333328</v>
      </c>
      <c r="T919" s="11">
        <f t="shared" si="87"/>
        <v>41802.610300925924</v>
      </c>
      <c r="U919">
        <f t="shared" si="88"/>
        <v>2014</v>
      </c>
      <c r="V919">
        <f t="shared" si="89"/>
        <v>2014</v>
      </c>
    </row>
    <row r="920" spans="1:22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">
        <v>8323</v>
      </c>
      <c r="R920" t="s">
        <v>8326</v>
      </c>
      <c r="S920" s="11">
        <f t="shared" si="86"/>
        <v>41974.624548611107</v>
      </c>
      <c r="T920" s="11">
        <f t="shared" si="87"/>
        <v>41944.582881944443</v>
      </c>
      <c r="U920">
        <f t="shared" si="88"/>
        <v>2014</v>
      </c>
      <c r="V920">
        <f t="shared" si="89"/>
        <v>2014</v>
      </c>
    </row>
    <row r="921" spans="1:22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">
        <v>8323</v>
      </c>
      <c r="R921" t="s">
        <v>8326</v>
      </c>
      <c r="S921" s="11">
        <f t="shared" si="86"/>
        <v>41262.308391203704</v>
      </c>
      <c r="T921" s="11">
        <f t="shared" si="87"/>
        <v>41227.308391203704</v>
      </c>
      <c r="U921">
        <f t="shared" si="88"/>
        <v>2012</v>
      </c>
      <c r="V921">
        <f t="shared" si="89"/>
        <v>2012</v>
      </c>
    </row>
    <row r="922" spans="1:22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>
        <f t="shared" si="85"/>
        <v>0</v>
      </c>
      <c r="Q922" t="s">
        <v>8323</v>
      </c>
      <c r="R922" t="s">
        <v>8326</v>
      </c>
      <c r="S922" s="11">
        <f t="shared" si="86"/>
        <v>41592.379884259259</v>
      </c>
      <c r="T922" s="11">
        <f t="shared" si="87"/>
        <v>41562.338217592587</v>
      </c>
      <c r="U922">
        <f t="shared" si="88"/>
        <v>2013</v>
      </c>
      <c r="V922">
        <f t="shared" si="89"/>
        <v>2013</v>
      </c>
    </row>
    <row r="923" spans="1:22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">
        <v>8323</v>
      </c>
      <c r="R923" t="s">
        <v>8326</v>
      </c>
      <c r="S923" s="11">
        <f t="shared" si="86"/>
        <v>40888.879351851851</v>
      </c>
      <c r="T923" s="11">
        <f t="shared" si="87"/>
        <v>40846.837685185186</v>
      </c>
      <c r="U923">
        <f t="shared" si="88"/>
        <v>2011</v>
      </c>
      <c r="V923">
        <f t="shared" si="89"/>
        <v>2011</v>
      </c>
    </row>
    <row r="924" spans="1:22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">
        <v>8323</v>
      </c>
      <c r="R924" t="s">
        <v>8326</v>
      </c>
      <c r="S924" s="11">
        <f t="shared" si="86"/>
        <v>41913.19667824074</v>
      </c>
      <c r="T924" s="11">
        <f t="shared" si="87"/>
        <v>41878.19667824074</v>
      </c>
      <c r="U924">
        <f t="shared" si="88"/>
        <v>2014</v>
      </c>
      <c r="V924">
        <f t="shared" si="89"/>
        <v>2014</v>
      </c>
    </row>
    <row r="925" spans="1:22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">
        <v>8323</v>
      </c>
      <c r="R925" t="s">
        <v>8326</v>
      </c>
      <c r="S925" s="11">
        <f t="shared" si="86"/>
        <v>41964.668090277781</v>
      </c>
      <c r="T925" s="11">
        <f t="shared" si="87"/>
        <v>41934.626423611109</v>
      </c>
      <c r="U925">
        <f t="shared" si="88"/>
        <v>2014</v>
      </c>
      <c r="V925">
        <f t="shared" si="89"/>
        <v>2014</v>
      </c>
    </row>
    <row r="926" spans="1:22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">
        <v>8323</v>
      </c>
      <c r="R926" t="s">
        <v>8326</v>
      </c>
      <c r="S926" s="11">
        <f t="shared" si="86"/>
        <v>41318.609594907401</v>
      </c>
      <c r="T926" s="11">
        <f t="shared" si="87"/>
        <v>41288.609594907401</v>
      </c>
      <c r="U926">
        <f t="shared" si="88"/>
        <v>2013</v>
      </c>
      <c r="V926">
        <f t="shared" si="89"/>
        <v>2013</v>
      </c>
    </row>
    <row r="927" spans="1:22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">
        <v>8323</v>
      </c>
      <c r="R927" t="s">
        <v>8326</v>
      </c>
      <c r="S927" s="11">
        <f t="shared" si="86"/>
        <v>41605.58924768518</v>
      </c>
      <c r="T927" s="11">
        <f t="shared" si="87"/>
        <v>41575.547581018516</v>
      </c>
      <c r="U927">
        <f t="shared" si="88"/>
        <v>2013</v>
      </c>
      <c r="V927">
        <f t="shared" si="89"/>
        <v>2013</v>
      </c>
    </row>
    <row r="928" spans="1:22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>
        <f t="shared" si="85"/>
        <v>0</v>
      </c>
      <c r="Q928" t="s">
        <v>8323</v>
      </c>
      <c r="R928" t="s">
        <v>8326</v>
      </c>
      <c r="S928" s="11">
        <f t="shared" si="86"/>
        <v>40367.611111111109</v>
      </c>
      <c r="T928" s="11">
        <f t="shared" si="87"/>
        <v>40337.686689814815</v>
      </c>
      <c r="U928">
        <f t="shared" si="88"/>
        <v>2010</v>
      </c>
      <c r="V928">
        <f t="shared" si="89"/>
        <v>2010</v>
      </c>
    </row>
    <row r="929" spans="1:22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>
        <f t="shared" si="85"/>
        <v>0</v>
      </c>
      <c r="Q929" t="s">
        <v>8323</v>
      </c>
      <c r="R929" t="s">
        <v>8326</v>
      </c>
      <c r="S929" s="11">
        <f t="shared" si="86"/>
        <v>41043.489525462959</v>
      </c>
      <c r="T929" s="11">
        <f t="shared" si="87"/>
        <v>41013.489525462959</v>
      </c>
      <c r="U929">
        <f t="shared" si="88"/>
        <v>2012</v>
      </c>
      <c r="V929">
        <f t="shared" si="89"/>
        <v>2012</v>
      </c>
    </row>
    <row r="930" spans="1:22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">
        <v>8323</v>
      </c>
      <c r="R930" t="s">
        <v>8326</v>
      </c>
      <c r="S930" s="11">
        <f t="shared" si="86"/>
        <v>41230.666666666664</v>
      </c>
      <c r="T930" s="11">
        <f t="shared" si="87"/>
        <v>41180.529085648144</v>
      </c>
      <c r="U930">
        <f t="shared" si="88"/>
        <v>2012</v>
      </c>
      <c r="V930">
        <f t="shared" si="89"/>
        <v>2012</v>
      </c>
    </row>
    <row r="931" spans="1:22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>
        <f t="shared" si="85"/>
        <v>0</v>
      </c>
      <c r="Q931" t="s">
        <v>8323</v>
      </c>
      <c r="R931" t="s">
        <v>8326</v>
      </c>
      <c r="S931" s="11">
        <f t="shared" si="86"/>
        <v>41007.863067129627</v>
      </c>
      <c r="T931" s="11">
        <f t="shared" si="87"/>
        <v>40977.904733796291</v>
      </c>
      <c r="U931">
        <f t="shared" si="88"/>
        <v>2012</v>
      </c>
      <c r="V931">
        <f t="shared" si="89"/>
        <v>2012</v>
      </c>
    </row>
    <row r="932" spans="1:22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">
        <v>8323</v>
      </c>
      <c r="R932" t="s">
        <v>8326</v>
      </c>
      <c r="S932" s="11">
        <f t="shared" si="86"/>
        <v>40354.563888888886</v>
      </c>
      <c r="T932" s="11">
        <f t="shared" si="87"/>
        <v>40312.582245370366</v>
      </c>
      <c r="U932">
        <f t="shared" si="88"/>
        <v>2010</v>
      </c>
      <c r="V932">
        <f t="shared" si="89"/>
        <v>2010</v>
      </c>
    </row>
    <row r="933" spans="1:22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">
        <v>8323</v>
      </c>
      <c r="R933" t="s">
        <v>8326</v>
      </c>
      <c r="S933" s="11">
        <f t="shared" si="86"/>
        <v>41714.583333333328</v>
      </c>
      <c r="T933" s="11">
        <f t="shared" si="87"/>
        <v>41680.026643518519</v>
      </c>
      <c r="U933">
        <f t="shared" si="88"/>
        <v>2014</v>
      </c>
      <c r="V933">
        <f t="shared" si="89"/>
        <v>2014</v>
      </c>
    </row>
    <row r="934" spans="1:22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">
        <v>8323</v>
      </c>
      <c r="R934" t="s">
        <v>8326</v>
      </c>
      <c r="S934" s="11">
        <f t="shared" si="86"/>
        <v>41355.594270833331</v>
      </c>
      <c r="T934" s="11">
        <f t="shared" si="87"/>
        <v>41310.635937499996</v>
      </c>
      <c r="U934">
        <f t="shared" si="88"/>
        <v>2013</v>
      </c>
      <c r="V934">
        <f t="shared" si="89"/>
        <v>2013</v>
      </c>
    </row>
    <row r="935" spans="1:22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">
        <v>8323</v>
      </c>
      <c r="R935" t="s">
        <v>8326</v>
      </c>
      <c r="S935" s="11">
        <f t="shared" si="86"/>
        <v>41770.835752314808</v>
      </c>
      <c r="T935" s="11">
        <f t="shared" si="87"/>
        <v>41710.835752314808</v>
      </c>
      <c r="U935">
        <f t="shared" si="88"/>
        <v>2014</v>
      </c>
      <c r="V935">
        <f t="shared" si="89"/>
        <v>2014</v>
      </c>
    </row>
    <row r="936" spans="1:22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">
        <v>8323</v>
      </c>
      <c r="R936" t="s">
        <v>8326</v>
      </c>
      <c r="S936" s="11">
        <f t="shared" si="86"/>
        <v>41762.916666666664</v>
      </c>
      <c r="T936" s="11">
        <f t="shared" si="87"/>
        <v>41733.403749999998</v>
      </c>
      <c r="U936">
        <f t="shared" si="88"/>
        <v>2014</v>
      </c>
      <c r="V936">
        <f t="shared" si="89"/>
        <v>2014</v>
      </c>
    </row>
    <row r="937" spans="1:22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">
        <v>8323</v>
      </c>
      <c r="R937" t="s">
        <v>8326</v>
      </c>
      <c r="S937" s="11">
        <f t="shared" si="86"/>
        <v>42398.000335648147</v>
      </c>
      <c r="T937" s="11">
        <f t="shared" si="87"/>
        <v>42368.000335648147</v>
      </c>
      <c r="U937">
        <f t="shared" si="88"/>
        <v>2016</v>
      </c>
      <c r="V937">
        <f t="shared" si="89"/>
        <v>2015</v>
      </c>
    </row>
    <row r="938" spans="1:22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>
        <f t="shared" si="85"/>
        <v>0</v>
      </c>
      <c r="Q938" t="s">
        <v>8323</v>
      </c>
      <c r="R938" t="s">
        <v>8326</v>
      </c>
      <c r="S938" s="11">
        <f t="shared" si="86"/>
        <v>40926.5</v>
      </c>
      <c r="T938" s="11">
        <f t="shared" si="87"/>
        <v>40882.690844907404</v>
      </c>
      <c r="U938">
        <f t="shared" si="88"/>
        <v>2012</v>
      </c>
      <c r="V938">
        <f t="shared" si="89"/>
        <v>2011</v>
      </c>
    </row>
    <row r="939" spans="1:22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">
        <v>8323</v>
      </c>
      <c r="R939" t="s">
        <v>8326</v>
      </c>
      <c r="S939" s="11">
        <f t="shared" si="86"/>
        <v>41581.506446759253</v>
      </c>
      <c r="T939" s="11">
        <f t="shared" si="87"/>
        <v>41551.464780092589</v>
      </c>
      <c r="U939">
        <f t="shared" si="88"/>
        <v>2013</v>
      </c>
      <c r="V939">
        <f t="shared" si="89"/>
        <v>2013</v>
      </c>
    </row>
    <row r="940" spans="1:22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">
        <v>8323</v>
      </c>
      <c r="R940" t="s">
        <v>8326</v>
      </c>
      <c r="S940" s="11">
        <f t="shared" si="86"/>
        <v>41154.14638888889</v>
      </c>
      <c r="T940" s="11">
        <f t="shared" si="87"/>
        <v>41124.14638888889</v>
      </c>
      <c r="U940">
        <f t="shared" si="88"/>
        <v>2012</v>
      </c>
      <c r="V940">
        <f t="shared" si="89"/>
        <v>2012</v>
      </c>
    </row>
    <row r="941" spans="1:22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">
        <v>8323</v>
      </c>
      <c r="R941" t="s">
        <v>8326</v>
      </c>
      <c r="S941" s="11">
        <f t="shared" si="86"/>
        <v>41455.498611111107</v>
      </c>
      <c r="T941" s="11">
        <f t="shared" si="87"/>
        <v>41416.429837962962</v>
      </c>
      <c r="U941">
        <f t="shared" si="88"/>
        <v>2013</v>
      </c>
      <c r="V941">
        <f t="shared" si="89"/>
        <v>2013</v>
      </c>
    </row>
    <row r="942" spans="1:22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">
        <v>8317</v>
      </c>
      <c r="R942" t="s">
        <v>8319</v>
      </c>
      <c r="S942" s="11">
        <f t="shared" si="86"/>
        <v>42226.675069444442</v>
      </c>
      <c r="T942" s="11">
        <f t="shared" si="87"/>
        <v>42181.675069444442</v>
      </c>
      <c r="U942">
        <f t="shared" si="88"/>
        <v>2015</v>
      </c>
      <c r="V942">
        <f t="shared" si="89"/>
        <v>2015</v>
      </c>
    </row>
    <row r="943" spans="1:22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">
        <v>8317</v>
      </c>
      <c r="R943" t="s">
        <v>8319</v>
      </c>
      <c r="S943" s="11">
        <f t="shared" si="86"/>
        <v>42775.763252314813</v>
      </c>
      <c r="T943" s="11">
        <f t="shared" si="87"/>
        <v>42745.763252314813</v>
      </c>
      <c r="U943">
        <f t="shared" si="88"/>
        <v>2017</v>
      </c>
      <c r="V943">
        <f t="shared" si="89"/>
        <v>2017</v>
      </c>
    </row>
    <row r="944" spans="1:22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">
        <v>8317</v>
      </c>
      <c r="R944" t="s">
        <v>8319</v>
      </c>
      <c r="S944" s="11">
        <f t="shared" si="86"/>
        <v>42418.509953703702</v>
      </c>
      <c r="T944" s="11">
        <f t="shared" si="87"/>
        <v>42382.509953703702</v>
      </c>
      <c r="U944">
        <f t="shared" si="88"/>
        <v>2016</v>
      </c>
      <c r="V944">
        <f t="shared" si="89"/>
        <v>2016</v>
      </c>
    </row>
    <row r="945" spans="1:22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">
        <v>8317</v>
      </c>
      <c r="R945" t="s">
        <v>8319</v>
      </c>
      <c r="S945" s="11">
        <f t="shared" si="86"/>
        <v>42703.376215277771</v>
      </c>
      <c r="T945" s="11">
        <f t="shared" si="87"/>
        <v>42673.334548611114</v>
      </c>
      <c r="U945">
        <f t="shared" si="88"/>
        <v>2016</v>
      </c>
      <c r="V945">
        <f t="shared" si="89"/>
        <v>2016</v>
      </c>
    </row>
    <row r="946" spans="1:22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">
        <v>8317</v>
      </c>
      <c r="R946" t="s">
        <v>8319</v>
      </c>
      <c r="S946" s="11">
        <f t="shared" si="86"/>
        <v>42478.249999999993</v>
      </c>
      <c r="T946" s="11">
        <f t="shared" si="87"/>
        <v>42444.250578703701</v>
      </c>
      <c r="U946">
        <f t="shared" si="88"/>
        <v>2016</v>
      </c>
      <c r="V946">
        <f t="shared" si="89"/>
        <v>2016</v>
      </c>
    </row>
    <row r="947" spans="1:22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">
        <v>8317</v>
      </c>
      <c r="R947" t="s">
        <v>8319</v>
      </c>
      <c r="S947" s="11">
        <f t="shared" si="86"/>
        <v>42784.665972222218</v>
      </c>
      <c r="T947" s="11">
        <f t="shared" si="87"/>
        <v>42732.53965277777</v>
      </c>
      <c r="U947">
        <f t="shared" si="88"/>
        <v>2017</v>
      </c>
      <c r="V947">
        <f t="shared" si="89"/>
        <v>2016</v>
      </c>
    </row>
    <row r="948" spans="1:22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">
        <v>8317</v>
      </c>
      <c r="R948" t="s">
        <v>8319</v>
      </c>
      <c r="S948" s="11">
        <f t="shared" si="86"/>
        <v>42622.417222222219</v>
      </c>
      <c r="T948" s="11">
        <f t="shared" si="87"/>
        <v>42592.417222222219</v>
      </c>
      <c r="U948">
        <f t="shared" si="88"/>
        <v>2016</v>
      </c>
      <c r="V948">
        <f t="shared" si="89"/>
        <v>2016</v>
      </c>
    </row>
    <row r="949" spans="1:22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>
        <f t="shared" si="85"/>
        <v>0</v>
      </c>
      <c r="Q949" t="s">
        <v>8317</v>
      </c>
      <c r="R949" t="s">
        <v>8319</v>
      </c>
      <c r="S949" s="11">
        <f t="shared" si="86"/>
        <v>42551.44798611111</v>
      </c>
      <c r="T949" s="11">
        <f t="shared" si="87"/>
        <v>42491.44798611111</v>
      </c>
      <c r="U949">
        <f t="shared" si="88"/>
        <v>2016</v>
      </c>
      <c r="V949">
        <f t="shared" si="89"/>
        <v>2016</v>
      </c>
    </row>
    <row r="950" spans="1:22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">
        <v>8317</v>
      </c>
      <c r="R950" t="s">
        <v>8319</v>
      </c>
      <c r="S950" s="11">
        <f t="shared" si="86"/>
        <v>42441.494953703703</v>
      </c>
      <c r="T950" s="11">
        <f t="shared" si="87"/>
        <v>42411.494953703703</v>
      </c>
      <c r="U950">
        <f t="shared" si="88"/>
        <v>2016</v>
      </c>
      <c r="V950">
        <f t="shared" si="89"/>
        <v>2016</v>
      </c>
    </row>
    <row r="951" spans="1:22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">
        <v>8317</v>
      </c>
      <c r="R951" t="s">
        <v>8319</v>
      </c>
      <c r="S951" s="11">
        <f t="shared" si="86"/>
        <v>42420.710370370369</v>
      </c>
      <c r="T951" s="11">
        <f t="shared" si="87"/>
        <v>42360.710370370369</v>
      </c>
      <c r="U951">
        <f t="shared" si="88"/>
        <v>2016</v>
      </c>
      <c r="V951">
        <f t="shared" si="89"/>
        <v>2015</v>
      </c>
    </row>
    <row r="952" spans="1:22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">
        <v>8317</v>
      </c>
      <c r="R952" t="s">
        <v>8319</v>
      </c>
      <c r="S952" s="11">
        <f t="shared" si="86"/>
        <v>42386.41737268518</v>
      </c>
      <c r="T952" s="11">
        <f t="shared" si="87"/>
        <v>42356.41737268518</v>
      </c>
      <c r="U952">
        <f t="shared" si="88"/>
        <v>2016</v>
      </c>
      <c r="V952">
        <f t="shared" si="89"/>
        <v>2015</v>
      </c>
    </row>
    <row r="953" spans="1:22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">
        <v>8317</v>
      </c>
      <c r="R953" t="s">
        <v>8319</v>
      </c>
      <c r="S953" s="11">
        <f t="shared" si="86"/>
        <v>42525.320277777777</v>
      </c>
      <c r="T953" s="11">
        <f t="shared" si="87"/>
        <v>42480.320277777777</v>
      </c>
      <c r="U953">
        <f t="shared" si="88"/>
        <v>2016</v>
      </c>
      <c r="V953">
        <f t="shared" si="89"/>
        <v>2016</v>
      </c>
    </row>
    <row r="954" spans="1:22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">
        <v>8317</v>
      </c>
      <c r="R954" t="s">
        <v>8319</v>
      </c>
      <c r="S954" s="11">
        <f t="shared" si="86"/>
        <v>42692.32189814814</v>
      </c>
      <c r="T954" s="11">
        <f t="shared" si="87"/>
        <v>42662.280231481483</v>
      </c>
      <c r="U954">
        <f t="shared" si="88"/>
        <v>2016</v>
      </c>
      <c r="V954">
        <f t="shared" si="89"/>
        <v>2016</v>
      </c>
    </row>
    <row r="955" spans="1:22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">
        <v>8317</v>
      </c>
      <c r="R955" t="s">
        <v>8319</v>
      </c>
      <c r="S955" s="11">
        <f t="shared" si="86"/>
        <v>42028.831006944441</v>
      </c>
      <c r="T955" s="11">
        <f t="shared" si="87"/>
        <v>41998.831006944441</v>
      </c>
      <c r="U955">
        <f t="shared" si="88"/>
        <v>2015</v>
      </c>
      <c r="V955">
        <f t="shared" si="89"/>
        <v>2014</v>
      </c>
    </row>
    <row r="956" spans="1:22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">
        <v>8317</v>
      </c>
      <c r="R956" t="s">
        <v>8319</v>
      </c>
      <c r="S956" s="11">
        <f t="shared" si="86"/>
        <v>42236.500451388885</v>
      </c>
      <c r="T956" s="11">
        <f t="shared" si="87"/>
        <v>42194.500451388885</v>
      </c>
      <c r="U956">
        <f t="shared" si="88"/>
        <v>2015</v>
      </c>
      <c r="V956">
        <f t="shared" si="89"/>
        <v>2015</v>
      </c>
    </row>
    <row r="957" spans="1:22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">
        <v>8317</v>
      </c>
      <c r="R957" t="s">
        <v>8319</v>
      </c>
      <c r="S957" s="11">
        <f t="shared" si="86"/>
        <v>42625.961805555555</v>
      </c>
      <c r="T957" s="11">
        <f t="shared" si="87"/>
        <v>42585.961805555555</v>
      </c>
      <c r="U957">
        <f t="shared" si="88"/>
        <v>2016</v>
      </c>
      <c r="V957">
        <f t="shared" si="89"/>
        <v>2016</v>
      </c>
    </row>
    <row r="958" spans="1:22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">
        <v>8317</v>
      </c>
      <c r="R958" t="s">
        <v>8319</v>
      </c>
      <c r="S958" s="11">
        <f t="shared" si="86"/>
        <v>42120.538877314808</v>
      </c>
      <c r="T958" s="11">
        <f t="shared" si="87"/>
        <v>42060.580543981479</v>
      </c>
      <c r="U958">
        <f t="shared" si="88"/>
        <v>2015</v>
      </c>
      <c r="V958">
        <f t="shared" si="89"/>
        <v>2015</v>
      </c>
    </row>
    <row r="959" spans="1:22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">
        <v>8317</v>
      </c>
      <c r="R959" t="s">
        <v>8319</v>
      </c>
      <c r="S959" s="11">
        <f t="shared" si="86"/>
        <v>42691.260798611103</v>
      </c>
      <c r="T959" s="11">
        <f t="shared" si="87"/>
        <v>42660.219131944446</v>
      </c>
      <c r="U959">
        <f t="shared" si="88"/>
        <v>2016</v>
      </c>
      <c r="V959">
        <f t="shared" si="89"/>
        <v>2016</v>
      </c>
    </row>
    <row r="960" spans="1:22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">
        <v>8317</v>
      </c>
      <c r="R960" t="s">
        <v>8319</v>
      </c>
      <c r="S960" s="11">
        <f t="shared" si="86"/>
        <v>42103.874305555553</v>
      </c>
      <c r="T960" s="11">
        <f t="shared" si="87"/>
        <v>42082.469479166662</v>
      </c>
      <c r="U960">
        <f t="shared" si="88"/>
        <v>2015</v>
      </c>
      <c r="V960">
        <f t="shared" si="89"/>
        <v>2015</v>
      </c>
    </row>
    <row r="961" spans="1:22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">
        <v>8317</v>
      </c>
      <c r="R961" t="s">
        <v>8319</v>
      </c>
      <c r="S961" s="11">
        <f t="shared" si="86"/>
        <v>42022.84103009259</v>
      </c>
      <c r="T961" s="11">
        <f t="shared" si="87"/>
        <v>41992.84103009259</v>
      </c>
      <c r="U961">
        <f t="shared" si="88"/>
        <v>2015</v>
      </c>
      <c r="V961">
        <f t="shared" si="89"/>
        <v>2014</v>
      </c>
    </row>
    <row r="962" spans="1:22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">
        <v>8317</v>
      </c>
      <c r="R962" t="s">
        <v>8319</v>
      </c>
      <c r="S962" s="11">
        <f t="shared" si="86"/>
        <v>42808.251793981479</v>
      </c>
      <c r="T962" s="11">
        <f t="shared" si="87"/>
        <v>42766.29346064815</v>
      </c>
      <c r="U962">
        <f t="shared" si="88"/>
        <v>2017</v>
      </c>
      <c r="V962">
        <f t="shared" si="89"/>
        <v>2017</v>
      </c>
    </row>
    <row r="963" spans="1:22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5">
        <f t="shared" ref="P963:P1026" si="91">IFERROR(E963/L963,0)</f>
        <v>364.35454545454547</v>
      </c>
      <c r="Q963" t="s">
        <v>8317</v>
      </c>
      <c r="R963" t="s">
        <v>8319</v>
      </c>
      <c r="S963" s="11">
        <f t="shared" ref="S963:S1026" si="92">(I963/86400)+25569+(-8/24)</f>
        <v>42786.458333333336</v>
      </c>
      <c r="T963" s="11">
        <f t="shared" ref="T963:T1026" si="93">(J963/86400)+25569+(-8/24)</f>
        <v>42740.360358796293</v>
      </c>
      <c r="U963">
        <f t="shared" ref="U963:U1026" si="94">YEAR(S963)</f>
        <v>2017</v>
      </c>
      <c r="V963">
        <f t="shared" ref="V963:V1026" si="95">YEAR(T963)</f>
        <v>2017</v>
      </c>
    </row>
    <row r="964" spans="1:22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">
        <v>8317</v>
      </c>
      <c r="R964" t="s">
        <v>8319</v>
      </c>
      <c r="S964" s="11">
        <f t="shared" si="92"/>
        <v>42411.379085648143</v>
      </c>
      <c r="T964" s="11">
        <f t="shared" si="93"/>
        <v>42373.379085648143</v>
      </c>
      <c r="U964">
        <f t="shared" si="94"/>
        <v>2016</v>
      </c>
      <c r="V964">
        <f t="shared" si="95"/>
        <v>2016</v>
      </c>
    </row>
    <row r="965" spans="1:22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">
        <v>8317</v>
      </c>
      <c r="R965" t="s">
        <v>8319</v>
      </c>
      <c r="S965" s="11">
        <f t="shared" si="92"/>
        <v>42660.302303240744</v>
      </c>
      <c r="T965" s="11">
        <f t="shared" si="93"/>
        <v>42625.302303240744</v>
      </c>
      <c r="U965">
        <f t="shared" si="94"/>
        <v>2016</v>
      </c>
      <c r="V965">
        <f t="shared" si="95"/>
        <v>2016</v>
      </c>
    </row>
    <row r="966" spans="1:22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">
        <v>8317</v>
      </c>
      <c r="R966" t="s">
        <v>8319</v>
      </c>
      <c r="S966" s="11">
        <f t="shared" si="92"/>
        <v>42248.295358796291</v>
      </c>
      <c r="T966" s="11">
        <f t="shared" si="93"/>
        <v>42208.295358796291</v>
      </c>
      <c r="U966">
        <f t="shared" si="94"/>
        <v>2015</v>
      </c>
      <c r="V966">
        <f t="shared" si="95"/>
        <v>2015</v>
      </c>
    </row>
    <row r="967" spans="1:22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">
        <v>8317</v>
      </c>
      <c r="R967" t="s">
        <v>8319</v>
      </c>
      <c r="S967" s="11">
        <f t="shared" si="92"/>
        <v>42668.832638888889</v>
      </c>
      <c r="T967" s="11">
        <f t="shared" si="93"/>
        <v>42636.683402777773</v>
      </c>
      <c r="U967">
        <f t="shared" si="94"/>
        <v>2016</v>
      </c>
      <c r="V967">
        <f t="shared" si="95"/>
        <v>2016</v>
      </c>
    </row>
    <row r="968" spans="1:22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">
        <v>8317</v>
      </c>
      <c r="R968" t="s">
        <v>8319</v>
      </c>
      <c r="S968" s="11">
        <f t="shared" si="92"/>
        <v>42649.302453703705</v>
      </c>
      <c r="T968" s="11">
        <f t="shared" si="93"/>
        <v>42619.302453703705</v>
      </c>
      <c r="U968">
        <f t="shared" si="94"/>
        <v>2016</v>
      </c>
      <c r="V968">
        <f t="shared" si="95"/>
        <v>2016</v>
      </c>
    </row>
    <row r="969" spans="1:22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">
        <v>8317</v>
      </c>
      <c r="R969" t="s">
        <v>8319</v>
      </c>
      <c r="S969" s="11">
        <f t="shared" si="92"/>
        <v>42481.879328703704</v>
      </c>
      <c r="T969" s="11">
        <f t="shared" si="93"/>
        <v>42421.920995370368</v>
      </c>
      <c r="U969">
        <f t="shared" si="94"/>
        <v>2016</v>
      </c>
      <c r="V969">
        <f t="shared" si="95"/>
        <v>2016</v>
      </c>
    </row>
    <row r="970" spans="1:22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">
        <v>8317</v>
      </c>
      <c r="R970" t="s">
        <v>8319</v>
      </c>
      <c r="S970" s="11">
        <f t="shared" si="92"/>
        <v>41866.514282407406</v>
      </c>
      <c r="T970" s="11">
        <f t="shared" si="93"/>
        <v>41836.514282407406</v>
      </c>
      <c r="U970">
        <f t="shared" si="94"/>
        <v>2014</v>
      </c>
      <c r="V970">
        <f t="shared" si="95"/>
        <v>2014</v>
      </c>
    </row>
    <row r="971" spans="1:22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">
        <v>8317</v>
      </c>
      <c r="R971" t="s">
        <v>8319</v>
      </c>
      <c r="S971" s="11">
        <f t="shared" si="92"/>
        <v>42774.969988425924</v>
      </c>
      <c r="T971" s="11">
        <f t="shared" si="93"/>
        <v>42741.969988425924</v>
      </c>
      <c r="U971">
        <f t="shared" si="94"/>
        <v>2017</v>
      </c>
      <c r="V971">
        <f t="shared" si="95"/>
        <v>2017</v>
      </c>
    </row>
    <row r="972" spans="1:22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">
        <v>8317</v>
      </c>
      <c r="R972" t="s">
        <v>8319</v>
      </c>
      <c r="S972" s="11">
        <f t="shared" si="92"/>
        <v>42757.874305555553</v>
      </c>
      <c r="T972" s="11">
        <f t="shared" si="93"/>
        <v>42720.887187499997</v>
      </c>
      <c r="U972">
        <f t="shared" si="94"/>
        <v>2017</v>
      </c>
      <c r="V972">
        <f t="shared" si="95"/>
        <v>2016</v>
      </c>
    </row>
    <row r="973" spans="1:22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">
        <v>8317</v>
      </c>
      <c r="R973" t="s">
        <v>8319</v>
      </c>
      <c r="S973" s="11">
        <f t="shared" si="92"/>
        <v>42156.375694444439</v>
      </c>
      <c r="T973" s="11">
        <f t="shared" si="93"/>
        <v>42111.375694444439</v>
      </c>
      <c r="U973">
        <f t="shared" si="94"/>
        <v>2015</v>
      </c>
      <c r="V973">
        <f t="shared" si="95"/>
        <v>2015</v>
      </c>
    </row>
    <row r="974" spans="1:22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">
        <v>8317</v>
      </c>
      <c r="R974" t="s">
        <v>8319</v>
      </c>
      <c r="S974" s="11">
        <f t="shared" si="92"/>
        <v>41885.957638888889</v>
      </c>
      <c r="T974" s="11">
        <f t="shared" si="93"/>
        <v>41856.532384259255</v>
      </c>
      <c r="U974">
        <f t="shared" si="94"/>
        <v>2014</v>
      </c>
      <c r="V974">
        <f t="shared" si="95"/>
        <v>2014</v>
      </c>
    </row>
    <row r="975" spans="1:22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">
        <v>8317</v>
      </c>
      <c r="R975" t="s">
        <v>8319</v>
      </c>
      <c r="S975" s="11">
        <f t="shared" si="92"/>
        <v>42316.723298611112</v>
      </c>
      <c r="T975" s="11">
        <f t="shared" si="93"/>
        <v>42256.681631944441</v>
      </c>
      <c r="U975">
        <f t="shared" si="94"/>
        <v>2015</v>
      </c>
      <c r="V975">
        <f t="shared" si="95"/>
        <v>2015</v>
      </c>
    </row>
    <row r="976" spans="1:22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">
        <v>8317</v>
      </c>
      <c r="R976" t="s">
        <v>8319</v>
      </c>
      <c r="S976" s="11">
        <f t="shared" si="92"/>
        <v>42454.374490740738</v>
      </c>
      <c r="T976" s="11">
        <f t="shared" si="93"/>
        <v>42424.416157407402</v>
      </c>
      <c r="U976">
        <f t="shared" si="94"/>
        <v>2016</v>
      </c>
      <c r="V976">
        <f t="shared" si="95"/>
        <v>2016</v>
      </c>
    </row>
    <row r="977" spans="1:22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">
        <v>8317</v>
      </c>
      <c r="R977" t="s">
        <v>8319</v>
      </c>
      <c r="S977" s="11">
        <f t="shared" si="92"/>
        <v>42549.363252314812</v>
      </c>
      <c r="T977" s="11">
        <f t="shared" si="93"/>
        <v>42489.363252314812</v>
      </c>
      <c r="U977">
        <f t="shared" si="94"/>
        <v>2016</v>
      </c>
      <c r="V977">
        <f t="shared" si="95"/>
        <v>2016</v>
      </c>
    </row>
    <row r="978" spans="1:22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">
        <v>8317</v>
      </c>
      <c r="R978" t="s">
        <v>8319</v>
      </c>
      <c r="S978" s="11">
        <f t="shared" si="92"/>
        <v>42229.725659722222</v>
      </c>
      <c r="T978" s="11">
        <f t="shared" si="93"/>
        <v>42184.725659722222</v>
      </c>
      <c r="U978">
        <f t="shared" si="94"/>
        <v>2015</v>
      </c>
      <c r="V978">
        <f t="shared" si="95"/>
        <v>2015</v>
      </c>
    </row>
    <row r="979" spans="1:22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">
        <v>8317</v>
      </c>
      <c r="R979" t="s">
        <v>8319</v>
      </c>
      <c r="S979" s="11">
        <f t="shared" si="92"/>
        <v>42421.608761574076</v>
      </c>
      <c r="T979" s="11">
        <f t="shared" si="93"/>
        <v>42391.608761574076</v>
      </c>
      <c r="U979">
        <f t="shared" si="94"/>
        <v>2016</v>
      </c>
      <c r="V979">
        <f t="shared" si="95"/>
        <v>2016</v>
      </c>
    </row>
    <row r="980" spans="1:22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">
        <v>8317</v>
      </c>
      <c r="R980" t="s">
        <v>8319</v>
      </c>
      <c r="S980" s="11">
        <f t="shared" si="92"/>
        <v>42424.975706018515</v>
      </c>
      <c r="T980" s="11">
        <f t="shared" si="93"/>
        <v>42394.975706018515</v>
      </c>
      <c r="U980">
        <f t="shared" si="94"/>
        <v>2016</v>
      </c>
      <c r="V980">
        <f t="shared" si="95"/>
        <v>2016</v>
      </c>
    </row>
    <row r="981" spans="1:22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">
        <v>8317</v>
      </c>
      <c r="R981" t="s">
        <v>8319</v>
      </c>
      <c r="S981" s="11">
        <f t="shared" si="92"/>
        <v>42541.457638888889</v>
      </c>
      <c r="T981" s="11">
        <f t="shared" si="93"/>
        <v>42506.083657407406</v>
      </c>
      <c r="U981">
        <f t="shared" si="94"/>
        <v>2016</v>
      </c>
      <c r="V981">
        <f t="shared" si="95"/>
        <v>2016</v>
      </c>
    </row>
    <row r="982" spans="1:22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">
        <v>8317</v>
      </c>
      <c r="R982" t="s">
        <v>8319</v>
      </c>
      <c r="S982" s="11">
        <f t="shared" si="92"/>
        <v>41973.612523148149</v>
      </c>
      <c r="T982" s="11">
        <f t="shared" si="93"/>
        <v>41928.570856481478</v>
      </c>
      <c r="U982">
        <f t="shared" si="94"/>
        <v>2014</v>
      </c>
      <c r="V982">
        <f t="shared" si="95"/>
        <v>2014</v>
      </c>
    </row>
    <row r="983" spans="1:22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">
        <v>8317</v>
      </c>
      <c r="R983" t="s">
        <v>8319</v>
      </c>
      <c r="S983" s="11">
        <f t="shared" si="92"/>
        <v>41860.613680555551</v>
      </c>
      <c r="T983" s="11">
        <f t="shared" si="93"/>
        <v>41830.613680555551</v>
      </c>
      <c r="U983">
        <f t="shared" si="94"/>
        <v>2014</v>
      </c>
      <c r="V983">
        <f t="shared" si="95"/>
        <v>2014</v>
      </c>
    </row>
    <row r="984" spans="1:22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">
        <v>8317</v>
      </c>
      <c r="R984" t="s">
        <v>8319</v>
      </c>
      <c r="S984" s="11">
        <f t="shared" si="92"/>
        <v>42645.419976851852</v>
      </c>
      <c r="T984" s="11">
        <f t="shared" si="93"/>
        <v>42615.419976851852</v>
      </c>
      <c r="U984">
        <f t="shared" si="94"/>
        <v>2016</v>
      </c>
      <c r="V984">
        <f t="shared" si="95"/>
        <v>2016</v>
      </c>
    </row>
    <row r="985" spans="1:22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">
        <v>8317</v>
      </c>
      <c r="R985" t="s">
        <v>8319</v>
      </c>
      <c r="S985" s="11">
        <f t="shared" si="92"/>
        <v>42605.537499999999</v>
      </c>
      <c r="T985" s="11">
        <f t="shared" si="93"/>
        <v>42574.334317129622</v>
      </c>
      <c r="U985">
        <f t="shared" si="94"/>
        <v>2016</v>
      </c>
      <c r="V985">
        <f t="shared" si="95"/>
        <v>2016</v>
      </c>
    </row>
    <row r="986" spans="1:22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">
        <v>8317</v>
      </c>
      <c r="R986" t="s">
        <v>8319</v>
      </c>
      <c r="S986" s="11">
        <f t="shared" si="92"/>
        <v>42090.74083333333</v>
      </c>
      <c r="T986" s="11">
        <f t="shared" si="93"/>
        <v>42060.782499999994</v>
      </c>
      <c r="U986">
        <f t="shared" si="94"/>
        <v>2015</v>
      </c>
      <c r="V986">
        <f t="shared" si="95"/>
        <v>2015</v>
      </c>
    </row>
    <row r="987" spans="1:22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">
        <v>8317</v>
      </c>
      <c r="R987" t="s">
        <v>8319</v>
      </c>
      <c r="S987" s="11">
        <f t="shared" si="92"/>
        <v>42369.624999999993</v>
      </c>
      <c r="T987" s="11">
        <f t="shared" si="93"/>
        <v>42339.634375000001</v>
      </c>
      <c r="U987">
        <f t="shared" si="94"/>
        <v>2015</v>
      </c>
      <c r="V987">
        <f t="shared" si="95"/>
        <v>2015</v>
      </c>
    </row>
    <row r="988" spans="1:22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">
        <v>8317</v>
      </c>
      <c r="R988" t="s">
        <v>8319</v>
      </c>
      <c r="S988" s="11">
        <f t="shared" si="92"/>
        <v>42378.666666666664</v>
      </c>
      <c r="T988" s="11">
        <f t="shared" si="93"/>
        <v>42324.434027777774</v>
      </c>
      <c r="U988">
        <f t="shared" si="94"/>
        <v>2016</v>
      </c>
      <c r="V988">
        <f t="shared" si="95"/>
        <v>2015</v>
      </c>
    </row>
    <row r="989" spans="1:22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">
        <v>8317</v>
      </c>
      <c r="R989" t="s">
        <v>8319</v>
      </c>
      <c r="S989" s="11">
        <f t="shared" si="92"/>
        <v>41812.961226851847</v>
      </c>
      <c r="T989" s="11">
        <f t="shared" si="93"/>
        <v>41772.961226851847</v>
      </c>
      <c r="U989">
        <f t="shared" si="94"/>
        <v>2014</v>
      </c>
      <c r="V989">
        <f t="shared" si="95"/>
        <v>2014</v>
      </c>
    </row>
    <row r="990" spans="1:22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>
        <f t="shared" si="91"/>
        <v>0</v>
      </c>
      <c r="Q990" t="s">
        <v>8317</v>
      </c>
      <c r="R990" t="s">
        <v>8319</v>
      </c>
      <c r="S990" s="11">
        <f t="shared" si="92"/>
        <v>42644.023437499993</v>
      </c>
      <c r="T990" s="11">
        <f t="shared" si="93"/>
        <v>42614.023437499993</v>
      </c>
      <c r="U990">
        <f t="shared" si="94"/>
        <v>2016</v>
      </c>
      <c r="V990">
        <f t="shared" si="95"/>
        <v>2016</v>
      </c>
    </row>
    <row r="991" spans="1:22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">
        <v>8317</v>
      </c>
      <c r="R991" t="s">
        <v>8319</v>
      </c>
      <c r="S991" s="11">
        <f t="shared" si="92"/>
        <v>42641.600636574069</v>
      </c>
      <c r="T991" s="11">
        <f t="shared" si="93"/>
        <v>42611.600636574069</v>
      </c>
      <c r="U991">
        <f t="shared" si="94"/>
        <v>2016</v>
      </c>
      <c r="V991">
        <f t="shared" si="95"/>
        <v>2016</v>
      </c>
    </row>
    <row r="992" spans="1:22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">
        <v>8317</v>
      </c>
      <c r="R992" t="s">
        <v>8319</v>
      </c>
      <c r="S992" s="11">
        <f t="shared" si="92"/>
        <v>41885.450972222221</v>
      </c>
      <c r="T992" s="11">
        <f t="shared" si="93"/>
        <v>41855.450972222221</v>
      </c>
      <c r="U992">
        <f t="shared" si="94"/>
        <v>2014</v>
      </c>
      <c r="V992">
        <f t="shared" si="95"/>
        <v>2014</v>
      </c>
    </row>
    <row r="993" spans="1:22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">
        <v>8317</v>
      </c>
      <c r="R993" t="s">
        <v>8319</v>
      </c>
      <c r="S993" s="11">
        <f t="shared" si="92"/>
        <v>42563.45208333333</v>
      </c>
      <c r="T993" s="11">
        <f t="shared" si="93"/>
        <v>42538.423472222225</v>
      </c>
      <c r="U993">
        <f t="shared" si="94"/>
        <v>2016</v>
      </c>
      <c r="V993">
        <f t="shared" si="95"/>
        <v>2016</v>
      </c>
    </row>
    <row r="994" spans="1:22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">
        <v>8317</v>
      </c>
      <c r="R994" t="s">
        <v>8319</v>
      </c>
      <c r="S994" s="11">
        <f t="shared" si="92"/>
        <v>42497.549988425926</v>
      </c>
      <c r="T994" s="11">
        <f t="shared" si="93"/>
        <v>42437.59165509259</v>
      </c>
      <c r="U994">
        <f t="shared" si="94"/>
        <v>2016</v>
      </c>
      <c r="V994">
        <f t="shared" si="95"/>
        <v>2016</v>
      </c>
    </row>
    <row r="995" spans="1:22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">
        <v>8317</v>
      </c>
      <c r="R995" t="s">
        <v>8319</v>
      </c>
      <c r="S995" s="11">
        <f t="shared" si="92"/>
        <v>42685.874999999993</v>
      </c>
      <c r="T995" s="11">
        <f t="shared" si="93"/>
        <v>42652.631574074076</v>
      </c>
      <c r="U995">
        <f t="shared" si="94"/>
        <v>2016</v>
      </c>
      <c r="V995">
        <f t="shared" si="95"/>
        <v>2016</v>
      </c>
    </row>
    <row r="996" spans="1:22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">
        <v>8317</v>
      </c>
      <c r="R996" t="s">
        <v>8319</v>
      </c>
      <c r="S996" s="11">
        <f t="shared" si="92"/>
        <v>41973.624305555553</v>
      </c>
      <c r="T996" s="11">
        <f t="shared" si="93"/>
        <v>41920.929745370369</v>
      </c>
      <c r="U996">
        <f t="shared" si="94"/>
        <v>2014</v>
      </c>
      <c r="V996">
        <f t="shared" si="95"/>
        <v>2014</v>
      </c>
    </row>
    <row r="997" spans="1:22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">
        <v>8317</v>
      </c>
      <c r="R997" t="s">
        <v>8319</v>
      </c>
      <c r="S997" s="11">
        <f t="shared" si="92"/>
        <v>41972.333333333336</v>
      </c>
      <c r="T997" s="11">
        <f t="shared" si="93"/>
        <v>41947.607407407406</v>
      </c>
      <c r="U997">
        <f t="shared" si="94"/>
        <v>2014</v>
      </c>
      <c r="V997">
        <f t="shared" si="95"/>
        <v>2014</v>
      </c>
    </row>
    <row r="998" spans="1:22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">
        <v>8317</v>
      </c>
      <c r="R998" t="s">
        <v>8319</v>
      </c>
      <c r="S998" s="11">
        <f t="shared" si="92"/>
        <v>41847.310416666667</v>
      </c>
      <c r="T998" s="11">
        <f t="shared" si="93"/>
        <v>41817.533101851848</v>
      </c>
      <c r="U998">
        <f t="shared" si="94"/>
        <v>2014</v>
      </c>
      <c r="V998">
        <f t="shared" si="95"/>
        <v>2014</v>
      </c>
    </row>
    <row r="999" spans="1:22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">
        <v>8317</v>
      </c>
      <c r="R999" t="s">
        <v>8319</v>
      </c>
      <c r="S999" s="11">
        <f t="shared" si="92"/>
        <v>41970.811307870368</v>
      </c>
      <c r="T999" s="11">
        <f t="shared" si="93"/>
        <v>41940.769641203704</v>
      </c>
      <c r="U999">
        <f t="shared" si="94"/>
        <v>2014</v>
      </c>
      <c r="V999">
        <f t="shared" si="95"/>
        <v>2014</v>
      </c>
    </row>
    <row r="1000" spans="1:22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">
        <v>8317</v>
      </c>
      <c r="R1000" t="s">
        <v>8319</v>
      </c>
      <c r="S1000" s="11">
        <f t="shared" si="92"/>
        <v>42326.877326388887</v>
      </c>
      <c r="T1000" s="11">
        <f t="shared" si="93"/>
        <v>42281.835659722223</v>
      </c>
      <c r="U1000">
        <f t="shared" si="94"/>
        <v>2015</v>
      </c>
      <c r="V1000">
        <f t="shared" si="95"/>
        <v>2015</v>
      </c>
    </row>
    <row r="1001" spans="1:22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">
        <v>8317</v>
      </c>
      <c r="R1001" t="s">
        <v>8319</v>
      </c>
      <c r="S1001" s="11">
        <f t="shared" si="92"/>
        <v>41956.001388888886</v>
      </c>
      <c r="T1001" s="11">
        <f t="shared" si="93"/>
        <v>41925.966319444444</v>
      </c>
      <c r="U1001">
        <f t="shared" si="94"/>
        <v>2014</v>
      </c>
      <c r="V1001">
        <f t="shared" si="95"/>
        <v>2014</v>
      </c>
    </row>
    <row r="1002" spans="1:22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">
        <v>8317</v>
      </c>
      <c r="R1002" t="s">
        <v>8319</v>
      </c>
      <c r="S1002" s="11">
        <f t="shared" si="92"/>
        <v>42808.68472222222</v>
      </c>
      <c r="T1002" s="11">
        <f t="shared" si="93"/>
        <v>42748.726388888885</v>
      </c>
      <c r="U1002">
        <f t="shared" si="94"/>
        <v>2017</v>
      </c>
      <c r="V1002">
        <f t="shared" si="95"/>
        <v>2017</v>
      </c>
    </row>
    <row r="1003" spans="1:22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">
        <v>8317</v>
      </c>
      <c r="R1003" t="s">
        <v>8319</v>
      </c>
      <c r="S1003" s="11">
        <f t="shared" si="92"/>
        <v>42765.386724537035</v>
      </c>
      <c r="T1003" s="11">
        <f t="shared" si="93"/>
        <v>42720.386724537035</v>
      </c>
      <c r="U1003">
        <f t="shared" si="94"/>
        <v>2017</v>
      </c>
      <c r="V1003">
        <f t="shared" si="95"/>
        <v>2016</v>
      </c>
    </row>
    <row r="1004" spans="1:22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">
        <v>8317</v>
      </c>
      <c r="R1004" t="s">
        <v>8319</v>
      </c>
      <c r="S1004" s="11">
        <f t="shared" si="92"/>
        <v>42354.915972222218</v>
      </c>
      <c r="T1004" s="11">
        <f t="shared" si="93"/>
        <v>42325.350856481477</v>
      </c>
      <c r="U1004">
        <f t="shared" si="94"/>
        <v>2015</v>
      </c>
      <c r="V1004">
        <f t="shared" si="95"/>
        <v>2015</v>
      </c>
    </row>
    <row r="1005" spans="1:22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">
        <v>8317</v>
      </c>
      <c r="R1005" t="s">
        <v>8319</v>
      </c>
      <c r="S1005" s="11">
        <f t="shared" si="92"/>
        <v>42810.334039351852</v>
      </c>
      <c r="T1005" s="11">
        <f t="shared" si="93"/>
        <v>42780.375706018516</v>
      </c>
      <c r="U1005">
        <f t="shared" si="94"/>
        <v>2017</v>
      </c>
      <c r="V1005">
        <f t="shared" si="95"/>
        <v>2017</v>
      </c>
    </row>
    <row r="1006" spans="1:22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">
        <v>8317</v>
      </c>
      <c r="R1006" t="s">
        <v>8319</v>
      </c>
      <c r="S1006" s="11">
        <f t="shared" si="92"/>
        <v>42418.3753125</v>
      </c>
      <c r="T1006" s="11">
        <f t="shared" si="93"/>
        <v>42388.3753125</v>
      </c>
      <c r="U1006">
        <f t="shared" si="94"/>
        <v>2016</v>
      </c>
      <c r="V1006">
        <f t="shared" si="95"/>
        <v>2016</v>
      </c>
    </row>
    <row r="1007" spans="1:22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">
        <v>8317</v>
      </c>
      <c r="R1007" t="s">
        <v>8319</v>
      </c>
      <c r="S1007" s="11">
        <f t="shared" si="92"/>
        <v>42307.29146990741</v>
      </c>
      <c r="T1007" s="11">
        <f t="shared" si="93"/>
        <v>42276.29146990741</v>
      </c>
      <c r="U1007">
        <f t="shared" si="94"/>
        <v>2015</v>
      </c>
      <c r="V1007">
        <f t="shared" si="95"/>
        <v>2015</v>
      </c>
    </row>
    <row r="1008" spans="1:22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">
        <v>8317</v>
      </c>
      <c r="R1008" t="s">
        <v>8319</v>
      </c>
      <c r="S1008" s="11">
        <f t="shared" si="92"/>
        <v>41984.96597222222</v>
      </c>
      <c r="T1008" s="11">
        <f t="shared" si="93"/>
        <v>41976.70685185185</v>
      </c>
      <c r="U1008">
        <f t="shared" si="94"/>
        <v>2014</v>
      </c>
      <c r="V1008">
        <f t="shared" si="95"/>
        <v>2014</v>
      </c>
    </row>
    <row r="1009" spans="1:22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">
        <v>8317</v>
      </c>
      <c r="R1009" t="s">
        <v>8319</v>
      </c>
      <c r="S1009" s="11">
        <f t="shared" si="92"/>
        <v>42718.291932870365</v>
      </c>
      <c r="T1009" s="11">
        <f t="shared" si="93"/>
        <v>42676.2502662037</v>
      </c>
      <c r="U1009">
        <f t="shared" si="94"/>
        <v>2016</v>
      </c>
      <c r="V1009">
        <f t="shared" si="95"/>
        <v>2016</v>
      </c>
    </row>
    <row r="1010" spans="1:22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">
        <v>8317</v>
      </c>
      <c r="R1010" t="s">
        <v>8319</v>
      </c>
      <c r="S1010" s="11">
        <f t="shared" si="92"/>
        <v>42732.475868055553</v>
      </c>
      <c r="T1010" s="11">
        <f t="shared" si="93"/>
        <v>42702.475868055553</v>
      </c>
      <c r="U1010">
        <f t="shared" si="94"/>
        <v>2016</v>
      </c>
      <c r="V1010">
        <f t="shared" si="95"/>
        <v>2016</v>
      </c>
    </row>
    <row r="1011" spans="1:22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">
        <v>8317</v>
      </c>
      <c r="R1011" t="s">
        <v>8319</v>
      </c>
      <c r="S1011" s="11">
        <f t="shared" si="92"/>
        <v>42540.271365740737</v>
      </c>
      <c r="T1011" s="11">
        <f t="shared" si="93"/>
        <v>42510.271365740737</v>
      </c>
      <c r="U1011">
        <f t="shared" si="94"/>
        <v>2016</v>
      </c>
      <c r="V1011">
        <f t="shared" si="95"/>
        <v>2016</v>
      </c>
    </row>
    <row r="1012" spans="1:22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">
        <v>8317</v>
      </c>
      <c r="R1012" t="s">
        <v>8319</v>
      </c>
      <c r="S1012" s="11">
        <f t="shared" si="92"/>
        <v>42617.790972222218</v>
      </c>
      <c r="T1012" s="11">
        <f t="shared" si="93"/>
        <v>42561.496087962958</v>
      </c>
      <c r="U1012">
        <f t="shared" si="94"/>
        <v>2016</v>
      </c>
      <c r="V1012">
        <f t="shared" si="95"/>
        <v>2016</v>
      </c>
    </row>
    <row r="1013" spans="1:22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">
        <v>8317</v>
      </c>
      <c r="R1013" t="s">
        <v>8319</v>
      </c>
      <c r="S1013" s="11">
        <f t="shared" si="92"/>
        <v>41991.564756944441</v>
      </c>
      <c r="T1013" s="11">
        <f t="shared" si="93"/>
        <v>41946.564756944441</v>
      </c>
      <c r="U1013">
        <f t="shared" si="94"/>
        <v>2014</v>
      </c>
      <c r="V1013">
        <f t="shared" si="95"/>
        <v>2014</v>
      </c>
    </row>
    <row r="1014" spans="1:22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">
        <v>8317</v>
      </c>
      <c r="R1014" t="s">
        <v>8319</v>
      </c>
      <c r="S1014" s="11">
        <f t="shared" si="92"/>
        <v>42759.107083333329</v>
      </c>
      <c r="T1014" s="11">
        <f t="shared" si="93"/>
        <v>42714.107083333329</v>
      </c>
      <c r="U1014">
        <f t="shared" si="94"/>
        <v>2017</v>
      </c>
      <c r="V1014">
        <f t="shared" si="95"/>
        <v>2016</v>
      </c>
    </row>
    <row r="1015" spans="1:22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">
        <v>8317</v>
      </c>
      <c r="R1015" t="s">
        <v>8319</v>
      </c>
      <c r="S1015" s="11">
        <f t="shared" si="92"/>
        <v>42367.499999999993</v>
      </c>
      <c r="T1015" s="11">
        <f t="shared" si="93"/>
        <v>42339.500648148147</v>
      </c>
      <c r="U1015">
        <f t="shared" si="94"/>
        <v>2015</v>
      </c>
      <c r="V1015">
        <f t="shared" si="95"/>
        <v>2015</v>
      </c>
    </row>
    <row r="1016" spans="1:22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">
        <v>8317</v>
      </c>
      <c r="R1016" t="s">
        <v>8319</v>
      </c>
      <c r="S1016" s="11">
        <f t="shared" si="92"/>
        <v>42004.66915509259</v>
      </c>
      <c r="T1016" s="11">
        <f t="shared" si="93"/>
        <v>41954.66915509259</v>
      </c>
      <c r="U1016">
        <f t="shared" si="94"/>
        <v>2014</v>
      </c>
      <c r="V1016">
        <f t="shared" si="95"/>
        <v>2014</v>
      </c>
    </row>
    <row r="1017" spans="1:22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">
        <v>8317</v>
      </c>
      <c r="R1017" t="s">
        <v>8319</v>
      </c>
      <c r="S1017" s="11">
        <f t="shared" si="92"/>
        <v>42333.586747685178</v>
      </c>
      <c r="T1017" s="11">
        <f t="shared" si="93"/>
        <v>42303.545081018521</v>
      </c>
      <c r="U1017">
        <f t="shared" si="94"/>
        <v>2015</v>
      </c>
      <c r="V1017">
        <f t="shared" si="95"/>
        <v>2015</v>
      </c>
    </row>
    <row r="1018" spans="1:22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">
        <v>8317</v>
      </c>
      <c r="R1018" t="s">
        <v>8319</v>
      </c>
      <c r="S1018" s="11">
        <f t="shared" si="92"/>
        <v>42466.732129629629</v>
      </c>
      <c r="T1018" s="11">
        <f t="shared" si="93"/>
        <v>42421.773796296293</v>
      </c>
      <c r="U1018">
        <f t="shared" si="94"/>
        <v>2016</v>
      </c>
      <c r="V1018">
        <f t="shared" si="95"/>
        <v>2016</v>
      </c>
    </row>
    <row r="1019" spans="1:22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">
        <v>8317</v>
      </c>
      <c r="R1019" t="s">
        <v>8319</v>
      </c>
      <c r="S1019" s="11">
        <f t="shared" si="92"/>
        <v>42329.383506944439</v>
      </c>
      <c r="T1019" s="11">
        <f t="shared" si="93"/>
        <v>42289.341840277775</v>
      </c>
      <c r="U1019">
        <f t="shared" si="94"/>
        <v>2015</v>
      </c>
      <c r="V1019">
        <f t="shared" si="95"/>
        <v>2015</v>
      </c>
    </row>
    <row r="1020" spans="1:22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">
        <v>8317</v>
      </c>
      <c r="R1020" t="s">
        <v>8319</v>
      </c>
      <c r="S1020" s="11">
        <f t="shared" si="92"/>
        <v>42565.158946759257</v>
      </c>
      <c r="T1020" s="11">
        <f t="shared" si="93"/>
        <v>42535.158946759257</v>
      </c>
      <c r="U1020">
        <f t="shared" si="94"/>
        <v>2016</v>
      </c>
      <c r="V1020">
        <f t="shared" si="95"/>
        <v>2016</v>
      </c>
    </row>
    <row r="1021" spans="1:22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">
        <v>8317</v>
      </c>
      <c r="R1021" t="s">
        <v>8319</v>
      </c>
      <c r="S1021" s="11">
        <f t="shared" si="92"/>
        <v>42039.640613425923</v>
      </c>
      <c r="T1021" s="11">
        <f t="shared" si="93"/>
        <v>42009.640613425923</v>
      </c>
      <c r="U1021">
        <f t="shared" si="94"/>
        <v>2015</v>
      </c>
      <c r="V1021">
        <f t="shared" si="95"/>
        <v>2015</v>
      </c>
    </row>
    <row r="1022" spans="1:22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">
        <v>8323</v>
      </c>
      <c r="R1022" t="s">
        <v>8328</v>
      </c>
      <c r="S1022" s="11">
        <f t="shared" si="92"/>
        <v>42156.699305555558</v>
      </c>
      <c r="T1022" s="11">
        <f t="shared" si="93"/>
        <v>42126.736215277771</v>
      </c>
      <c r="U1022">
        <f t="shared" si="94"/>
        <v>2015</v>
      </c>
      <c r="V1022">
        <f t="shared" si="95"/>
        <v>2015</v>
      </c>
    </row>
    <row r="1023" spans="1:22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">
        <v>8323</v>
      </c>
      <c r="R1023" t="s">
        <v>8328</v>
      </c>
      <c r="S1023" s="11">
        <f t="shared" si="92"/>
        <v>42293.833333333336</v>
      </c>
      <c r="T1023" s="11">
        <f t="shared" si="93"/>
        <v>42270.918645833335</v>
      </c>
      <c r="U1023">
        <f t="shared" si="94"/>
        <v>2015</v>
      </c>
      <c r="V1023">
        <f t="shared" si="95"/>
        <v>2015</v>
      </c>
    </row>
    <row r="1024" spans="1:22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">
        <v>8323</v>
      </c>
      <c r="R1024" t="s">
        <v>8328</v>
      </c>
      <c r="S1024" s="11">
        <f t="shared" si="92"/>
        <v>42141.313391203701</v>
      </c>
      <c r="T1024" s="11">
        <f t="shared" si="93"/>
        <v>42111.313391203701</v>
      </c>
      <c r="U1024">
        <f t="shared" si="94"/>
        <v>2015</v>
      </c>
      <c r="V1024">
        <f t="shared" si="95"/>
        <v>2015</v>
      </c>
    </row>
    <row r="1025" spans="1:22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">
        <v>8323</v>
      </c>
      <c r="R1025" t="s">
        <v>8328</v>
      </c>
      <c r="S1025" s="11">
        <f t="shared" si="92"/>
        <v>42175.586354166669</v>
      </c>
      <c r="T1025" s="11">
        <f t="shared" si="93"/>
        <v>42145.586354166669</v>
      </c>
      <c r="U1025">
        <f t="shared" si="94"/>
        <v>2015</v>
      </c>
      <c r="V1025">
        <f t="shared" si="95"/>
        <v>2015</v>
      </c>
    </row>
    <row r="1026" spans="1:22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">
        <v>8323</v>
      </c>
      <c r="R1026" t="s">
        <v>8328</v>
      </c>
      <c r="S1026" s="11">
        <f t="shared" si="92"/>
        <v>42400.247256944444</v>
      </c>
      <c r="T1026" s="11">
        <f t="shared" si="93"/>
        <v>42370.247256944444</v>
      </c>
      <c r="U1026">
        <f t="shared" si="94"/>
        <v>2016</v>
      </c>
      <c r="V1026">
        <f t="shared" si="95"/>
        <v>2016</v>
      </c>
    </row>
    <row r="1027" spans="1:22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5">
        <f t="shared" ref="P1027:P1090" si="97">IFERROR(E1027/L1027,0)</f>
        <v>71.848571428571432</v>
      </c>
      <c r="Q1027" t="s">
        <v>8323</v>
      </c>
      <c r="R1027" t="s">
        <v>8328</v>
      </c>
      <c r="S1027" s="11">
        <f t="shared" ref="S1027:S1090" si="98">(I1027/86400)+25569+(-8/24)</f>
        <v>42079.458761574067</v>
      </c>
      <c r="T1027" s="11">
        <f t="shared" ref="T1027:T1090" si="99">(J1027/86400)+25569+(-8/24)</f>
        <v>42049.500428240739</v>
      </c>
      <c r="U1027">
        <f t="shared" ref="U1027:U1090" si="100">YEAR(S1027)</f>
        <v>2015</v>
      </c>
      <c r="V1027">
        <f t="shared" ref="V1027:V1090" si="101">YEAR(T1027)</f>
        <v>2015</v>
      </c>
    </row>
    <row r="1028" spans="1:22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">
        <v>8323</v>
      </c>
      <c r="R1028" t="s">
        <v>8328</v>
      </c>
      <c r="S1028" s="11">
        <f t="shared" si="98"/>
        <v>42460.032592592594</v>
      </c>
      <c r="T1028" s="11">
        <f t="shared" si="99"/>
        <v>42426.074259259258</v>
      </c>
      <c r="U1028">
        <f t="shared" si="100"/>
        <v>2016</v>
      </c>
      <c r="V1028">
        <f t="shared" si="101"/>
        <v>2016</v>
      </c>
    </row>
    <row r="1029" spans="1:22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">
        <v>8323</v>
      </c>
      <c r="R1029" t="s">
        <v>8328</v>
      </c>
      <c r="S1029" s="11">
        <f t="shared" si="98"/>
        <v>41934.700775462959</v>
      </c>
      <c r="T1029" s="11">
        <f t="shared" si="99"/>
        <v>41904.700775462959</v>
      </c>
      <c r="U1029">
        <f t="shared" si="100"/>
        <v>2014</v>
      </c>
      <c r="V1029">
        <f t="shared" si="101"/>
        <v>2014</v>
      </c>
    </row>
    <row r="1030" spans="1:22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">
        <v>8323</v>
      </c>
      <c r="R1030" t="s">
        <v>8328</v>
      </c>
      <c r="S1030" s="11">
        <f t="shared" si="98"/>
        <v>42800.499999999993</v>
      </c>
      <c r="T1030" s="11">
        <f t="shared" si="99"/>
        <v>42755.294039351851</v>
      </c>
      <c r="U1030">
        <f t="shared" si="100"/>
        <v>2017</v>
      </c>
      <c r="V1030">
        <f t="shared" si="101"/>
        <v>2017</v>
      </c>
    </row>
    <row r="1031" spans="1:22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">
        <v>8323</v>
      </c>
      <c r="R1031" t="s">
        <v>8328</v>
      </c>
      <c r="S1031" s="11">
        <f t="shared" si="98"/>
        <v>42098.582638888889</v>
      </c>
      <c r="T1031" s="11">
        <f t="shared" si="99"/>
        <v>42044.378553240742</v>
      </c>
      <c r="U1031">
        <f t="shared" si="100"/>
        <v>2015</v>
      </c>
      <c r="V1031">
        <f t="shared" si="101"/>
        <v>2015</v>
      </c>
    </row>
    <row r="1032" spans="1:22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">
        <v>8323</v>
      </c>
      <c r="R1032" t="s">
        <v>8328</v>
      </c>
      <c r="S1032" s="11">
        <f t="shared" si="98"/>
        <v>42625.149872685179</v>
      </c>
      <c r="T1032" s="11">
        <f t="shared" si="99"/>
        <v>42611.149872685179</v>
      </c>
      <c r="U1032">
        <f t="shared" si="100"/>
        <v>2016</v>
      </c>
      <c r="V1032">
        <f t="shared" si="101"/>
        <v>2016</v>
      </c>
    </row>
    <row r="1033" spans="1:22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">
        <v>8323</v>
      </c>
      <c r="R1033" t="s">
        <v>8328</v>
      </c>
      <c r="S1033" s="11">
        <f t="shared" si="98"/>
        <v>42354.430671296293</v>
      </c>
      <c r="T1033" s="11">
        <f t="shared" si="99"/>
        <v>42324.430671296293</v>
      </c>
      <c r="U1033">
        <f t="shared" si="100"/>
        <v>2015</v>
      </c>
      <c r="V1033">
        <f t="shared" si="101"/>
        <v>2015</v>
      </c>
    </row>
    <row r="1034" spans="1:22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">
        <v>8323</v>
      </c>
      <c r="R1034" t="s">
        <v>8328</v>
      </c>
      <c r="S1034" s="11">
        <f t="shared" si="98"/>
        <v>42544.333622685182</v>
      </c>
      <c r="T1034" s="11">
        <f t="shared" si="99"/>
        <v>42514.333622685182</v>
      </c>
      <c r="U1034">
        <f t="shared" si="100"/>
        <v>2016</v>
      </c>
      <c r="V1034">
        <f t="shared" si="101"/>
        <v>2016</v>
      </c>
    </row>
    <row r="1035" spans="1:22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">
        <v>8323</v>
      </c>
      <c r="R1035" t="s">
        <v>8328</v>
      </c>
      <c r="S1035" s="11">
        <f t="shared" si="98"/>
        <v>42716.39907407407</v>
      </c>
      <c r="T1035" s="11">
        <f t="shared" si="99"/>
        <v>42688.39907407407</v>
      </c>
      <c r="U1035">
        <f t="shared" si="100"/>
        <v>2016</v>
      </c>
      <c r="V1035">
        <f t="shared" si="101"/>
        <v>2016</v>
      </c>
    </row>
    <row r="1036" spans="1:22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">
        <v>8323</v>
      </c>
      <c r="R1036" t="s">
        <v>8328</v>
      </c>
      <c r="S1036" s="11">
        <f t="shared" si="98"/>
        <v>42586.832638888889</v>
      </c>
      <c r="T1036" s="11">
        <f t="shared" si="99"/>
        <v>42554.833379629628</v>
      </c>
      <c r="U1036">
        <f t="shared" si="100"/>
        <v>2016</v>
      </c>
      <c r="V1036">
        <f t="shared" si="101"/>
        <v>2016</v>
      </c>
    </row>
    <row r="1037" spans="1:22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">
        <v>8323</v>
      </c>
      <c r="R1037" t="s">
        <v>8328</v>
      </c>
      <c r="S1037" s="11">
        <f t="shared" si="98"/>
        <v>42046.30810185185</v>
      </c>
      <c r="T1037" s="11">
        <f t="shared" si="99"/>
        <v>42016.30810185185</v>
      </c>
      <c r="U1037">
        <f t="shared" si="100"/>
        <v>2015</v>
      </c>
      <c r="V1037">
        <f t="shared" si="101"/>
        <v>2015</v>
      </c>
    </row>
    <row r="1038" spans="1:22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">
        <v>8323</v>
      </c>
      <c r="R1038" t="s">
        <v>8328</v>
      </c>
      <c r="S1038" s="11">
        <f t="shared" si="98"/>
        <v>41281</v>
      </c>
      <c r="T1038" s="11">
        <f t="shared" si="99"/>
        <v>41249.115624999999</v>
      </c>
      <c r="U1038">
        <f t="shared" si="100"/>
        <v>2013</v>
      </c>
      <c r="V1038">
        <f t="shared" si="101"/>
        <v>2012</v>
      </c>
    </row>
    <row r="1039" spans="1:22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">
        <v>8323</v>
      </c>
      <c r="R1039" t="s">
        <v>8328</v>
      </c>
      <c r="S1039" s="11">
        <f t="shared" si="98"/>
        <v>42141.874999999993</v>
      </c>
      <c r="T1039" s="11">
        <f t="shared" si="99"/>
        <v>42119.48914351852</v>
      </c>
      <c r="U1039">
        <f t="shared" si="100"/>
        <v>2015</v>
      </c>
      <c r="V1039">
        <f t="shared" si="101"/>
        <v>2015</v>
      </c>
    </row>
    <row r="1040" spans="1:22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">
        <v>8323</v>
      </c>
      <c r="R1040" t="s">
        <v>8328</v>
      </c>
      <c r="S1040" s="11">
        <f t="shared" si="98"/>
        <v>42447.856747685182</v>
      </c>
      <c r="T1040" s="11">
        <f t="shared" si="99"/>
        <v>42417.898414351854</v>
      </c>
      <c r="U1040">
        <f t="shared" si="100"/>
        <v>2016</v>
      </c>
      <c r="V1040">
        <f t="shared" si="101"/>
        <v>2016</v>
      </c>
    </row>
    <row r="1041" spans="1:22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">
        <v>8323</v>
      </c>
      <c r="R1041" t="s">
        <v>8328</v>
      </c>
      <c r="S1041" s="11">
        <f t="shared" si="98"/>
        <v>42716.999305555553</v>
      </c>
      <c r="T1041" s="11">
        <f t="shared" si="99"/>
        <v>42691.775995370372</v>
      </c>
      <c r="U1041">
        <f t="shared" si="100"/>
        <v>2016</v>
      </c>
      <c r="V1041">
        <f t="shared" si="101"/>
        <v>2016</v>
      </c>
    </row>
    <row r="1042" spans="1:22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">
        <v>8329</v>
      </c>
      <c r="R1042" t="s">
        <v>8330</v>
      </c>
      <c r="S1042" s="11">
        <f t="shared" si="98"/>
        <v>42609.375104166662</v>
      </c>
      <c r="T1042" s="11">
        <f t="shared" si="99"/>
        <v>42579.375104166662</v>
      </c>
      <c r="U1042">
        <f t="shared" si="100"/>
        <v>2016</v>
      </c>
      <c r="V1042">
        <f t="shared" si="101"/>
        <v>2016</v>
      </c>
    </row>
    <row r="1043" spans="1:22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>
        <f t="shared" si="97"/>
        <v>0</v>
      </c>
      <c r="Q1043" t="s">
        <v>8329</v>
      </c>
      <c r="R1043" t="s">
        <v>8330</v>
      </c>
      <c r="S1043" s="11">
        <f t="shared" si="98"/>
        <v>41850.726759259254</v>
      </c>
      <c r="T1043" s="11">
        <f t="shared" si="99"/>
        <v>41830.726759259254</v>
      </c>
      <c r="U1043">
        <f t="shared" si="100"/>
        <v>2014</v>
      </c>
      <c r="V1043">
        <f t="shared" si="101"/>
        <v>2014</v>
      </c>
    </row>
    <row r="1044" spans="1:22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">
        <v>8329</v>
      </c>
      <c r="R1044" t="s">
        <v>8330</v>
      </c>
      <c r="S1044" s="11">
        <f t="shared" si="98"/>
        <v>41894.083333333328</v>
      </c>
      <c r="T1044" s="11">
        <f t="shared" si="99"/>
        <v>41851.362824074073</v>
      </c>
      <c r="U1044">
        <f t="shared" si="100"/>
        <v>2014</v>
      </c>
      <c r="V1044">
        <f t="shared" si="101"/>
        <v>2014</v>
      </c>
    </row>
    <row r="1045" spans="1:22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">
        <v>8329</v>
      </c>
      <c r="R1045" t="s">
        <v>8330</v>
      </c>
      <c r="S1045" s="11">
        <f t="shared" si="98"/>
        <v>42143.919618055552</v>
      </c>
      <c r="T1045" s="11">
        <f t="shared" si="99"/>
        <v>42113.919618055552</v>
      </c>
      <c r="U1045">
        <f t="shared" si="100"/>
        <v>2015</v>
      </c>
      <c r="V1045">
        <f t="shared" si="101"/>
        <v>2015</v>
      </c>
    </row>
    <row r="1046" spans="1:22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">
        <v>8329</v>
      </c>
      <c r="R1046" t="s">
        <v>8330</v>
      </c>
      <c r="S1046" s="11">
        <f t="shared" si="98"/>
        <v>42068.518749999996</v>
      </c>
      <c r="T1046" s="11">
        <f t="shared" si="99"/>
        <v>42011.592604166661</v>
      </c>
      <c r="U1046">
        <f t="shared" si="100"/>
        <v>2015</v>
      </c>
      <c r="V1046">
        <f t="shared" si="101"/>
        <v>2015</v>
      </c>
    </row>
    <row r="1047" spans="1:22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">
        <v>8329</v>
      </c>
      <c r="R1047" t="s">
        <v>8330</v>
      </c>
      <c r="S1047" s="11">
        <f t="shared" si="98"/>
        <v>41874.541087962956</v>
      </c>
      <c r="T1047" s="11">
        <f t="shared" si="99"/>
        <v>41844.541087962956</v>
      </c>
      <c r="U1047">
        <f t="shared" si="100"/>
        <v>2014</v>
      </c>
      <c r="V1047">
        <f t="shared" si="101"/>
        <v>2014</v>
      </c>
    </row>
    <row r="1048" spans="1:22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>
        <f t="shared" si="97"/>
        <v>0</v>
      </c>
      <c r="Q1048" t="s">
        <v>8329</v>
      </c>
      <c r="R1048" t="s">
        <v>8330</v>
      </c>
      <c r="S1048" s="11">
        <f t="shared" si="98"/>
        <v>42364.518055555549</v>
      </c>
      <c r="T1048" s="11">
        <f t="shared" si="99"/>
        <v>42319.518055555549</v>
      </c>
      <c r="U1048">
        <f t="shared" si="100"/>
        <v>2015</v>
      </c>
      <c r="V1048">
        <f t="shared" si="101"/>
        <v>2015</v>
      </c>
    </row>
    <row r="1049" spans="1:22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">
        <v>8329</v>
      </c>
      <c r="R1049" t="s">
        <v>8330</v>
      </c>
      <c r="S1049" s="11">
        <f t="shared" si="98"/>
        <v>41948.52679398148</v>
      </c>
      <c r="T1049" s="11">
        <f t="shared" si="99"/>
        <v>41918.485127314816</v>
      </c>
      <c r="U1049">
        <f t="shared" si="100"/>
        <v>2014</v>
      </c>
      <c r="V1049">
        <f t="shared" si="101"/>
        <v>2014</v>
      </c>
    </row>
    <row r="1050" spans="1:22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">
        <v>8329</v>
      </c>
      <c r="R1050" t="s">
        <v>8330</v>
      </c>
      <c r="S1050" s="11">
        <f t="shared" si="98"/>
        <v>42637.719780092586</v>
      </c>
      <c r="T1050" s="11">
        <f t="shared" si="99"/>
        <v>42597.719780092586</v>
      </c>
      <c r="U1050">
        <f t="shared" si="100"/>
        <v>2016</v>
      </c>
      <c r="V1050">
        <f t="shared" si="101"/>
        <v>2016</v>
      </c>
    </row>
    <row r="1051" spans="1:22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>
        <f t="shared" si="97"/>
        <v>0</v>
      </c>
      <c r="Q1051" t="s">
        <v>8329</v>
      </c>
      <c r="R1051" t="s">
        <v>8330</v>
      </c>
      <c r="S1051" s="11">
        <f t="shared" si="98"/>
        <v>42412.097743055558</v>
      </c>
      <c r="T1051" s="11">
        <f t="shared" si="99"/>
        <v>42382.097743055558</v>
      </c>
      <c r="U1051">
        <f t="shared" si="100"/>
        <v>2016</v>
      </c>
      <c r="V1051">
        <f t="shared" si="101"/>
        <v>2016</v>
      </c>
    </row>
    <row r="1052" spans="1:22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>
        <f t="shared" si="97"/>
        <v>0</v>
      </c>
      <c r="Q1052" t="s">
        <v>8329</v>
      </c>
      <c r="R1052" t="s">
        <v>8330</v>
      </c>
      <c r="S1052" s="11">
        <f t="shared" si="98"/>
        <v>42261.463854166665</v>
      </c>
      <c r="T1052" s="11">
        <f t="shared" si="99"/>
        <v>42231.463854166665</v>
      </c>
      <c r="U1052">
        <f t="shared" si="100"/>
        <v>2015</v>
      </c>
      <c r="V1052">
        <f t="shared" si="101"/>
        <v>2015</v>
      </c>
    </row>
    <row r="1053" spans="1:22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>
        <f t="shared" si="97"/>
        <v>0</v>
      </c>
      <c r="Q1053" t="s">
        <v>8329</v>
      </c>
      <c r="R1053" t="s">
        <v>8330</v>
      </c>
      <c r="S1053" s="11">
        <f t="shared" si="98"/>
        <v>41877.680844907409</v>
      </c>
      <c r="T1053" s="11">
        <f t="shared" si="99"/>
        <v>41849.680844907409</v>
      </c>
      <c r="U1053">
        <f t="shared" si="100"/>
        <v>2014</v>
      </c>
      <c r="V1053">
        <f t="shared" si="101"/>
        <v>2014</v>
      </c>
    </row>
    <row r="1054" spans="1:22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>
        <f t="shared" si="97"/>
        <v>0</v>
      </c>
      <c r="Q1054" t="s">
        <v>8329</v>
      </c>
      <c r="R1054" t="s">
        <v>8330</v>
      </c>
      <c r="S1054" s="11">
        <f t="shared" si="98"/>
        <v>42527.506249999999</v>
      </c>
      <c r="T1054" s="11">
        <f t="shared" si="99"/>
        <v>42483.464062499996</v>
      </c>
      <c r="U1054">
        <f t="shared" si="100"/>
        <v>2016</v>
      </c>
      <c r="V1054">
        <f t="shared" si="101"/>
        <v>2016</v>
      </c>
    </row>
    <row r="1055" spans="1:22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">
        <v>8329</v>
      </c>
      <c r="R1055" t="s">
        <v>8330</v>
      </c>
      <c r="S1055" s="11">
        <f t="shared" si="98"/>
        <v>42799.839490740742</v>
      </c>
      <c r="T1055" s="11">
        <f t="shared" si="99"/>
        <v>42774.839490740742</v>
      </c>
      <c r="U1055">
        <f t="shared" si="100"/>
        <v>2017</v>
      </c>
      <c r="V1055">
        <f t="shared" si="101"/>
        <v>2017</v>
      </c>
    </row>
    <row r="1056" spans="1:22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>
        <f t="shared" si="97"/>
        <v>0</v>
      </c>
      <c r="Q1056" t="s">
        <v>8329</v>
      </c>
      <c r="R1056" t="s">
        <v>8330</v>
      </c>
      <c r="S1056" s="11">
        <f t="shared" si="98"/>
        <v>41861.583333333328</v>
      </c>
      <c r="T1056" s="11">
        <f t="shared" si="99"/>
        <v>41831.518506944441</v>
      </c>
      <c r="U1056">
        <f t="shared" si="100"/>
        <v>2014</v>
      </c>
      <c r="V1056">
        <f t="shared" si="101"/>
        <v>2014</v>
      </c>
    </row>
    <row r="1057" spans="1:22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>
        <f t="shared" si="97"/>
        <v>0</v>
      </c>
      <c r="Q1057" t="s">
        <v>8329</v>
      </c>
      <c r="R1057" t="s">
        <v>8330</v>
      </c>
      <c r="S1057" s="11">
        <f t="shared" si="98"/>
        <v>42436.659085648142</v>
      </c>
      <c r="T1057" s="11">
        <f t="shared" si="99"/>
        <v>42406.659085648142</v>
      </c>
      <c r="U1057">
        <f t="shared" si="100"/>
        <v>2016</v>
      </c>
      <c r="V1057">
        <f t="shared" si="101"/>
        <v>2016</v>
      </c>
    </row>
    <row r="1058" spans="1:22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>
        <f t="shared" si="97"/>
        <v>0</v>
      </c>
      <c r="Q1058" t="s">
        <v>8329</v>
      </c>
      <c r="R1058" t="s">
        <v>8330</v>
      </c>
      <c r="S1058" s="11">
        <f t="shared" si="98"/>
        <v>42118.344641203701</v>
      </c>
      <c r="T1058" s="11">
        <f t="shared" si="99"/>
        <v>42058.386307870365</v>
      </c>
      <c r="U1058">
        <f t="shared" si="100"/>
        <v>2015</v>
      </c>
      <c r="V1058">
        <f t="shared" si="101"/>
        <v>2015</v>
      </c>
    </row>
    <row r="1059" spans="1:22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>
        <f t="shared" si="97"/>
        <v>0</v>
      </c>
      <c r="Q1059" t="s">
        <v>8329</v>
      </c>
      <c r="R1059" t="s">
        <v>8330</v>
      </c>
      <c r="S1059" s="11">
        <f t="shared" si="98"/>
        <v>42708.579664351848</v>
      </c>
      <c r="T1059" s="11">
        <f t="shared" si="99"/>
        <v>42678.537997685184</v>
      </c>
      <c r="U1059">
        <f t="shared" si="100"/>
        <v>2016</v>
      </c>
      <c r="V1059">
        <f t="shared" si="101"/>
        <v>2016</v>
      </c>
    </row>
    <row r="1060" spans="1:22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>
        <f t="shared" si="97"/>
        <v>0</v>
      </c>
      <c r="Q1060" t="s">
        <v>8329</v>
      </c>
      <c r="R1060" t="s">
        <v>8330</v>
      </c>
      <c r="S1060" s="11">
        <f t="shared" si="98"/>
        <v>42088.666666666664</v>
      </c>
      <c r="T1060" s="11">
        <f t="shared" si="99"/>
        <v>42047.567627314813</v>
      </c>
      <c r="U1060">
        <f t="shared" si="100"/>
        <v>2015</v>
      </c>
      <c r="V1060">
        <f t="shared" si="101"/>
        <v>2015</v>
      </c>
    </row>
    <row r="1061" spans="1:22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>
        <f t="shared" si="97"/>
        <v>0</v>
      </c>
      <c r="Q1061" t="s">
        <v>8329</v>
      </c>
      <c r="R1061" t="s">
        <v>8330</v>
      </c>
      <c r="S1061" s="11">
        <f t="shared" si="98"/>
        <v>42076.415000000001</v>
      </c>
      <c r="T1061" s="11">
        <f t="shared" si="99"/>
        <v>42046.456666666665</v>
      </c>
      <c r="U1061">
        <f t="shared" si="100"/>
        <v>2015</v>
      </c>
      <c r="V1061">
        <f t="shared" si="101"/>
        <v>2015</v>
      </c>
    </row>
    <row r="1062" spans="1:22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">
        <v>8329</v>
      </c>
      <c r="R1062" t="s">
        <v>8330</v>
      </c>
      <c r="S1062" s="11">
        <f t="shared" si="98"/>
        <v>42109.579780092587</v>
      </c>
      <c r="T1062" s="11">
        <f t="shared" si="99"/>
        <v>42079.579780092587</v>
      </c>
      <c r="U1062">
        <f t="shared" si="100"/>
        <v>2015</v>
      </c>
      <c r="V1062">
        <f t="shared" si="101"/>
        <v>2015</v>
      </c>
    </row>
    <row r="1063" spans="1:22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>
        <f t="shared" si="97"/>
        <v>0</v>
      </c>
      <c r="Q1063" t="s">
        <v>8329</v>
      </c>
      <c r="R1063" t="s">
        <v>8330</v>
      </c>
      <c r="S1063" s="11">
        <f t="shared" si="98"/>
        <v>42491.708333333336</v>
      </c>
      <c r="T1063" s="11">
        <f t="shared" si="99"/>
        <v>42431.943379629629</v>
      </c>
      <c r="U1063">
        <f t="shared" si="100"/>
        <v>2016</v>
      </c>
      <c r="V1063">
        <f t="shared" si="101"/>
        <v>2016</v>
      </c>
    </row>
    <row r="1064" spans="1:22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">
        <v>8329</v>
      </c>
      <c r="R1064" t="s">
        <v>8330</v>
      </c>
      <c r="S1064" s="11">
        <f t="shared" si="98"/>
        <v>42563.473854166667</v>
      </c>
      <c r="T1064" s="11">
        <f t="shared" si="99"/>
        <v>42556.473854166667</v>
      </c>
      <c r="U1064">
        <f t="shared" si="100"/>
        <v>2016</v>
      </c>
      <c r="V1064">
        <f t="shared" si="101"/>
        <v>2016</v>
      </c>
    </row>
    <row r="1065" spans="1:22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>
        <f t="shared" si="97"/>
        <v>0</v>
      </c>
      <c r="Q1065" t="s">
        <v>8329</v>
      </c>
      <c r="R1065" t="s">
        <v>8330</v>
      </c>
      <c r="S1065" s="11">
        <f t="shared" si="98"/>
        <v>42612.697476851848</v>
      </c>
      <c r="T1065" s="11">
        <f t="shared" si="99"/>
        <v>42582.697476851848</v>
      </c>
      <c r="U1065">
        <f t="shared" si="100"/>
        <v>2016</v>
      </c>
      <c r="V1065">
        <f t="shared" si="101"/>
        <v>2016</v>
      </c>
    </row>
    <row r="1066" spans="1:22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">
        <v>8331</v>
      </c>
      <c r="R1066" t="s">
        <v>8332</v>
      </c>
      <c r="S1066" s="11">
        <f t="shared" si="98"/>
        <v>41461.894710648143</v>
      </c>
      <c r="T1066" s="11">
        <f t="shared" si="99"/>
        <v>41416.894710648143</v>
      </c>
      <c r="U1066">
        <f t="shared" si="100"/>
        <v>2013</v>
      </c>
      <c r="V1066">
        <f t="shared" si="101"/>
        <v>2013</v>
      </c>
    </row>
    <row r="1067" spans="1:22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">
        <v>8331</v>
      </c>
      <c r="R1067" t="s">
        <v>8332</v>
      </c>
      <c r="S1067" s="11">
        <f t="shared" si="98"/>
        <v>41689.047708333332</v>
      </c>
      <c r="T1067" s="11">
        <f t="shared" si="99"/>
        <v>41661.047708333332</v>
      </c>
      <c r="U1067">
        <f t="shared" si="100"/>
        <v>2014</v>
      </c>
      <c r="V1067">
        <f t="shared" si="101"/>
        <v>2014</v>
      </c>
    </row>
    <row r="1068" spans="1:22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">
        <v>8331</v>
      </c>
      <c r="R1068" t="s">
        <v>8332</v>
      </c>
      <c r="S1068" s="11">
        <f t="shared" si="98"/>
        <v>41490.629421296289</v>
      </c>
      <c r="T1068" s="11">
        <f t="shared" si="99"/>
        <v>41445.629421296289</v>
      </c>
      <c r="U1068">
        <f t="shared" si="100"/>
        <v>2013</v>
      </c>
      <c r="V1068">
        <f t="shared" si="101"/>
        <v>2013</v>
      </c>
    </row>
    <row r="1069" spans="1:22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">
        <v>8331</v>
      </c>
      <c r="R1069" t="s">
        <v>8332</v>
      </c>
      <c r="S1069" s="11">
        <f t="shared" si="98"/>
        <v>41629.522349537037</v>
      </c>
      <c r="T1069" s="11">
        <f t="shared" si="99"/>
        <v>41599.522349537037</v>
      </c>
      <c r="U1069">
        <f t="shared" si="100"/>
        <v>2013</v>
      </c>
      <c r="V1069">
        <f t="shared" si="101"/>
        <v>2013</v>
      </c>
    </row>
    <row r="1070" spans="1:22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">
        <v>8331</v>
      </c>
      <c r="R1070" t="s">
        <v>8332</v>
      </c>
      <c r="S1070" s="11">
        <f t="shared" si="98"/>
        <v>42469.996111111112</v>
      </c>
      <c r="T1070" s="11">
        <f t="shared" si="99"/>
        <v>42440.037777777776</v>
      </c>
      <c r="U1070">
        <f t="shared" si="100"/>
        <v>2016</v>
      </c>
      <c r="V1070">
        <f t="shared" si="101"/>
        <v>2016</v>
      </c>
    </row>
    <row r="1071" spans="1:22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">
        <v>8331</v>
      </c>
      <c r="R1071" t="s">
        <v>8332</v>
      </c>
      <c r="S1071" s="11">
        <f t="shared" si="98"/>
        <v>41603.93818287037</v>
      </c>
      <c r="T1071" s="11">
        <f t="shared" si="99"/>
        <v>41571.896516203698</v>
      </c>
      <c r="U1071">
        <f t="shared" si="100"/>
        <v>2013</v>
      </c>
      <c r="V1071">
        <f t="shared" si="101"/>
        <v>2013</v>
      </c>
    </row>
    <row r="1072" spans="1:22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">
        <v>8331</v>
      </c>
      <c r="R1072" t="s">
        <v>8332</v>
      </c>
      <c r="S1072" s="11">
        <f t="shared" si="98"/>
        <v>41182.678495370368</v>
      </c>
      <c r="T1072" s="11">
        <f t="shared" si="99"/>
        <v>41162.678495370368</v>
      </c>
      <c r="U1072">
        <f t="shared" si="100"/>
        <v>2012</v>
      </c>
      <c r="V1072">
        <f t="shared" si="101"/>
        <v>2012</v>
      </c>
    </row>
    <row r="1073" spans="1:22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>
        <f t="shared" si="97"/>
        <v>0</v>
      </c>
      <c r="Q1073" t="s">
        <v>8331</v>
      </c>
      <c r="R1073" t="s">
        <v>8332</v>
      </c>
      <c r="S1073" s="11">
        <f t="shared" si="98"/>
        <v>42325.461724537039</v>
      </c>
      <c r="T1073" s="11">
        <f t="shared" si="99"/>
        <v>42295.420057870368</v>
      </c>
      <c r="U1073">
        <f t="shared" si="100"/>
        <v>2015</v>
      </c>
      <c r="V1073">
        <f t="shared" si="101"/>
        <v>2015</v>
      </c>
    </row>
    <row r="1074" spans="1:22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">
        <v>8331</v>
      </c>
      <c r="R1074" t="s">
        <v>8332</v>
      </c>
      <c r="S1074" s="11">
        <f t="shared" si="98"/>
        <v>41675.498807870368</v>
      </c>
      <c r="T1074" s="11">
        <f t="shared" si="99"/>
        <v>41645.498807870368</v>
      </c>
      <c r="U1074">
        <f t="shared" si="100"/>
        <v>2014</v>
      </c>
      <c r="V1074">
        <f t="shared" si="101"/>
        <v>2014</v>
      </c>
    </row>
    <row r="1075" spans="1:22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">
        <v>8331</v>
      </c>
      <c r="R1075" t="s">
        <v>8332</v>
      </c>
      <c r="S1075" s="11">
        <f t="shared" si="98"/>
        <v>40832.631261574068</v>
      </c>
      <c r="T1075" s="11">
        <f t="shared" si="99"/>
        <v>40802.631261574068</v>
      </c>
      <c r="U1075">
        <f t="shared" si="100"/>
        <v>2011</v>
      </c>
      <c r="V1075">
        <f t="shared" si="101"/>
        <v>2011</v>
      </c>
    </row>
    <row r="1076" spans="1:22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">
        <v>8331</v>
      </c>
      <c r="R1076" t="s">
        <v>8332</v>
      </c>
      <c r="S1076" s="11">
        <f t="shared" si="98"/>
        <v>41642.839641203704</v>
      </c>
      <c r="T1076" s="11">
        <f t="shared" si="99"/>
        <v>41612.839641203704</v>
      </c>
      <c r="U1076">
        <f t="shared" si="100"/>
        <v>2014</v>
      </c>
      <c r="V1076">
        <f t="shared" si="101"/>
        <v>2013</v>
      </c>
    </row>
    <row r="1077" spans="1:22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">
        <v>8331</v>
      </c>
      <c r="R1077" t="s">
        <v>8332</v>
      </c>
      <c r="S1077" s="11">
        <f t="shared" si="98"/>
        <v>41035.570787037032</v>
      </c>
      <c r="T1077" s="11">
        <f t="shared" si="99"/>
        <v>41005.570787037032</v>
      </c>
      <c r="U1077">
        <f t="shared" si="100"/>
        <v>2012</v>
      </c>
      <c r="V1077">
        <f t="shared" si="101"/>
        <v>2012</v>
      </c>
    </row>
    <row r="1078" spans="1:22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">
        <v>8331</v>
      </c>
      <c r="R1078" t="s">
        <v>8332</v>
      </c>
      <c r="S1078" s="11">
        <f t="shared" si="98"/>
        <v>41893.044560185182</v>
      </c>
      <c r="T1078" s="11">
        <f t="shared" si="99"/>
        <v>41838.044560185182</v>
      </c>
      <c r="U1078">
        <f t="shared" si="100"/>
        <v>2014</v>
      </c>
      <c r="V1078">
        <f t="shared" si="101"/>
        <v>2014</v>
      </c>
    </row>
    <row r="1079" spans="1:22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">
        <v>8331</v>
      </c>
      <c r="R1079" t="s">
        <v>8332</v>
      </c>
      <c r="S1079" s="11">
        <f t="shared" si="98"/>
        <v>42382.833460648144</v>
      </c>
      <c r="T1079" s="11">
        <f t="shared" si="99"/>
        <v>42352.833460648144</v>
      </c>
      <c r="U1079">
        <f t="shared" si="100"/>
        <v>2016</v>
      </c>
      <c r="V1079">
        <f t="shared" si="101"/>
        <v>2015</v>
      </c>
    </row>
    <row r="1080" spans="1:22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">
        <v>8331</v>
      </c>
      <c r="R1080" t="s">
        <v>8332</v>
      </c>
      <c r="S1080" s="11">
        <f t="shared" si="98"/>
        <v>40745.862511574072</v>
      </c>
      <c r="T1080" s="11">
        <f t="shared" si="99"/>
        <v>40700.862511574072</v>
      </c>
      <c r="U1080">
        <f t="shared" si="100"/>
        <v>2011</v>
      </c>
      <c r="V1080">
        <f t="shared" si="101"/>
        <v>2011</v>
      </c>
    </row>
    <row r="1081" spans="1:22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">
        <v>8331</v>
      </c>
      <c r="R1081" t="s">
        <v>8332</v>
      </c>
      <c r="S1081" s="11">
        <f t="shared" si="98"/>
        <v>42504.233055555553</v>
      </c>
      <c r="T1081" s="11">
        <f t="shared" si="99"/>
        <v>42479.233055555553</v>
      </c>
      <c r="U1081">
        <f t="shared" si="100"/>
        <v>2016</v>
      </c>
      <c r="V1081">
        <f t="shared" si="101"/>
        <v>2016</v>
      </c>
    </row>
    <row r="1082" spans="1:22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">
        <v>8331</v>
      </c>
      <c r="R1082" t="s">
        <v>8332</v>
      </c>
      <c r="S1082" s="11">
        <f t="shared" si="98"/>
        <v>41769.804780092592</v>
      </c>
      <c r="T1082" s="11">
        <f t="shared" si="99"/>
        <v>41739.804780092592</v>
      </c>
      <c r="U1082">
        <f t="shared" si="100"/>
        <v>2014</v>
      </c>
      <c r="V1082">
        <f t="shared" si="101"/>
        <v>2014</v>
      </c>
    </row>
    <row r="1083" spans="1:22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">
        <v>8331</v>
      </c>
      <c r="R1083" t="s">
        <v>8332</v>
      </c>
      <c r="S1083" s="11">
        <f t="shared" si="98"/>
        <v>42032.593657407408</v>
      </c>
      <c r="T1083" s="11">
        <f t="shared" si="99"/>
        <v>42002.593657407408</v>
      </c>
      <c r="U1083">
        <f t="shared" si="100"/>
        <v>2015</v>
      </c>
      <c r="V1083">
        <f t="shared" si="101"/>
        <v>2014</v>
      </c>
    </row>
    <row r="1084" spans="1:22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">
        <v>8331</v>
      </c>
      <c r="R1084" t="s">
        <v>8332</v>
      </c>
      <c r="S1084" s="11">
        <f t="shared" si="98"/>
        <v>41131.572777777772</v>
      </c>
      <c r="T1084" s="11">
        <f t="shared" si="99"/>
        <v>41101.572777777772</v>
      </c>
      <c r="U1084">
        <f t="shared" si="100"/>
        <v>2012</v>
      </c>
      <c r="V1084">
        <f t="shared" si="101"/>
        <v>2012</v>
      </c>
    </row>
    <row r="1085" spans="1:22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">
        <v>8331</v>
      </c>
      <c r="R1085" t="s">
        <v>8332</v>
      </c>
      <c r="S1085" s="11">
        <f t="shared" si="98"/>
        <v>41853.326192129629</v>
      </c>
      <c r="T1085" s="11">
        <f t="shared" si="99"/>
        <v>41793.326192129629</v>
      </c>
      <c r="U1085">
        <f t="shared" si="100"/>
        <v>2014</v>
      </c>
      <c r="V1085">
        <f t="shared" si="101"/>
        <v>2014</v>
      </c>
    </row>
    <row r="1086" spans="1:22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>
        <f t="shared" si="97"/>
        <v>0</v>
      </c>
      <c r="Q1086" t="s">
        <v>8331</v>
      </c>
      <c r="R1086" t="s">
        <v>8332</v>
      </c>
      <c r="S1086" s="11">
        <f t="shared" si="98"/>
        <v>41859.578749999993</v>
      </c>
      <c r="T1086" s="11">
        <f t="shared" si="99"/>
        <v>41829.578749999993</v>
      </c>
      <c r="U1086">
        <f t="shared" si="100"/>
        <v>2014</v>
      </c>
      <c r="V1086">
        <f t="shared" si="101"/>
        <v>2014</v>
      </c>
    </row>
    <row r="1087" spans="1:22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">
        <v>8331</v>
      </c>
      <c r="R1087" t="s">
        <v>8332</v>
      </c>
      <c r="S1087" s="11">
        <f t="shared" si="98"/>
        <v>42443.296006944445</v>
      </c>
      <c r="T1087" s="11">
        <f t="shared" si="99"/>
        <v>42413.337673611109</v>
      </c>
      <c r="U1087">
        <f t="shared" si="100"/>
        <v>2016</v>
      </c>
      <c r="V1087">
        <f t="shared" si="101"/>
        <v>2016</v>
      </c>
    </row>
    <row r="1088" spans="1:22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">
        <v>8331</v>
      </c>
      <c r="R1088" t="s">
        <v>8332</v>
      </c>
      <c r="S1088" s="11">
        <f t="shared" si="98"/>
        <v>41875.533460648148</v>
      </c>
      <c r="T1088" s="11">
        <f t="shared" si="99"/>
        <v>41845.533460648148</v>
      </c>
      <c r="U1088">
        <f t="shared" si="100"/>
        <v>2014</v>
      </c>
      <c r="V1088">
        <f t="shared" si="101"/>
        <v>2014</v>
      </c>
    </row>
    <row r="1089" spans="1:22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>
        <f t="shared" si="97"/>
        <v>0</v>
      </c>
      <c r="Q1089" t="s">
        <v>8331</v>
      </c>
      <c r="R1089" t="s">
        <v>8332</v>
      </c>
      <c r="S1089" s="11">
        <f t="shared" si="98"/>
        <v>41805.380636574067</v>
      </c>
      <c r="T1089" s="11">
        <f t="shared" si="99"/>
        <v>41775.380636574067</v>
      </c>
      <c r="U1089">
        <f t="shared" si="100"/>
        <v>2014</v>
      </c>
      <c r="V1089">
        <f t="shared" si="101"/>
        <v>2014</v>
      </c>
    </row>
    <row r="1090" spans="1:22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">
        <v>8331</v>
      </c>
      <c r="R1090" t="s">
        <v>8332</v>
      </c>
      <c r="S1090" s="11">
        <f t="shared" si="98"/>
        <v>41753.466053240736</v>
      </c>
      <c r="T1090" s="11">
        <f t="shared" si="99"/>
        <v>41723.466053240736</v>
      </c>
      <c r="U1090">
        <f t="shared" si="100"/>
        <v>2014</v>
      </c>
      <c r="V1090">
        <f t="shared" si="101"/>
        <v>2014</v>
      </c>
    </row>
    <row r="1091" spans="1:22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5">
        <f t="shared" ref="P1091:P1154" si="103">IFERROR(E1091/L1091,0)</f>
        <v>23.959183673469386</v>
      </c>
      <c r="Q1091" t="s">
        <v>8331</v>
      </c>
      <c r="R1091" t="s">
        <v>8332</v>
      </c>
      <c r="S1091" s="11">
        <f t="shared" ref="S1091:S1154" si="104">(I1091/86400)+25569+(-8/24)</f>
        <v>42180.856192129628</v>
      </c>
      <c r="T1091" s="11">
        <f t="shared" ref="T1091:T1154" si="105">(J1091/86400)+25569+(-8/24)</f>
        <v>42150.856192129628</v>
      </c>
      <c r="U1091">
        <f t="shared" ref="U1091:U1154" si="106">YEAR(S1091)</f>
        <v>2015</v>
      </c>
      <c r="V1091">
        <f t="shared" ref="V1091:V1154" si="107">YEAR(T1091)</f>
        <v>2015</v>
      </c>
    </row>
    <row r="1092" spans="1:22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">
        <v>8331</v>
      </c>
      <c r="R1092" t="s">
        <v>8332</v>
      </c>
      <c r="S1092" s="11">
        <f t="shared" si="104"/>
        <v>42152.852465277778</v>
      </c>
      <c r="T1092" s="11">
        <f t="shared" si="105"/>
        <v>42122.852465277778</v>
      </c>
      <c r="U1092">
        <f t="shared" si="106"/>
        <v>2015</v>
      </c>
      <c r="V1092">
        <f t="shared" si="107"/>
        <v>2015</v>
      </c>
    </row>
    <row r="1093" spans="1:22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">
        <v>8331</v>
      </c>
      <c r="R1093" t="s">
        <v>8332</v>
      </c>
      <c r="S1093" s="11">
        <f t="shared" si="104"/>
        <v>42470.445277777777</v>
      </c>
      <c r="T1093" s="11">
        <f t="shared" si="105"/>
        <v>42440.486944444441</v>
      </c>
      <c r="U1093">
        <f t="shared" si="106"/>
        <v>2016</v>
      </c>
      <c r="V1093">
        <f t="shared" si="107"/>
        <v>2016</v>
      </c>
    </row>
    <row r="1094" spans="1:22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">
        <v>8331</v>
      </c>
      <c r="R1094" t="s">
        <v>8332</v>
      </c>
      <c r="S1094" s="11">
        <f t="shared" si="104"/>
        <v>41279.692569444444</v>
      </c>
      <c r="T1094" s="11">
        <f t="shared" si="105"/>
        <v>41249.692569444444</v>
      </c>
      <c r="U1094">
        <f t="shared" si="106"/>
        <v>2013</v>
      </c>
      <c r="V1094">
        <f t="shared" si="107"/>
        <v>2012</v>
      </c>
    </row>
    <row r="1095" spans="1:22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">
        <v>8331</v>
      </c>
      <c r="R1095" t="s">
        <v>8332</v>
      </c>
      <c r="S1095" s="11">
        <f t="shared" si="104"/>
        <v>42411.640474537031</v>
      </c>
      <c r="T1095" s="11">
        <f t="shared" si="105"/>
        <v>42396.640474537031</v>
      </c>
      <c r="U1095">
        <f t="shared" si="106"/>
        <v>2016</v>
      </c>
      <c r="V1095">
        <f t="shared" si="107"/>
        <v>2016</v>
      </c>
    </row>
    <row r="1096" spans="1:22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">
        <v>8331</v>
      </c>
      <c r="R1096" t="s">
        <v>8332</v>
      </c>
      <c r="S1096" s="11">
        <f t="shared" si="104"/>
        <v>40825.380011574074</v>
      </c>
      <c r="T1096" s="11">
        <f t="shared" si="105"/>
        <v>40795.380011574074</v>
      </c>
      <c r="U1096">
        <f t="shared" si="106"/>
        <v>2011</v>
      </c>
      <c r="V1096">
        <f t="shared" si="107"/>
        <v>2011</v>
      </c>
    </row>
    <row r="1097" spans="1:22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">
        <v>8331</v>
      </c>
      <c r="R1097" t="s">
        <v>8332</v>
      </c>
      <c r="S1097" s="11">
        <f t="shared" si="104"/>
        <v>41516.203935185185</v>
      </c>
      <c r="T1097" s="11">
        <f t="shared" si="105"/>
        <v>41486.203935185185</v>
      </c>
      <c r="U1097">
        <f t="shared" si="106"/>
        <v>2013</v>
      </c>
      <c r="V1097">
        <f t="shared" si="107"/>
        <v>2013</v>
      </c>
    </row>
    <row r="1098" spans="1:22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">
        <v>8331</v>
      </c>
      <c r="R1098" t="s">
        <v>8332</v>
      </c>
      <c r="S1098" s="11">
        <f t="shared" si="104"/>
        <v>41915.8125</v>
      </c>
      <c r="T1098" s="11">
        <f t="shared" si="105"/>
        <v>41885.184652777774</v>
      </c>
      <c r="U1098">
        <f t="shared" si="106"/>
        <v>2014</v>
      </c>
      <c r="V1098">
        <f t="shared" si="107"/>
        <v>2014</v>
      </c>
    </row>
    <row r="1099" spans="1:22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">
        <v>8331</v>
      </c>
      <c r="R1099" t="s">
        <v>8332</v>
      </c>
      <c r="S1099" s="11">
        <f t="shared" si="104"/>
        <v>41700.459224537037</v>
      </c>
      <c r="T1099" s="11">
        <f t="shared" si="105"/>
        <v>41660.459224537037</v>
      </c>
      <c r="U1099">
        <f t="shared" si="106"/>
        <v>2014</v>
      </c>
      <c r="V1099">
        <f t="shared" si="107"/>
        <v>2014</v>
      </c>
    </row>
    <row r="1100" spans="1:22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">
        <v>8331</v>
      </c>
      <c r="R1100" t="s">
        <v>8332</v>
      </c>
      <c r="S1100" s="11">
        <f t="shared" si="104"/>
        <v>41742.429340277777</v>
      </c>
      <c r="T1100" s="11">
        <f t="shared" si="105"/>
        <v>41712.429340277777</v>
      </c>
      <c r="U1100">
        <f t="shared" si="106"/>
        <v>2014</v>
      </c>
      <c r="V1100">
        <f t="shared" si="107"/>
        <v>2014</v>
      </c>
    </row>
    <row r="1101" spans="1:22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">
        <v>8331</v>
      </c>
      <c r="R1101" t="s">
        <v>8332</v>
      </c>
      <c r="S1101" s="11">
        <f t="shared" si="104"/>
        <v>42137.503101851849</v>
      </c>
      <c r="T1101" s="11">
        <f t="shared" si="105"/>
        <v>42107.503101851849</v>
      </c>
      <c r="U1101">
        <f t="shared" si="106"/>
        <v>2015</v>
      </c>
      <c r="V1101">
        <f t="shared" si="107"/>
        <v>2015</v>
      </c>
    </row>
    <row r="1102" spans="1:22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">
        <v>8331</v>
      </c>
      <c r="R1102" t="s">
        <v>8332</v>
      </c>
      <c r="S1102" s="11">
        <f t="shared" si="104"/>
        <v>42413.777442129627</v>
      </c>
      <c r="T1102" s="11">
        <f t="shared" si="105"/>
        <v>42383.777442129627</v>
      </c>
      <c r="U1102">
        <f t="shared" si="106"/>
        <v>2016</v>
      </c>
      <c r="V1102">
        <f t="shared" si="107"/>
        <v>2016</v>
      </c>
    </row>
    <row r="1103" spans="1:22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">
        <v>8331</v>
      </c>
      <c r="R1103" t="s">
        <v>8332</v>
      </c>
      <c r="S1103" s="11">
        <f t="shared" si="104"/>
        <v>42565.424999999996</v>
      </c>
      <c r="T1103" s="11">
        <f t="shared" si="105"/>
        <v>42538.439097222225</v>
      </c>
      <c r="U1103">
        <f t="shared" si="106"/>
        <v>2016</v>
      </c>
      <c r="V1103">
        <f t="shared" si="107"/>
        <v>2016</v>
      </c>
    </row>
    <row r="1104" spans="1:22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">
        <v>8331</v>
      </c>
      <c r="R1104" t="s">
        <v>8332</v>
      </c>
      <c r="S1104" s="11">
        <f t="shared" si="104"/>
        <v>41616.915972222218</v>
      </c>
      <c r="T1104" s="11">
        <f t="shared" si="105"/>
        <v>41576.712094907409</v>
      </c>
      <c r="U1104">
        <f t="shared" si="106"/>
        <v>2013</v>
      </c>
      <c r="V1104">
        <f t="shared" si="107"/>
        <v>2013</v>
      </c>
    </row>
    <row r="1105" spans="1:22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">
        <v>8331</v>
      </c>
      <c r="R1105" t="s">
        <v>8332</v>
      </c>
      <c r="S1105" s="11">
        <f t="shared" si="104"/>
        <v>42538.888773148145</v>
      </c>
      <c r="T1105" s="11">
        <f t="shared" si="105"/>
        <v>42478.888773148145</v>
      </c>
      <c r="U1105">
        <f t="shared" si="106"/>
        <v>2016</v>
      </c>
      <c r="V1105">
        <f t="shared" si="107"/>
        <v>2016</v>
      </c>
    </row>
    <row r="1106" spans="1:22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">
        <v>8331</v>
      </c>
      <c r="R1106" t="s">
        <v>8332</v>
      </c>
      <c r="S1106" s="11">
        <f t="shared" si="104"/>
        <v>41801.076631944445</v>
      </c>
      <c r="T1106" s="11">
        <f t="shared" si="105"/>
        <v>41771.076631944445</v>
      </c>
      <c r="U1106">
        <f t="shared" si="106"/>
        <v>2014</v>
      </c>
      <c r="V1106">
        <f t="shared" si="107"/>
        <v>2014</v>
      </c>
    </row>
    <row r="1107" spans="1:22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">
        <v>8331</v>
      </c>
      <c r="R1107" t="s">
        <v>8332</v>
      </c>
      <c r="S1107" s="11">
        <f t="shared" si="104"/>
        <v>41721.760729166665</v>
      </c>
      <c r="T1107" s="11">
        <f t="shared" si="105"/>
        <v>41691.802395833329</v>
      </c>
      <c r="U1107">
        <f t="shared" si="106"/>
        <v>2014</v>
      </c>
      <c r="V1107">
        <f t="shared" si="107"/>
        <v>2014</v>
      </c>
    </row>
    <row r="1108" spans="1:22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">
        <v>8331</v>
      </c>
      <c r="R1108" t="s">
        <v>8332</v>
      </c>
      <c r="S1108" s="11">
        <f t="shared" si="104"/>
        <v>41003.365451388883</v>
      </c>
      <c r="T1108" s="11">
        <f t="shared" si="105"/>
        <v>40973.407118055555</v>
      </c>
      <c r="U1108">
        <f t="shared" si="106"/>
        <v>2012</v>
      </c>
      <c r="V1108">
        <f t="shared" si="107"/>
        <v>2012</v>
      </c>
    </row>
    <row r="1109" spans="1:22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>
        <f t="shared" si="103"/>
        <v>0</v>
      </c>
      <c r="Q1109" t="s">
        <v>8331</v>
      </c>
      <c r="R1109" t="s">
        <v>8332</v>
      </c>
      <c r="S1109" s="11">
        <f t="shared" si="104"/>
        <v>41843.528055555551</v>
      </c>
      <c r="T1109" s="11">
        <f t="shared" si="105"/>
        <v>41813.528055555551</v>
      </c>
      <c r="U1109">
        <f t="shared" si="106"/>
        <v>2014</v>
      </c>
      <c r="V1109">
        <f t="shared" si="107"/>
        <v>2014</v>
      </c>
    </row>
    <row r="1110" spans="1:22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">
        <v>8331</v>
      </c>
      <c r="R1110" t="s">
        <v>8332</v>
      </c>
      <c r="S1110" s="11">
        <f t="shared" si="104"/>
        <v>41012.261979166666</v>
      </c>
      <c r="T1110" s="11">
        <f t="shared" si="105"/>
        <v>40952.30364583333</v>
      </c>
      <c r="U1110">
        <f t="shared" si="106"/>
        <v>2012</v>
      </c>
      <c r="V1110">
        <f t="shared" si="107"/>
        <v>2012</v>
      </c>
    </row>
    <row r="1111" spans="1:22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">
        <v>8331</v>
      </c>
      <c r="R1111" t="s">
        <v>8332</v>
      </c>
      <c r="S1111" s="11">
        <f t="shared" si="104"/>
        <v>42692.4605324074</v>
      </c>
      <c r="T1111" s="11">
        <f t="shared" si="105"/>
        <v>42662.418865740743</v>
      </c>
      <c r="U1111">
        <f t="shared" si="106"/>
        <v>2016</v>
      </c>
      <c r="V1111">
        <f t="shared" si="107"/>
        <v>2016</v>
      </c>
    </row>
    <row r="1112" spans="1:22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">
        <v>8331</v>
      </c>
      <c r="R1112" t="s">
        <v>8332</v>
      </c>
      <c r="S1112" s="11">
        <f t="shared" si="104"/>
        <v>41250.59979166666</v>
      </c>
      <c r="T1112" s="11">
        <f t="shared" si="105"/>
        <v>41220.59979166666</v>
      </c>
      <c r="U1112">
        <f t="shared" si="106"/>
        <v>2012</v>
      </c>
      <c r="V1112">
        <f t="shared" si="107"/>
        <v>2012</v>
      </c>
    </row>
    <row r="1113" spans="1:22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">
        <v>8331</v>
      </c>
      <c r="R1113" t="s">
        <v>8332</v>
      </c>
      <c r="S1113" s="11">
        <f t="shared" si="104"/>
        <v>42376.870254629626</v>
      </c>
      <c r="T1113" s="11">
        <f t="shared" si="105"/>
        <v>42346.870254629626</v>
      </c>
      <c r="U1113">
        <f t="shared" si="106"/>
        <v>2016</v>
      </c>
      <c r="V1113">
        <f t="shared" si="107"/>
        <v>2015</v>
      </c>
    </row>
    <row r="1114" spans="1:22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">
        <v>8331</v>
      </c>
      <c r="R1114" t="s">
        <v>8332</v>
      </c>
      <c r="S1114" s="11">
        <f t="shared" si="104"/>
        <v>42023.020833333336</v>
      </c>
      <c r="T1114" s="11">
        <f t="shared" si="105"/>
        <v>41963.426053240742</v>
      </c>
      <c r="U1114">
        <f t="shared" si="106"/>
        <v>2015</v>
      </c>
      <c r="V1114">
        <f t="shared" si="107"/>
        <v>2014</v>
      </c>
    </row>
    <row r="1115" spans="1:22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">
        <v>8331</v>
      </c>
      <c r="R1115" t="s">
        <v>8332</v>
      </c>
      <c r="S1115" s="11">
        <f t="shared" si="104"/>
        <v>41865.643749999996</v>
      </c>
      <c r="T1115" s="11">
        <f t="shared" si="105"/>
        <v>41835.643749999996</v>
      </c>
      <c r="U1115">
        <f t="shared" si="106"/>
        <v>2014</v>
      </c>
      <c r="V1115">
        <f t="shared" si="107"/>
        <v>2014</v>
      </c>
    </row>
    <row r="1116" spans="1:22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">
        <v>8331</v>
      </c>
      <c r="R1116" t="s">
        <v>8332</v>
      </c>
      <c r="S1116" s="11">
        <f t="shared" si="104"/>
        <v>41556.01258101852</v>
      </c>
      <c r="T1116" s="11">
        <f t="shared" si="105"/>
        <v>41526.01258101852</v>
      </c>
      <c r="U1116">
        <f t="shared" si="106"/>
        <v>2013</v>
      </c>
      <c r="V1116">
        <f t="shared" si="107"/>
        <v>2013</v>
      </c>
    </row>
    <row r="1117" spans="1:22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">
        <v>8331</v>
      </c>
      <c r="R1117" t="s">
        <v>8332</v>
      </c>
      <c r="S1117" s="11">
        <f t="shared" si="104"/>
        <v>42459.320543981477</v>
      </c>
      <c r="T1117" s="11">
        <f t="shared" si="105"/>
        <v>42429.362210648142</v>
      </c>
      <c r="U1117">
        <f t="shared" si="106"/>
        <v>2016</v>
      </c>
      <c r="V1117">
        <f t="shared" si="107"/>
        <v>2016</v>
      </c>
    </row>
    <row r="1118" spans="1:22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">
        <v>8331</v>
      </c>
      <c r="R1118" t="s">
        <v>8332</v>
      </c>
      <c r="S1118" s="11">
        <f t="shared" si="104"/>
        <v>41069.513981481483</v>
      </c>
      <c r="T1118" s="11">
        <f t="shared" si="105"/>
        <v>41009.513981481483</v>
      </c>
      <c r="U1118">
        <f t="shared" si="106"/>
        <v>2012</v>
      </c>
      <c r="V1118">
        <f t="shared" si="107"/>
        <v>2012</v>
      </c>
    </row>
    <row r="1119" spans="1:22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">
        <v>8331</v>
      </c>
      <c r="R1119" t="s">
        <v>8332</v>
      </c>
      <c r="S1119" s="11">
        <f t="shared" si="104"/>
        <v>42363.265196759261</v>
      </c>
      <c r="T1119" s="11">
        <f t="shared" si="105"/>
        <v>42333.265196759261</v>
      </c>
      <c r="U1119">
        <f t="shared" si="106"/>
        <v>2015</v>
      </c>
      <c r="V1119">
        <f t="shared" si="107"/>
        <v>2015</v>
      </c>
    </row>
    <row r="1120" spans="1:22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">
        <v>8331</v>
      </c>
      <c r="R1120" t="s">
        <v>8332</v>
      </c>
      <c r="S1120" s="11">
        <f t="shared" si="104"/>
        <v>41733.79142361111</v>
      </c>
      <c r="T1120" s="11">
        <f t="shared" si="105"/>
        <v>41703.833090277774</v>
      </c>
      <c r="U1120">
        <f t="shared" si="106"/>
        <v>2014</v>
      </c>
      <c r="V1120">
        <f t="shared" si="107"/>
        <v>2014</v>
      </c>
    </row>
    <row r="1121" spans="1:22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">
        <v>8331</v>
      </c>
      <c r="R1121" t="s">
        <v>8332</v>
      </c>
      <c r="S1121" s="11">
        <f t="shared" si="104"/>
        <v>41735.459074074075</v>
      </c>
      <c r="T1121" s="11">
        <f t="shared" si="105"/>
        <v>41722.459074074075</v>
      </c>
      <c r="U1121">
        <f t="shared" si="106"/>
        <v>2014</v>
      </c>
      <c r="V1121">
        <f t="shared" si="107"/>
        <v>2014</v>
      </c>
    </row>
    <row r="1122" spans="1:22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>
        <f t="shared" si="103"/>
        <v>0</v>
      </c>
      <c r="Q1122" t="s">
        <v>8331</v>
      </c>
      <c r="R1122" t="s">
        <v>8332</v>
      </c>
      <c r="S1122" s="11">
        <f t="shared" si="104"/>
        <v>40844.539351851847</v>
      </c>
      <c r="T1122" s="11">
        <f t="shared" si="105"/>
        <v>40799.539351851847</v>
      </c>
      <c r="U1122">
        <f t="shared" si="106"/>
        <v>2011</v>
      </c>
      <c r="V1122">
        <f t="shared" si="107"/>
        <v>2011</v>
      </c>
    </row>
    <row r="1123" spans="1:22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">
        <v>8331</v>
      </c>
      <c r="R1123" t="s">
        <v>8332</v>
      </c>
      <c r="S1123" s="11">
        <f t="shared" si="104"/>
        <v>42442.559212962959</v>
      </c>
      <c r="T1123" s="11">
        <f t="shared" si="105"/>
        <v>42412.60087962963</v>
      </c>
      <c r="U1123">
        <f t="shared" si="106"/>
        <v>2016</v>
      </c>
      <c r="V1123">
        <f t="shared" si="107"/>
        <v>2016</v>
      </c>
    </row>
    <row r="1124" spans="1:22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>
        <f t="shared" si="103"/>
        <v>0</v>
      </c>
      <c r="Q1124" t="s">
        <v>8331</v>
      </c>
      <c r="R1124" t="s">
        <v>8332</v>
      </c>
      <c r="S1124" s="11">
        <f t="shared" si="104"/>
        <v>41424.370659722219</v>
      </c>
      <c r="T1124" s="11">
        <f t="shared" si="105"/>
        <v>41410.370659722219</v>
      </c>
      <c r="U1124">
        <f t="shared" si="106"/>
        <v>2013</v>
      </c>
      <c r="V1124">
        <f t="shared" si="107"/>
        <v>2013</v>
      </c>
    </row>
    <row r="1125" spans="1:22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">
        <v>8331</v>
      </c>
      <c r="R1125" t="s">
        <v>8332</v>
      </c>
      <c r="S1125" s="11">
        <f t="shared" si="104"/>
        <v>41748.190370370365</v>
      </c>
      <c r="T1125" s="11">
        <f t="shared" si="105"/>
        <v>41718.190370370365</v>
      </c>
      <c r="U1125">
        <f t="shared" si="106"/>
        <v>2014</v>
      </c>
      <c r="V1125">
        <f t="shared" si="107"/>
        <v>2014</v>
      </c>
    </row>
    <row r="1126" spans="1:22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">
        <v>8331</v>
      </c>
      <c r="R1126" t="s">
        <v>8333</v>
      </c>
      <c r="S1126" s="11">
        <f t="shared" si="104"/>
        <v>42124.333923611113</v>
      </c>
      <c r="T1126" s="11">
        <f t="shared" si="105"/>
        <v>42094.333923611113</v>
      </c>
      <c r="U1126">
        <f t="shared" si="106"/>
        <v>2015</v>
      </c>
      <c r="V1126">
        <f t="shared" si="107"/>
        <v>2015</v>
      </c>
    </row>
    <row r="1127" spans="1:22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>
        <f t="shared" si="103"/>
        <v>0</v>
      </c>
      <c r="Q1127" t="s">
        <v>8331</v>
      </c>
      <c r="R1127" t="s">
        <v>8333</v>
      </c>
      <c r="S1127" s="11">
        <f t="shared" si="104"/>
        <v>42272.290856481479</v>
      </c>
      <c r="T1127" s="11">
        <f t="shared" si="105"/>
        <v>42212.290856481479</v>
      </c>
      <c r="U1127">
        <f t="shared" si="106"/>
        <v>2015</v>
      </c>
      <c r="V1127">
        <f t="shared" si="107"/>
        <v>2015</v>
      </c>
    </row>
    <row r="1128" spans="1:22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">
        <v>8331</v>
      </c>
      <c r="R1128" t="s">
        <v>8333</v>
      </c>
      <c r="S1128" s="11">
        <f t="shared" si="104"/>
        <v>42564.994143518517</v>
      </c>
      <c r="T1128" s="11">
        <f t="shared" si="105"/>
        <v>42534.994143518517</v>
      </c>
      <c r="U1128">
        <f t="shared" si="106"/>
        <v>2016</v>
      </c>
      <c r="V1128">
        <f t="shared" si="107"/>
        <v>2016</v>
      </c>
    </row>
    <row r="1129" spans="1:22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">
        <v>8331</v>
      </c>
      <c r="R1129" t="s">
        <v>8333</v>
      </c>
      <c r="S1129" s="11">
        <f t="shared" si="104"/>
        <v>41957.562499999993</v>
      </c>
      <c r="T1129" s="11">
        <f t="shared" si="105"/>
        <v>41926.520833333328</v>
      </c>
      <c r="U1129">
        <f t="shared" si="106"/>
        <v>2014</v>
      </c>
      <c r="V1129">
        <f t="shared" si="107"/>
        <v>2014</v>
      </c>
    </row>
    <row r="1130" spans="1:22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">
        <v>8331</v>
      </c>
      <c r="R1130" t="s">
        <v>8333</v>
      </c>
      <c r="S1130" s="11">
        <f t="shared" si="104"/>
        <v>41858.316168981481</v>
      </c>
      <c r="T1130" s="11">
        <f t="shared" si="105"/>
        <v>41828.316168981481</v>
      </c>
      <c r="U1130">
        <f t="shared" si="106"/>
        <v>2014</v>
      </c>
      <c r="V1130">
        <f t="shared" si="107"/>
        <v>2014</v>
      </c>
    </row>
    <row r="1131" spans="1:22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">
        <v>8331</v>
      </c>
      <c r="R1131" t="s">
        <v>8333</v>
      </c>
      <c r="S1131" s="11">
        <f t="shared" si="104"/>
        <v>42525.931631944441</v>
      </c>
      <c r="T1131" s="11">
        <f t="shared" si="105"/>
        <v>42495.931631944441</v>
      </c>
      <c r="U1131">
        <f t="shared" si="106"/>
        <v>2016</v>
      </c>
      <c r="V1131">
        <f t="shared" si="107"/>
        <v>2016</v>
      </c>
    </row>
    <row r="1132" spans="1:22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">
        <v>8331</v>
      </c>
      <c r="R1132" t="s">
        <v>8333</v>
      </c>
      <c r="S1132" s="11">
        <f t="shared" si="104"/>
        <v>41968.704861111109</v>
      </c>
      <c r="T1132" s="11">
        <f t="shared" si="105"/>
        <v>41908.663194444445</v>
      </c>
      <c r="U1132">
        <f t="shared" si="106"/>
        <v>2014</v>
      </c>
      <c r="V1132">
        <f t="shared" si="107"/>
        <v>2014</v>
      </c>
    </row>
    <row r="1133" spans="1:22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>
        <f t="shared" si="103"/>
        <v>0</v>
      </c>
      <c r="Q1133" t="s">
        <v>8331</v>
      </c>
      <c r="R1133" t="s">
        <v>8333</v>
      </c>
      <c r="S1133" s="11">
        <f t="shared" si="104"/>
        <v>42362.574861111112</v>
      </c>
      <c r="T1133" s="11">
        <f t="shared" si="105"/>
        <v>42332.574861111112</v>
      </c>
      <c r="U1133">
        <f t="shared" si="106"/>
        <v>2015</v>
      </c>
      <c r="V1133">
        <f t="shared" si="107"/>
        <v>2015</v>
      </c>
    </row>
    <row r="1134" spans="1:22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">
        <v>8331</v>
      </c>
      <c r="R1134" t="s">
        <v>8333</v>
      </c>
      <c r="S1134" s="11">
        <f t="shared" si="104"/>
        <v>42735.782071759262</v>
      </c>
      <c r="T1134" s="11">
        <f t="shared" si="105"/>
        <v>42705.782071759262</v>
      </c>
      <c r="U1134">
        <f t="shared" si="106"/>
        <v>2016</v>
      </c>
      <c r="V1134">
        <f t="shared" si="107"/>
        <v>2016</v>
      </c>
    </row>
    <row r="1135" spans="1:22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">
        <v>8331</v>
      </c>
      <c r="R1135" t="s">
        <v>8333</v>
      </c>
      <c r="S1135" s="11">
        <f t="shared" si="104"/>
        <v>41851.073854166665</v>
      </c>
      <c r="T1135" s="11">
        <f t="shared" si="105"/>
        <v>41821.073854166665</v>
      </c>
      <c r="U1135">
        <f t="shared" si="106"/>
        <v>2014</v>
      </c>
      <c r="V1135">
        <f t="shared" si="107"/>
        <v>2014</v>
      </c>
    </row>
    <row r="1136" spans="1:22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">
        <v>8331</v>
      </c>
      <c r="R1136" t="s">
        <v>8333</v>
      </c>
      <c r="S1136" s="11">
        <f t="shared" si="104"/>
        <v>41971.856249999997</v>
      </c>
      <c r="T1136" s="11">
        <f t="shared" si="105"/>
        <v>41957.95171296296</v>
      </c>
      <c r="U1136">
        <f t="shared" si="106"/>
        <v>2014</v>
      </c>
      <c r="V1136">
        <f t="shared" si="107"/>
        <v>2014</v>
      </c>
    </row>
    <row r="1137" spans="1:22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">
        <v>8331</v>
      </c>
      <c r="R1137" t="s">
        <v>8333</v>
      </c>
      <c r="S1137" s="11">
        <f t="shared" si="104"/>
        <v>42588.656180555554</v>
      </c>
      <c r="T1137" s="11">
        <f t="shared" si="105"/>
        <v>42558.656180555554</v>
      </c>
      <c r="U1137">
        <f t="shared" si="106"/>
        <v>2016</v>
      </c>
      <c r="V1137">
        <f t="shared" si="107"/>
        <v>2016</v>
      </c>
    </row>
    <row r="1138" spans="1:22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">
        <v>8331</v>
      </c>
      <c r="R1138" t="s">
        <v>8333</v>
      </c>
      <c r="S1138" s="11">
        <f t="shared" si="104"/>
        <v>42357.33829861111</v>
      </c>
      <c r="T1138" s="11">
        <f t="shared" si="105"/>
        <v>42327.33829861111</v>
      </c>
      <c r="U1138">
        <f t="shared" si="106"/>
        <v>2015</v>
      </c>
      <c r="V1138">
        <f t="shared" si="107"/>
        <v>2015</v>
      </c>
    </row>
    <row r="1139" spans="1:22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">
        <v>8331</v>
      </c>
      <c r="R1139" t="s">
        <v>8333</v>
      </c>
      <c r="S1139" s="11">
        <f t="shared" si="104"/>
        <v>42483.486354166664</v>
      </c>
      <c r="T1139" s="11">
        <f t="shared" si="105"/>
        <v>42453.486354166664</v>
      </c>
      <c r="U1139">
        <f t="shared" si="106"/>
        <v>2016</v>
      </c>
      <c r="V1139">
        <f t="shared" si="107"/>
        <v>2016</v>
      </c>
    </row>
    <row r="1140" spans="1:22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">
        <v>8331</v>
      </c>
      <c r="R1140" t="s">
        <v>8333</v>
      </c>
      <c r="S1140" s="11">
        <f t="shared" si="104"/>
        <v>42756.573275462964</v>
      </c>
      <c r="T1140" s="11">
        <f t="shared" si="105"/>
        <v>42736.573275462964</v>
      </c>
      <c r="U1140">
        <f t="shared" si="106"/>
        <v>2017</v>
      </c>
      <c r="V1140">
        <f t="shared" si="107"/>
        <v>2017</v>
      </c>
    </row>
    <row r="1141" spans="1:22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">
        <v>8331</v>
      </c>
      <c r="R1141" t="s">
        <v>8333</v>
      </c>
      <c r="S1141" s="11">
        <f t="shared" si="104"/>
        <v>42005.014189814814</v>
      </c>
      <c r="T1141" s="11">
        <f t="shared" si="105"/>
        <v>41975.014189814814</v>
      </c>
      <c r="U1141">
        <f t="shared" si="106"/>
        <v>2015</v>
      </c>
      <c r="V1141">
        <f t="shared" si="107"/>
        <v>2014</v>
      </c>
    </row>
    <row r="1142" spans="1:22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>
        <f t="shared" si="103"/>
        <v>0</v>
      </c>
      <c r="Q1142" t="s">
        <v>8331</v>
      </c>
      <c r="R1142" t="s">
        <v>8333</v>
      </c>
      <c r="S1142" s="11">
        <f t="shared" si="104"/>
        <v>42222.128715277773</v>
      </c>
      <c r="T1142" s="11">
        <f t="shared" si="105"/>
        <v>42192.128715277773</v>
      </c>
      <c r="U1142">
        <f t="shared" si="106"/>
        <v>2015</v>
      </c>
      <c r="V1142">
        <f t="shared" si="107"/>
        <v>2015</v>
      </c>
    </row>
    <row r="1143" spans="1:22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>
        <f t="shared" si="103"/>
        <v>0</v>
      </c>
      <c r="Q1143" t="s">
        <v>8331</v>
      </c>
      <c r="R1143" t="s">
        <v>8333</v>
      </c>
      <c r="S1143" s="11">
        <f t="shared" si="104"/>
        <v>42194.366319444445</v>
      </c>
      <c r="T1143" s="11">
        <f t="shared" si="105"/>
        <v>42164.366319444445</v>
      </c>
      <c r="U1143">
        <f t="shared" si="106"/>
        <v>2015</v>
      </c>
      <c r="V1143">
        <f t="shared" si="107"/>
        <v>2015</v>
      </c>
    </row>
    <row r="1144" spans="1:22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>
        <f t="shared" si="103"/>
        <v>0</v>
      </c>
      <c r="Q1144" t="s">
        <v>8331</v>
      </c>
      <c r="R1144" t="s">
        <v>8333</v>
      </c>
      <c r="S1144" s="11">
        <f t="shared" si="104"/>
        <v>42051.672766203701</v>
      </c>
      <c r="T1144" s="11">
        <f t="shared" si="105"/>
        <v>42021.672766203701</v>
      </c>
      <c r="U1144">
        <f t="shared" si="106"/>
        <v>2015</v>
      </c>
      <c r="V1144">
        <f t="shared" si="107"/>
        <v>2015</v>
      </c>
    </row>
    <row r="1145" spans="1:22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">
        <v>8331</v>
      </c>
      <c r="R1145" t="s">
        <v>8333</v>
      </c>
      <c r="S1145" s="11">
        <f t="shared" si="104"/>
        <v>42354.860254629624</v>
      </c>
      <c r="T1145" s="11">
        <f t="shared" si="105"/>
        <v>42324.860254629624</v>
      </c>
      <c r="U1145">
        <f t="shared" si="106"/>
        <v>2015</v>
      </c>
      <c r="V1145">
        <f t="shared" si="107"/>
        <v>2015</v>
      </c>
    </row>
    <row r="1146" spans="1:22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>
        <f t="shared" si="103"/>
        <v>0</v>
      </c>
      <c r="Q1146" t="s">
        <v>8334</v>
      </c>
      <c r="R1146" t="s">
        <v>8335</v>
      </c>
      <c r="S1146" s="11">
        <f t="shared" si="104"/>
        <v>42122.848611111105</v>
      </c>
      <c r="T1146" s="11">
        <f t="shared" si="105"/>
        <v>42092.848611111105</v>
      </c>
      <c r="U1146">
        <f t="shared" si="106"/>
        <v>2015</v>
      </c>
      <c r="V1146">
        <f t="shared" si="107"/>
        <v>2015</v>
      </c>
    </row>
    <row r="1147" spans="1:22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">
        <v>8334</v>
      </c>
      <c r="R1147" t="s">
        <v>8335</v>
      </c>
      <c r="S1147" s="11">
        <f t="shared" si="104"/>
        <v>41914.414259259254</v>
      </c>
      <c r="T1147" s="11">
        <f t="shared" si="105"/>
        <v>41854.414259259254</v>
      </c>
      <c r="U1147">
        <f t="shared" si="106"/>
        <v>2014</v>
      </c>
      <c r="V1147">
        <f t="shared" si="107"/>
        <v>2014</v>
      </c>
    </row>
    <row r="1148" spans="1:22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">
        <v>8334</v>
      </c>
      <c r="R1148" t="s">
        <v>8335</v>
      </c>
      <c r="S1148" s="11">
        <f t="shared" si="104"/>
        <v>41761.620057870365</v>
      </c>
      <c r="T1148" s="11">
        <f t="shared" si="105"/>
        <v>41723.620057870365</v>
      </c>
      <c r="U1148">
        <f t="shared" si="106"/>
        <v>2014</v>
      </c>
      <c r="V1148">
        <f t="shared" si="107"/>
        <v>2014</v>
      </c>
    </row>
    <row r="1149" spans="1:22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>
        <f t="shared" si="103"/>
        <v>0</v>
      </c>
      <c r="Q1149" t="s">
        <v>8334</v>
      </c>
      <c r="R1149" t="s">
        <v>8335</v>
      </c>
      <c r="S1149" s="11">
        <f t="shared" si="104"/>
        <v>41931.638692129629</v>
      </c>
      <c r="T1149" s="11">
        <f t="shared" si="105"/>
        <v>41871.638692129629</v>
      </c>
      <c r="U1149">
        <f t="shared" si="106"/>
        <v>2014</v>
      </c>
      <c r="V1149">
        <f t="shared" si="107"/>
        <v>2014</v>
      </c>
    </row>
    <row r="1150" spans="1:22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">
        <v>8334</v>
      </c>
      <c r="R1150" t="s">
        <v>8335</v>
      </c>
      <c r="S1150" s="11">
        <f t="shared" si="104"/>
        <v>42704.87940972222</v>
      </c>
      <c r="T1150" s="11">
        <f t="shared" si="105"/>
        <v>42674.837743055548</v>
      </c>
      <c r="U1150">
        <f t="shared" si="106"/>
        <v>2016</v>
      </c>
      <c r="V1150">
        <f t="shared" si="107"/>
        <v>2016</v>
      </c>
    </row>
    <row r="1151" spans="1:22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">
        <v>8334</v>
      </c>
      <c r="R1151" t="s">
        <v>8335</v>
      </c>
      <c r="S1151" s="11">
        <f t="shared" si="104"/>
        <v>42537.376921296294</v>
      </c>
      <c r="T1151" s="11">
        <f t="shared" si="105"/>
        <v>42507.376921296294</v>
      </c>
      <c r="U1151">
        <f t="shared" si="106"/>
        <v>2016</v>
      </c>
      <c r="V1151">
        <f t="shared" si="107"/>
        <v>2016</v>
      </c>
    </row>
    <row r="1152" spans="1:22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">
        <v>8334</v>
      </c>
      <c r="R1152" t="s">
        <v>8335</v>
      </c>
      <c r="S1152" s="11">
        <f t="shared" si="104"/>
        <v>42377.62123842592</v>
      </c>
      <c r="T1152" s="11">
        <f t="shared" si="105"/>
        <v>42317.62123842592</v>
      </c>
      <c r="U1152">
        <f t="shared" si="106"/>
        <v>2016</v>
      </c>
      <c r="V1152">
        <f t="shared" si="107"/>
        <v>2015</v>
      </c>
    </row>
    <row r="1153" spans="1:22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>
        <f t="shared" si="103"/>
        <v>0</v>
      </c>
      <c r="Q1153" t="s">
        <v>8334</v>
      </c>
      <c r="R1153" t="s">
        <v>8335</v>
      </c>
      <c r="S1153" s="11">
        <f t="shared" si="104"/>
        <v>42253.769247685188</v>
      </c>
      <c r="T1153" s="11">
        <f t="shared" si="105"/>
        <v>42223.769247685188</v>
      </c>
      <c r="U1153">
        <f t="shared" si="106"/>
        <v>2015</v>
      </c>
      <c r="V1153">
        <f t="shared" si="107"/>
        <v>2015</v>
      </c>
    </row>
    <row r="1154" spans="1:22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">
        <v>8334</v>
      </c>
      <c r="R1154" t="s">
        <v>8335</v>
      </c>
      <c r="S1154" s="11">
        <f t="shared" si="104"/>
        <v>42139.376296296294</v>
      </c>
      <c r="T1154" s="11">
        <f t="shared" si="105"/>
        <v>42109.376296296294</v>
      </c>
      <c r="U1154">
        <f t="shared" si="106"/>
        <v>2015</v>
      </c>
      <c r="V1154">
        <f t="shared" si="107"/>
        <v>2015</v>
      </c>
    </row>
    <row r="1155" spans="1:22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5">
        <f t="shared" ref="P1155:P1218" si="109">IFERROR(E1155/L1155,0)</f>
        <v>50</v>
      </c>
      <c r="Q1155" t="s">
        <v>8334</v>
      </c>
      <c r="R1155" t="s">
        <v>8335</v>
      </c>
      <c r="S1155" s="11">
        <f t="shared" ref="S1155:S1218" si="110">(I1155/86400)+25569+(-8/24)</f>
        <v>42173.380844907406</v>
      </c>
      <c r="T1155" s="11">
        <f t="shared" ref="T1155:T1218" si="111">(J1155/86400)+25569+(-8/24)</f>
        <v>42143.380844907406</v>
      </c>
      <c r="U1155">
        <f t="shared" ref="U1155:U1218" si="112">YEAR(S1155)</f>
        <v>2015</v>
      </c>
      <c r="V1155">
        <f t="shared" ref="V1155:V1218" si="113">YEAR(T1155)</f>
        <v>2015</v>
      </c>
    </row>
    <row r="1156" spans="1:22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">
        <v>8334</v>
      </c>
      <c r="R1156" t="s">
        <v>8335</v>
      </c>
      <c r="S1156" s="11">
        <f t="shared" si="110"/>
        <v>42252.775532407402</v>
      </c>
      <c r="T1156" s="11">
        <f t="shared" si="111"/>
        <v>42222.775532407402</v>
      </c>
      <c r="U1156">
        <f t="shared" si="112"/>
        <v>2015</v>
      </c>
      <c r="V1156">
        <f t="shared" si="113"/>
        <v>2015</v>
      </c>
    </row>
    <row r="1157" spans="1:22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">
        <v>8334</v>
      </c>
      <c r="R1157" t="s">
        <v>8335</v>
      </c>
      <c r="S1157" s="11">
        <f t="shared" si="110"/>
        <v>41865.430648148147</v>
      </c>
      <c r="T1157" s="11">
        <f t="shared" si="111"/>
        <v>41835.430648148147</v>
      </c>
      <c r="U1157">
        <f t="shared" si="112"/>
        <v>2014</v>
      </c>
      <c r="V1157">
        <f t="shared" si="113"/>
        <v>2014</v>
      </c>
    </row>
    <row r="1158" spans="1:22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>
        <f t="shared" si="109"/>
        <v>0</v>
      </c>
      <c r="Q1158" t="s">
        <v>8334</v>
      </c>
      <c r="R1158" t="s">
        <v>8335</v>
      </c>
      <c r="S1158" s="11">
        <f t="shared" si="110"/>
        <v>42058.737986111104</v>
      </c>
      <c r="T1158" s="11">
        <f t="shared" si="111"/>
        <v>42028.737986111104</v>
      </c>
      <c r="U1158">
        <f t="shared" si="112"/>
        <v>2015</v>
      </c>
      <c r="V1158">
        <f t="shared" si="113"/>
        <v>2015</v>
      </c>
    </row>
    <row r="1159" spans="1:22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">
        <v>8334</v>
      </c>
      <c r="R1159" t="s">
        <v>8335</v>
      </c>
      <c r="S1159" s="11">
        <f t="shared" si="110"/>
        <v>41978.33657407407</v>
      </c>
      <c r="T1159" s="11">
        <f t="shared" si="111"/>
        <v>41918.294907407406</v>
      </c>
      <c r="U1159">
        <f t="shared" si="112"/>
        <v>2014</v>
      </c>
      <c r="V1159">
        <f t="shared" si="113"/>
        <v>2014</v>
      </c>
    </row>
    <row r="1160" spans="1:22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">
        <v>8334</v>
      </c>
      <c r="R1160" t="s">
        <v>8335</v>
      </c>
      <c r="S1160" s="11">
        <f t="shared" si="110"/>
        <v>41981.758425925924</v>
      </c>
      <c r="T1160" s="11">
        <f t="shared" si="111"/>
        <v>41951.758425925924</v>
      </c>
      <c r="U1160">
        <f t="shared" si="112"/>
        <v>2014</v>
      </c>
      <c r="V1160">
        <f t="shared" si="113"/>
        <v>2014</v>
      </c>
    </row>
    <row r="1161" spans="1:22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>
        <f t="shared" si="109"/>
        <v>0</v>
      </c>
      <c r="Q1161" t="s">
        <v>8334</v>
      </c>
      <c r="R1161" t="s">
        <v>8335</v>
      </c>
      <c r="S1161" s="11">
        <f t="shared" si="110"/>
        <v>42185.322916666664</v>
      </c>
      <c r="T1161" s="11">
        <f t="shared" si="111"/>
        <v>42154.393113425926</v>
      </c>
      <c r="U1161">
        <f t="shared" si="112"/>
        <v>2015</v>
      </c>
      <c r="V1161">
        <f t="shared" si="113"/>
        <v>2015</v>
      </c>
    </row>
    <row r="1162" spans="1:22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">
        <v>8334</v>
      </c>
      <c r="R1162" t="s">
        <v>8335</v>
      </c>
      <c r="S1162" s="11">
        <f t="shared" si="110"/>
        <v>42090.779930555553</v>
      </c>
      <c r="T1162" s="11">
        <f t="shared" si="111"/>
        <v>42060.821597222217</v>
      </c>
      <c r="U1162">
        <f t="shared" si="112"/>
        <v>2015</v>
      </c>
      <c r="V1162">
        <f t="shared" si="113"/>
        <v>2015</v>
      </c>
    </row>
    <row r="1163" spans="1:22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>
        <f t="shared" si="109"/>
        <v>0</v>
      </c>
      <c r="Q1163" t="s">
        <v>8334</v>
      </c>
      <c r="R1163" t="s">
        <v>8335</v>
      </c>
      <c r="S1163" s="11">
        <f t="shared" si="110"/>
        <v>42143.296168981477</v>
      </c>
      <c r="T1163" s="11">
        <f t="shared" si="111"/>
        <v>42122.296168981477</v>
      </c>
      <c r="U1163">
        <f t="shared" si="112"/>
        <v>2015</v>
      </c>
      <c r="V1163">
        <f t="shared" si="113"/>
        <v>2015</v>
      </c>
    </row>
    <row r="1164" spans="1:22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">
        <v>8334</v>
      </c>
      <c r="R1164" t="s">
        <v>8335</v>
      </c>
      <c r="S1164" s="11">
        <f t="shared" si="110"/>
        <v>41907.350277777776</v>
      </c>
      <c r="T1164" s="11">
        <f t="shared" si="111"/>
        <v>41876.350277777776</v>
      </c>
      <c r="U1164">
        <f t="shared" si="112"/>
        <v>2014</v>
      </c>
      <c r="V1164">
        <f t="shared" si="113"/>
        <v>2014</v>
      </c>
    </row>
    <row r="1165" spans="1:22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>
        <f t="shared" si="109"/>
        <v>0</v>
      </c>
      <c r="Q1165" t="s">
        <v>8334</v>
      </c>
      <c r="R1165" t="s">
        <v>8335</v>
      </c>
      <c r="S1165" s="11">
        <f t="shared" si="110"/>
        <v>41860.390277777777</v>
      </c>
      <c r="T1165" s="11">
        <f t="shared" si="111"/>
        <v>41830.390277777777</v>
      </c>
      <c r="U1165">
        <f t="shared" si="112"/>
        <v>2014</v>
      </c>
      <c r="V1165">
        <f t="shared" si="113"/>
        <v>2014</v>
      </c>
    </row>
    <row r="1166" spans="1:22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>
        <f t="shared" si="109"/>
        <v>0</v>
      </c>
      <c r="Q1166" t="s">
        <v>8334</v>
      </c>
      <c r="R1166" t="s">
        <v>8335</v>
      </c>
      <c r="S1166" s="11">
        <f t="shared" si="110"/>
        <v>42539.39099537037</v>
      </c>
      <c r="T1166" s="11">
        <f t="shared" si="111"/>
        <v>42509.39099537037</v>
      </c>
      <c r="U1166">
        <f t="shared" si="112"/>
        <v>2016</v>
      </c>
      <c r="V1166">
        <f t="shared" si="113"/>
        <v>2016</v>
      </c>
    </row>
    <row r="1167" spans="1:22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">
        <v>8334</v>
      </c>
      <c r="R1167" t="s">
        <v>8335</v>
      </c>
      <c r="S1167" s="11">
        <f t="shared" si="110"/>
        <v>41825.88113425926</v>
      </c>
      <c r="T1167" s="11">
        <f t="shared" si="111"/>
        <v>41791.88113425926</v>
      </c>
      <c r="U1167">
        <f t="shared" si="112"/>
        <v>2014</v>
      </c>
      <c r="V1167">
        <f t="shared" si="113"/>
        <v>2014</v>
      </c>
    </row>
    <row r="1168" spans="1:22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">
        <v>8334</v>
      </c>
      <c r="R1168" t="s">
        <v>8335</v>
      </c>
      <c r="S1168" s="11">
        <f t="shared" si="110"/>
        <v>42180.833333333336</v>
      </c>
      <c r="T1168" s="11">
        <f t="shared" si="111"/>
        <v>42150.152106481481</v>
      </c>
      <c r="U1168">
        <f t="shared" si="112"/>
        <v>2015</v>
      </c>
      <c r="V1168">
        <f t="shared" si="113"/>
        <v>2015</v>
      </c>
    </row>
    <row r="1169" spans="1:22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">
        <v>8334</v>
      </c>
      <c r="R1169" t="s">
        <v>8335</v>
      </c>
      <c r="S1169" s="11">
        <f t="shared" si="110"/>
        <v>41894.401562499996</v>
      </c>
      <c r="T1169" s="11">
        <f t="shared" si="111"/>
        <v>41863.401562499996</v>
      </c>
      <c r="U1169">
        <f t="shared" si="112"/>
        <v>2014</v>
      </c>
      <c r="V1169">
        <f t="shared" si="113"/>
        <v>2014</v>
      </c>
    </row>
    <row r="1170" spans="1:22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">
        <v>8334</v>
      </c>
      <c r="R1170" t="s">
        <v>8335</v>
      </c>
      <c r="S1170" s="11">
        <f t="shared" si="110"/>
        <v>42634.720659722218</v>
      </c>
      <c r="T1170" s="11">
        <f t="shared" si="111"/>
        <v>42604.720659722218</v>
      </c>
      <c r="U1170">
        <f t="shared" si="112"/>
        <v>2016</v>
      </c>
      <c r="V1170">
        <f t="shared" si="113"/>
        <v>2016</v>
      </c>
    </row>
    <row r="1171" spans="1:22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">
        <v>8334</v>
      </c>
      <c r="R1171" t="s">
        <v>8335</v>
      </c>
      <c r="S1171" s="11">
        <f t="shared" si="110"/>
        <v>42057.020405092589</v>
      </c>
      <c r="T1171" s="11">
        <f t="shared" si="111"/>
        <v>42027.020405092589</v>
      </c>
      <c r="U1171">
        <f t="shared" si="112"/>
        <v>2015</v>
      </c>
      <c r="V1171">
        <f t="shared" si="113"/>
        <v>2015</v>
      </c>
    </row>
    <row r="1172" spans="1:22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">
        <v>8334</v>
      </c>
      <c r="R1172" t="s">
        <v>8335</v>
      </c>
      <c r="S1172" s="11">
        <f t="shared" si="110"/>
        <v>42154.559849537036</v>
      </c>
      <c r="T1172" s="11">
        <f t="shared" si="111"/>
        <v>42124.559849537036</v>
      </c>
      <c r="U1172">
        <f t="shared" si="112"/>
        <v>2015</v>
      </c>
      <c r="V1172">
        <f t="shared" si="113"/>
        <v>2015</v>
      </c>
    </row>
    <row r="1173" spans="1:22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">
        <v>8334</v>
      </c>
      <c r="R1173" t="s">
        <v>8335</v>
      </c>
      <c r="S1173" s="11">
        <f t="shared" si="110"/>
        <v>41956.513043981475</v>
      </c>
      <c r="T1173" s="11">
        <f t="shared" si="111"/>
        <v>41938.471377314811</v>
      </c>
      <c r="U1173">
        <f t="shared" si="112"/>
        <v>2014</v>
      </c>
      <c r="V1173">
        <f t="shared" si="113"/>
        <v>2014</v>
      </c>
    </row>
    <row r="1174" spans="1:22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>
        <f t="shared" si="109"/>
        <v>0</v>
      </c>
      <c r="Q1174" t="s">
        <v>8334</v>
      </c>
      <c r="R1174" t="s">
        <v>8335</v>
      </c>
      <c r="S1174" s="11">
        <f t="shared" si="110"/>
        <v>41871.348981481475</v>
      </c>
      <c r="T1174" s="11">
        <f t="shared" si="111"/>
        <v>41841.348981481475</v>
      </c>
      <c r="U1174">
        <f t="shared" si="112"/>
        <v>2014</v>
      </c>
      <c r="V1174">
        <f t="shared" si="113"/>
        <v>2014</v>
      </c>
    </row>
    <row r="1175" spans="1:22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">
        <v>8334</v>
      </c>
      <c r="R1175" t="s">
        <v>8335</v>
      </c>
      <c r="S1175" s="11">
        <f t="shared" si="110"/>
        <v>42218.85251157407</v>
      </c>
      <c r="T1175" s="11">
        <f t="shared" si="111"/>
        <v>42183.85251157407</v>
      </c>
      <c r="U1175">
        <f t="shared" si="112"/>
        <v>2015</v>
      </c>
      <c r="V1175">
        <f t="shared" si="113"/>
        <v>2015</v>
      </c>
    </row>
    <row r="1176" spans="1:22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">
        <v>8334</v>
      </c>
      <c r="R1176" t="s">
        <v>8335</v>
      </c>
      <c r="S1176" s="11">
        <f t="shared" si="110"/>
        <v>42498.508414351854</v>
      </c>
      <c r="T1176" s="11">
        <f t="shared" si="111"/>
        <v>42468.508414351854</v>
      </c>
      <c r="U1176">
        <f t="shared" si="112"/>
        <v>2016</v>
      </c>
      <c r="V1176">
        <f t="shared" si="113"/>
        <v>2016</v>
      </c>
    </row>
    <row r="1177" spans="1:22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">
        <v>8334</v>
      </c>
      <c r="R1177" t="s">
        <v>8335</v>
      </c>
      <c r="S1177" s="11">
        <f t="shared" si="110"/>
        <v>42200.395127314812</v>
      </c>
      <c r="T1177" s="11">
        <f t="shared" si="111"/>
        <v>42170.395127314812</v>
      </c>
      <c r="U1177">
        <f t="shared" si="112"/>
        <v>2015</v>
      </c>
      <c r="V1177">
        <f t="shared" si="113"/>
        <v>2015</v>
      </c>
    </row>
    <row r="1178" spans="1:22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">
        <v>8334</v>
      </c>
      <c r="R1178" t="s">
        <v>8335</v>
      </c>
      <c r="S1178" s="11">
        <f t="shared" si="110"/>
        <v>42800.208333333336</v>
      </c>
      <c r="T1178" s="11">
        <f t="shared" si="111"/>
        <v>42745.686319444438</v>
      </c>
      <c r="U1178">
        <f t="shared" si="112"/>
        <v>2017</v>
      </c>
      <c r="V1178">
        <f t="shared" si="113"/>
        <v>2017</v>
      </c>
    </row>
    <row r="1179" spans="1:22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>
        <f t="shared" si="109"/>
        <v>0</v>
      </c>
      <c r="Q1179" t="s">
        <v>8334</v>
      </c>
      <c r="R1179" t="s">
        <v>8335</v>
      </c>
      <c r="S1179" s="11">
        <f t="shared" si="110"/>
        <v>41927.327499999999</v>
      </c>
      <c r="T1179" s="11">
        <f t="shared" si="111"/>
        <v>41897.327499999999</v>
      </c>
      <c r="U1179">
        <f t="shared" si="112"/>
        <v>2014</v>
      </c>
      <c r="V1179">
        <f t="shared" si="113"/>
        <v>2014</v>
      </c>
    </row>
    <row r="1180" spans="1:22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">
        <v>8334</v>
      </c>
      <c r="R1180" t="s">
        <v>8335</v>
      </c>
      <c r="S1180" s="11">
        <f t="shared" si="110"/>
        <v>41867.57236111111</v>
      </c>
      <c r="T1180" s="11">
        <f t="shared" si="111"/>
        <v>41837.57236111111</v>
      </c>
      <c r="U1180">
        <f t="shared" si="112"/>
        <v>2014</v>
      </c>
      <c r="V1180">
        <f t="shared" si="113"/>
        <v>2014</v>
      </c>
    </row>
    <row r="1181" spans="1:22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">
        <v>8334</v>
      </c>
      <c r="R1181" t="s">
        <v>8335</v>
      </c>
      <c r="S1181" s="11">
        <f t="shared" si="110"/>
        <v>42305.386886574073</v>
      </c>
      <c r="T1181" s="11">
        <f t="shared" si="111"/>
        <v>42275.386886574073</v>
      </c>
      <c r="U1181">
        <f t="shared" si="112"/>
        <v>2015</v>
      </c>
      <c r="V1181">
        <f t="shared" si="113"/>
        <v>2015</v>
      </c>
    </row>
    <row r="1182" spans="1:22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">
        <v>8334</v>
      </c>
      <c r="R1182" t="s">
        <v>8335</v>
      </c>
      <c r="S1182" s="11">
        <f t="shared" si="110"/>
        <v>41818.473541666666</v>
      </c>
      <c r="T1182" s="11">
        <f t="shared" si="111"/>
        <v>41781.473541666666</v>
      </c>
      <c r="U1182">
        <f t="shared" si="112"/>
        <v>2014</v>
      </c>
      <c r="V1182">
        <f t="shared" si="113"/>
        <v>2014</v>
      </c>
    </row>
    <row r="1183" spans="1:22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">
        <v>8334</v>
      </c>
      <c r="R1183" t="s">
        <v>8335</v>
      </c>
      <c r="S1183" s="11">
        <f t="shared" si="110"/>
        <v>42064.006030092591</v>
      </c>
      <c r="T1183" s="11">
        <f t="shared" si="111"/>
        <v>42034.006030092591</v>
      </c>
      <c r="U1183">
        <f t="shared" si="112"/>
        <v>2015</v>
      </c>
      <c r="V1183">
        <f t="shared" si="113"/>
        <v>2015</v>
      </c>
    </row>
    <row r="1184" spans="1:22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">
        <v>8334</v>
      </c>
      <c r="R1184" t="s">
        <v>8335</v>
      </c>
      <c r="S1184" s="11">
        <f t="shared" si="110"/>
        <v>42747.362499999996</v>
      </c>
      <c r="T1184" s="11">
        <f t="shared" si="111"/>
        <v>42728.494074074071</v>
      </c>
      <c r="U1184">
        <f t="shared" si="112"/>
        <v>2017</v>
      </c>
      <c r="V1184">
        <f t="shared" si="113"/>
        <v>2016</v>
      </c>
    </row>
    <row r="1185" spans="1:22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">
        <v>8334</v>
      </c>
      <c r="R1185" t="s">
        <v>8335</v>
      </c>
      <c r="S1185" s="11">
        <f t="shared" si="110"/>
        <v>42675.832638888889</v>
      </c>
      <c r="T1185" s="11">
        <f t="shared" si="111"/>
        <v>42656.528043981474</v>
      </c>
      <c r="U1185">
        <f t="shared" si="112"/>
        <v>2016</v>
      </c>
      <c r="V1185">
        <f t="shared" si="113"/>
        <v>2016</v>
      </c>
    </row>
    <row r="1186" spans="1:22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">
        <v>8336</v>
      </c>
      <c r="R1186" t="s">
        <v>8337</v>
      </c>
      <c r="S1186" s="11">
        <f t="shared" si="110"/>
        <v>42772.266331018516</v>
      </c>
      <c r="T1186" s="11">
        <f t="shared" si="111"/>
        <v>42741.266331018516</v>
      </c>
      <c r="U1186">
        <f t="shared" si="112"/>
        <v>2017</v>
      </c>
      <c r="V1186">
        <f t="shared" si="113"/>
        <v>2017</v>
      </c>
    </row>
    <row r="1187" spans="1:22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">
        <v>8336</v>
      </c>
      <c r="R1187" t="s">
        <v>8337</v>
      </c>
      <c r="S1187" s="11">
        <f t="shared" si="110"/>
        <v>42162.833333333336</v>
      </c>
      <c r="T1187" s="11">
        <f t="shared" si="111"/>
        <v>42130.531817129631</v>
      </c>
      <c r="U1187">
        <f t="shared" si="112"/>
        <v>2015</v>
      </c>
      <c r="V1187">
        <f t="shared" si="113"/>
        <v>2015</v>
      </c>
    </row>
    <row r="1188" spans="1:22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">
        <v>8336</v>
      </c>
      <c r="R1188" t="s">
        <v>8337</v>
      </c>
      <c r="S1188" s="11">
        <f t="shared" si="110"/>
        <v>42156.612499999996</v>
      </c>
      <c r="T1188" s="11">
        <f t="shared" si="111"/>
        <v>42123.530034722215</v>
      </c>
      <c r="U1188">
        <f t="shared" si="112"/>
        <v>2015</v>
      </c>
      <c r="V1188">
        <f t="shared" si="113"/>
        <v>2015</v>
      </c>
    </row>
    <row r="1189" spans="1:22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">
        <v>8336</v>
      </c>
      <c r="R1189" t="s">
        <v>8337</v>
      </c>
      <c r="S1189" s="11">
        <f t="shared" si="110"/>
        <v>42141.416666666664</v>
      </c>
      <c r="T1189" s="11">
        <f t="shared" si="111"/>
        <v>42109.561608796292</v>
      </c>
      <c r="U1189">
        <f t="shared" si="112"/>
        <v>2015</v>
      </c>
      <c r="V1189">
        <f t="shared" si="113"/>
        <v>2015</v>
      </c>
    </row>
    <row r="1190" spans="1:22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">
        <v>8336</v>
      </c>
      <c r="R1190" t="s">
        <v>8337</v>
      </c>
      <c r="S1190" s="11">
        <f t="shared" si="110"/>
        <v>42732.367361111108</v>
      </c>
      <c r="T1190" s="11">
        <f t="shared" si="111"/>
        <v>42711.367361111108</v>
      </c>
      <c r="U1190">
        <f t="shared" si="112"/>
        <v>2016</v>
      </c>
      <c r="V1190">
        <f t="shared" si="113"/>
        <v>2016</v>
      </c>
    </row>
    <row r="1191" spans="1:22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">
        <v>8336</v>
      </c>
      <c r="R1191" t="s">
        <v>8337</v>
      </c>
      <c r="S1191" s="11">
        <f t="shared" si="110"/>
        <v>42550.645775462959</v>
      </c>
      <c r="T1191" s="11">
        <f t="shared" si="111"/>
        <v>42529.645775462959</v>
      </c>
      <c r="U1191">
        <f t="shared" si="112"/>
        <v>2016</v>
      </c>
      <c r="V1191">
        <f t="shared" si="113"/>
        <v>2016</v>
      </c>
    </row>
    <row r="1192" spans="1:22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">
        <v>8336</v>
      </c>
      <c r="R1192" t="s">
        <v>8337</v>
      </c>
      <c r="S1192" s="11">
        <f t="shared" si="110"/>
        <v>41882.332465277774</v>
      </c>
      <c r="T1192" s="11">
        <f t="shared" si="111"/>
        <v>41852.332465277774</v>
      </c>
      <c r="U1192">
        <f t="shared" si="112"/>
        <v>2014</v>
      </c>
      <c r="V1192">
        <f t="shared" si="113"/>
        <v>2014</v>
      </c>
    </row>
    <row r="1193" spans="1:22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">
        <v>8336</v>
      </c>
      <c r="R1193" t="s">
        <v>8337</v>
      </c>
      <c r="S1193" s="11">
        <f t="shared" si="110"/>
        <v>42449.228703703702</v>
      </c>
      <c r="T1193" s="11">
        <f t="shared" si="111"/>
        <v>42419.270370370366</v>
      </c>
      <c r="U1193">
        <f t="shared" si="112"/>
        <v>2016</v>
      </c>
      <c r="V1193">
        <f t="shared" si="113"/>
        <v>2016</v>
      </c>
    </row>
    <row r="1194" spans="1:22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">
        <v>8336</v>
      </c>
      <c r="R1194" t="s">
        <v>8337</v>
      </c>
      <c r="S1194" s="11">
        <f t="shared" si="110"/>
        <v>42777.173356481479</v>
      </c>
      <c r="T1194" s="11">
        <f t="shared" si="111"/>
        <v>42747.173356481479</v>
      </c>
      <c r="U1194">
        <f t="shared" si="112"/>
        <v>2017</v>
      </c>
      <c r="V1194">
        <f t="shared" si="113"/>
        <v>2017</v>
      </c>
    </row>
    <row r="1195" spans="1:22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">
        <v>8336</v>
      </c>
      <c r="R1195" t="s">
        <v>8337</v>
      </c>
      <c r="S1195" s="11">
        <f t="shared" si="110"/>
        <v>42469.401076388887</v>
      </c>
      <c r="T1195" s="11">
        <f t="shared" si="111"/>
        <v>42409.442743055552</v>
      </c>
      <c r="U1195">
        <f t="shared" si="112"/>
        <v>2016</v>
      </c>
      <c r="V1195">
        <f t="shared" si="113"/>
        <v>2016</v>
      </c>
    </row>
    <row r="1196" spans="1:22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">
        <v>8336</v>
      </c>
      <c r="R1196" t="s">
        <v>8337</v>
      </c>
      <c r="S1196" s="11">
        <f t="shared" si="110"/>
        <v>42102.15484953703</v>
      </c>
      <c r="T1196" s="11">
        <f t="shared" si="111"/>
        <v>42072.15484953703</v>
      </c>
      <c r="U1196">
        <f t="shared" si="112"/>
        <v>2015</v>
      </c>
      <c r="V1196">
        <f t="shared" si="113"/>
        <v>2015</v>
      </c>
    </row>
    <row r="1197" spans="1:22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">
        <v>8336</v>
      </c>
      <c r="R1197" t="s">
        <v>8337</v>
      </c>
      <c r="S1197" s="11">
        <f t="shared" si="110"/>
        <v>42358.041666666664</v>
      </c>
      <c r="T1197" s="11">
        <f t="shared" si="111"/>
        <v>42298.014502314814</v>
      </c>
      <c r="U1197">
        <f t="shared" si="112"/>
        <v>2015</v>
      </c>
      <c r="V1197">
        <f t="shared" si="113"/>
        <v>2015</v>
      </c>
    </row>
    <row r="1198" spans="1:22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">
        <v>8336</v>
      </c>
      <c r="R1198" t="s">
        <v>8337</v>
      </c>
      <c r="S1198" s="11">
        <f t="shared" si="110"/>
        <v>42356.485405092586</v>
      </c>
      <c r="T1198" s="11">
        <f t="shared" si="111"/>
        <v>42326.485405092586</v>
      </c>
      <c r="U1198">
        <f t="shared" si="112"/>
        <v>2015</v>
      </c>
      <c r="V1198">
        <f t="shared" si="113"/>
        <v>2015</v>
      </c>
    </row>
    <row r="1199" spans="1:22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">
        <v>8336</v>
      </c>
      <c r="R1199" t="s">
        <v>8337</v>
      </c>
      <c r="S1199" s="11">
        <f t="shared" si="110"/>
        <v>42533.915972222218</v>
      </c>
      <c r="T1199" s="11">
        <f t="shared" si="111"/>
        <v>42503.331412037034</v>
      </c>
      <c r="U1199">
        <f t="shared" si="112"/>
        <v>2016</v>
      </c>
      <c r="V1199">
        <f t="shared" si="113"/>
        <v>2016</v>
      </c>
    </row>
    <row r="1200" spans="1:22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">
        <v>8336</v>
      </c>
      <c r="R1200" t="s">
        <v>8337</v>
      </c>
      <c r="S1200" s="11">
        <f t="shared" si="110"/>
        <v>42368.791666666664</v>
      </c>
      <c r="T1200" s="11">
        <f t="shared" si="111"/>
        <v>42333.285717592589</v>
      </c>
      <c r="U1200">
        <f t="shared" si="112"/>
        <v>2015</v>
      </c>
      <c r="V1200">
        <f t="shared" si="113"/>
        <v>2015</v>
      </c>
    </row>
    <row r="1201" spans="1:22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">
        <v>8336</v>
      </c>
      <c r="R1201" t="s">
        <v>8337</v>
      </c>
      <c r="S1201" s="11">
        <f t="shared" si="110"/>
        <v>42193.437499999993</v>
      </c>
      <c r="T1201" s="11">
        <f t="shared" si="111"/>
        <v>42161.437499999993</v>
      </c>
      <c r="U1201">
        <f t="shared" si="112"/>
        <v>2015</v>
      </c>
      <c r="V1201">
        <f t="shared" si="113"/>
        <v>2015</v>
      </c>
    </row>
    <row r="1202" spans="1:22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">
        <v>8336</v>
      </c>
      <c r="R1202" t="s">
        <v>8337</v>
      </c>
      <c r="S1202" s="11">
        <f t="shared" si="110"/>
        <v>42110.144166666665</v>
      </c>
      <c r="T1202" s="11">
        <f t="shared" si="111"/>
        <v>42089.144166666665</v>
      </c>
      <c r="U1202">
        <f t="shared" si="112"/>
        <v>2015</v>
      </c>
      <c r="V1202">
        <f t="shared" si="113"/>
        <v>2015</v>
      </c>
    </row>
    <row r="1203" spans="1:22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">
        <v>8336</v>
      </c>
      <c r="R1203" t="s">
        <v>8337</v>
      </c>
      <c r="S1203" s="11">
        <f t="shared" si="110"/>
        <v>42566.273680555554</v>
      </c>
      <c r="T1203" s="11">
        <f t="shared" si="111"/>
        <v>42536.273680555554</v>
      </c>
      <c r="U1203">
        <f t="shared" si="112"/>
        <v>2016</v>
      </c>
      <c r="V1203">
        <f t="shared" si="113"/>
        <v>2016</v>
      </c>
    </row>
    <row r="1204" spans="1:22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">
        <v>8336</v>
      </c>
      <c r="R1204" t="s">
        <v>8337</v>
      </c>
      <c r="S1204" s="11">
        <f t="shared" si="110"/>
        <v>42181.95548611111</v>
      </c>
      <c r="T1204" s="11">
        <f t="shared" si="111"/>
        <v>42151.95548611111</v>
      </c>
      <c r="U1204">
        <f t="shared" si="112"/>
        <v>2015</v>
      </c>
      <c r="V1204">
        <f t="shared" si="113"/>
        <v>2015</v>
      </c>
    </row>
    <row r="1205" spans="1:22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">
        <v>8336</v>
      </c>
      <c r="R1205" t="s">
        <v>8337</v>
      </c>
      <c r="S1205" s="11">
        <f t="shared" si="110"/>
        <v>42155.2815625</v>
      </c>
      <c r="T1205" s="11">
        <f t="shared" si="111"/>
        <v>42125.2815625</v>
      </c>
      <c r="U1205">
        <f t="shared" si="112"/>
        <v>2015</v>
      </c>
      <c r="V1205">
        <f t="shared" si="113"/>
        <v>2015</v>
      </c>
    </row>
    <row r="1206" spans="1:22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">
        <v>8336</v>
      </c>
      <c r="R1206" t="s">
        <v>8337</v>
      </c>
      <c r="S1206" s="11">
        <f t="shared" si="110"/>
        <v>42341.874999999993</v>
      </c>
      <c r="T1206" s="11">
        <f t="shared" si="111"/>
        <v>42297.414733796293</v>
      </c>
      <c r="U1206">
        <f t="shared" si="112"/>
        <v>2015</v>
      </c>
      <c r="V1206">
        <f t="shared" si="113"/>
        <v>2015</v>
      </c>
    </row>
    <row r="1207" spans="1:22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">
        <v>8336</v>
      </c>
      <c r="R1207" t="s">
        <v>8337</v>
      </c>
      <c r="S1207" s="11">
        <f t="shared" si="110"/>
        <v>42168.173043981478</v>
      </c>
      <c r="T1207" s="11">
        <f t="shared" si="111"/>
        <v>42138.173043981478</v>
      </c>
      <c r="U1207">
        <f t="shared" si="112"/>
        <v>2015</v>
      </c>
      <c r="V1207">
        <f t="shared" si="113"/>
        <v>2015</v>
      </c>
    </row>
    <row r="1208" spans="1:22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">
        <v>8336</v>
      </c>
      <c r="R1208" t="s">
        <v>8337</v>
      </c>
      <c r="S1208" s="11">
        <f t="shared" si="110"/>
        <v>42805.228472222218</v>
      </c>
      <c r="T1208" s="11">
        <f t="shared" si="111"/>
        <v>42772.442743055552</v>
      </c>
      <c r="U1208">
        <f t="shared" si="112"/>
        <v>2017</v>
      </c>
      <c r="V1208">
        <f t="shared" si="113"/>
        <v>2017</v>
      </c>
    </row>
    <row r="1209" spans="1:22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">
        <v>8336</v>
      </c>
      <c r="R1209" t="s">
        <v>8337</v>
      </c>
      <c r="S1209" s="11">
        <f t="shared" si="110"/>
        <v>42460.083333333336</v>
      </c>
      <c r="T1209" s="11">
        <f t="shared" si="111"/>
        <v>42430.096909722219</v>
      </c>
      <c r="U1209">
        <f t="shared" si="112"/>
        <v>2016</v>
      </c>
      <c r="V1209">
        <f t="shared" si="113"/>
        <v>2016</v>
      </c>
    </row>
    <row r="1210" spans="1:22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">
        <v>8336</v>
      </c>
      <c r="R1210" t="s">
        <v>8337</v>
      </c>
      <c r="S1210" s="11">
        <f t="shared" si="110"/>
        <v>42453.334074074075</v>
      </c>
      <c r="T1210" s="11">
        <f t="shared" si="111"/>
        <v>42423.375740740739</v>
      </c>
      <c r="U1210">
        <f t="shared" si="112"/>
        <v>2016</v>
      </c>
      <c r="V1210">
        <f t="shared" si="113"/>
        <v>2016</v>
      </c>
    </row>
    <row r="1211" spans="1:22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">
        <v>8336</v>
      </c>
      <c r="R1211" t="s">
        <v>8337</v>
      </c>
      <c r="S1211" s="11">
        <f t="shared" si="110"/>
        <v>42791.512789351851</v>
      </c>
      <c r="T1211" s="11">
        <f t="shared" si="111"/>
        <v>42761.512789351851</v>
      </c>
      <c r="U1211">
        <f t="shared" si="112"/>
        <v>2017</v>
      </c>
      <c r="V1211">
        <f t="shared" si="113"/>
        <v>2017</v>
      </c>
    </row>
    <row r="1212" spans="1:22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">
        <v>8336</v>
      </c>
      <c r="R1212" t="s">
        <v>8337</v>
      </c>
      <c r="S1212" s="11">
        <f t="shared" si="110"/>
        <v>42155.541666666664</v>
      </c>
      <c r="T1212" s="11">
        <f t="shared" si="111"/>
        <v>42132.608472222222</v>
      </c>
      <c r="U1212">
        <f t="shared" si="112"/>
        <v>2015</v>
      </c>
      <c r="V1212">
        <f t="shared" si="113"/>
        <v>2015</v>
      </c>
    </row>
    <row r="1213" spans="1:22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">
        <v>8336</v>
      </c>
      <c r="R1213" t="s">
        <v>8337</v>
      </c>
      <c r="S1213" s="11">
        <f t="shared" si="110"/>
        <v>42530.533113425925</v>
      </c>
      <c r="T1213" s="11">
        <f t="shared" si="111"/>
        <v>42515.533113425925</v>
      </c>
      <c r="U1213">
        <f t="shared" si="112"/>
        <v>2016</v>
      </c>
      <c r="V1213">
        <f t="shared" si="113"/>
        <v>2016</v>
      </c>
    </row>
    <row r="1214" spans="1:22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">
        <v>8336</v>
      </c>
      <c r="R1214" t="s">
        <v>8337</v>
      </c>
      <c r="S1214" s="11">
        <f t="shared" si="110"/>
        <v>42334.708333333336</v>
      </c>
      <c r="T1214" s="11">
        <f t="shared" si="111"/>
        <v>42318.616840277777</v>
      </c>
      <c r="U1214">
        <f t="shared" si="112"/>
        <v>2015</v>
      </c>
      <c r="V1214">
        <f t="shared" si="113"/>
        <v>2015</v>
      </c>
    </row>
    <row r="1215" spans="1:22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">
        <v>8336</v>
      </c>
      <c r="R1215" t="s">
        <v>8337</v>
      </c>
      <c r="S1215" s="11">
        <f t="shared" si="110"/>
        <v>42766.422453703701</v>
      </c>
      <c r="T1215" s="11">
        <f t="shared" si="111"/>
        <v>42731.422453703701</v>
      </c>
      <c r="U1215">
        <f t="shared" si="112"/>
        <v>2017</v>
      </c>
      <c r="V1215">
        <f t="shared" si="113"/>
        <v>2016</v>
      </c>
    </row>
    <row r="1216" spans="1:22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">
        <v>8336</v>
      </c>
      <c r="R1216" t="s">
        <v>8337</v>
      </c>
      <c r="S1216" s="11">
        <f t="shared" si="110"/>
        <v>42164.507002314807</v>
      </c>
      <c r="T1216" s="11">
        <f t="shared" si="111"/>
        <v>42104.507002314807</v>
      </c>
      <c r="U1216">
        <f t="shared" si="112"/>
        <v>2015</v>
      </c>
      <c r="V1216">
        <f t="shared" si="113"/>
        <v>2015</v>
      </c>
    </row>
    <row r="1217" spans="1:22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">
        <v>8336</v>
      </c>
      <c r="R1217" t="s">
        <v>8337</v>
      </c>
      <c r="S1217" s="11">
        <f t="shared" si="110"/>
        <v>41789.589768518512</v>
      </c>
      <c r="T1217" s="11">
        <f t="shared" si="111"/>
        <v>41759.589768518512</v>
      </c>
      <c r="U1217">
        <f t="shared" si="112"/>
        <v>2014</v>
      </c>
      <c r="V1217">
        <f t="shared" si="113"/>
        <v>2014</v>
      </c>
    </row>
    <row r="1218" spans="1:22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">
        <v>8336</v>
      </c>
      <c r="R1218" t="s">
        <v>8337</v>
      </c>
      <c r="S1218" s="11">
        <f t="shared" si="110"/>
        <v>42279.627083333333</v>
      </c>
      <c r="T1218" s="11">
        <f t="shared" si="111"/>
        <v>42247.283067129632</v>
      </c>
      <c r="U1218">
        <f t="shared" si="112"/>
        <v>2015</v>
      </c>
      <c r="V1218">
        <f t="shared" si="113"/>
        <v>2015</v>
      </c>
    </row>
    <row r="1219" spans="1:22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5">
        <f t="shared" ref="P1219:P1282" si="115">IFERROR(E1219/L1219,0)</f>
        <v>148.57377049180329</v>
      </c>
      <c r="Q1219" t="s">
        <v>8336</v>
      </c>
      <c r="R1219" t="s">
        <v>8337</v>
      </c>
      <c r="S1219" s="11">
        <f t="shared" ref="S1219:S1282" si="116">(I1219/86400)+25569+(-8/24)</f>
        <v>42565.4761574074</v>
      </c>
      <c r="T1219" s="11">
        <f t="shared" ref="T1219:T1282" si="117">(J1219/86400)+25569+(-8/24)</f>
        <v>42535.4761574074</v>
      </c>
      <c r="U1219">
        <f t="shared" ref="U1219:U1282" si="118">YEAR(S1219)</f>
        <v>2016</v>
      </c>
      <c r="V1219">
        <f t="shared" ref="V1219:V1282" si="119">YEAR(T1219)</f>
        <v>2016</v>
      </c>
    </row>
    <row r="1220" spans="1:22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">
        <v>8336</v>
      </c>
      <c r="R1220" t="s">
        <v>8337</v>
      </c>
      <c r="S1220" s="11">
        <f t="shared" si="116"/>
        <v>42308.791666666664</v>
      </c>
      <c r="T1220" s="11">
        <f t="shared" si="117"/>
        <v>42278.328703703701</v>
      </c>
      <c r="U1220">
        <f t="shared" si="118"/>
        <v>2015</v>
      </c>
      <c r="V1220">
        <f t="shared" si="119"/>
        <v>2015</v>
      </c>
    </row>
    <row r="1221" spans="1:22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">
        <v>8336</v>
      </c>
      <c r="R1221" t="s">
        <v>8337</v>
      </c>
      <c r="S1221" s="11">
        <f t="shared" si="116"/>
        <v>42663.128622685188</v>
      </c>
      <c r="T1221" s="11">
        <f t="shared" si="117"/>
        <v>42633.128622685188</v>
      </c>
      <c r="U1221">
        <f t="shared" si="118"/>
        <v>2016</v>
      </c>
      <c r="V1221">
        <f t="shared" si="119"/>
        <v>2016</v>
      </c>
    </row>
    <row r="1222" spans="1:22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">
        <v>8336</v>
      </c>
      <c r="R1222" t="s">
        <v>8337</v>
      </c>
      <c r="S1222" s="11">
        <f t="shared" si="116"/>
        <v>42241.295277777775</v>
      </c>
      <c r="T1222" s="11">
        <f t="shared" si="117"/>
        <v>42211.295277777775</v>
      </c>
      <c r="U1222">
        <f t="shared" si="118"/>
        <v>2015</v>
      </c>
      <c r="V1222">
        <f t="shared" si="119"/>
        <v>2015</v>
      </c>
    </row>
    <row r="1223" spans="1:22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">
        <v>8336</v>
      </c>
      <c r="R1223" t="s">
        <v>8337</v>
      </c>
      <c r="S1223" s="11">
        <f t="shared" si="116"/>
        <v>42707.666666666664</v>
      </c>
      <c r="T1223" s="11">
        <f t="shared" si="117"/>
        <v>42680.142222222225</v>
      </c>
      <c r="U1223">
        <f t="shared" si="118"/>
        <v>2016</v>
      </c>
      <c r="V1223">
        <f t="shared" si="119"/>
        <v>2016</v>
      </c>
    </row>
    <row r="1224" spans="1:22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">
        <v>8336</v>
      </c>
      <c r="R1224" t="s">
        <v>8337</v>
      </c>
      <c r="S1224" s="11">
        <f t="shared" si="116"/>
        <v>42460.833333333336</v>
      </c>
      <c r="T1224" s="11">
        <f t="shared" si="117"/>
        <v>42430.387118055551</v>
      </c>
      <c r="U1224">
        <f t="shared" si="118"/>
        <v>2016</v>
      </c>
      <c r="V1224">
        <f t="shared" si="119"/>
        <v>2016</v>
      </c>
    </row>
    <row r="1225" spans="1:22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">
        <v>8336</v>
      </c>
      <c r="R1225" t="s">
        <v>8337</v>
      </c>
      <c r="S1225" s="11">
        <f t="shared" si="116"/>
        <v>42683.885520833333</v>
      </c>
      <c r="T1225" s="11">
        <f t="shared" si="117"/>
        <v>42653.843854166662</v>
      </c>
      <c r="U1225">
        <f t="shared" si="118"/>
        <v>2016</v>
      </c>
      <c r="V1225">
        <f t="shared" si="119"/>
        <v>2016</v>
      </c>
    </row>
    <row r="1226" spans="1:22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">
        <v>8323</v>
      </c>
      <c r="R1226" t="s">
        <v>8338</v>
      </c>
      <c r="S1226" s="11">
        <f t="shared" si="116"/>
        <v>41796.216458333329</v>
      </c>
      <c r="T1226" s="11">
        <f t="shared" si="117"/>
        <v>41736.216458333329</v>
      </c>
      <c r="U1226">
        <f t="shared" si="118"/>
        <v>2014</v>
      </c>
      <c r="V1226">
        <f t="shared" si="119"/>
        <v>2014</v>
      </c>
    </row>
    <row r="1227" spans="1:22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">
        <v>8323</v>
      </c>
      <c r="R1227" t="s">
        <v>8338</v>
      </c>
      <c r="S1227" s="11">
        <f t="shared" si="116"/>
        <v>41569.572662037033</v>
      </c>
      <c r="T1227" s="11">
        <f t="shared" si="117"/>
        <v>41509.572662037033</v>
      </c>
      <c r="U1227">
        <f t="shared" si="118"/>
        <v>2013</v>
      </c>
      <c r="V1227">
        <f t="shared" si="119"/>
        <v>2013</v>
      </c>
    </row>
    <row r="1228" spans="1:22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">
        <v>8323</v>
      </c>
      <c r="R1228" t="s">
        <v>8338</v>
      </c>
      <c r="S1228" s="11">
        <f t="shared" si="116"/>
        <v>41749.708333333328</v>
      </c>
      <c r="T1228" s="11">
        <f t="shared" si="117"/>
        <v>41715.541446759256</v>
      </c>
      <c r="U1228">
        <f t="shared" si="118"/>
        <v>2014</v>
      </c>
      <c r="V1228">
        <f t="shared" si="119"/>
        <v>2014</v>
      </c>
    </row>
    <row r="1229" spans="1:22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>
        <f t="shared" si="115"/>
        <v>0</v>
      </c>
      <c r="Q1229" t="s">
        <v>8323</v>
      </c>
      <c r="R1229" t="s">
        <v>8338</v>
      </c>
      <c r="S1229" s="11">
        <f t="shared" si="116"/>
        <v>41857.958333333328</v>
      </c>
      <c r="T1229" s="11">
        <f t="shared" si="117"/>
        <v>41827.585833333331</v>
      </c>
      <c r="U1229">
        <f t="shared" si="118"/>
        <v>2014</v>
      </c>
      <c r="V1229">
        <f t="shared" si="119"/>
        <v>2014</v>
      </c>
    </row>
    <row r="1230" spans="1:22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">
        <v>8323</v>
      </c>
      <c r="R1230" t="s">
        <v>8338</v>
      </c>
      <c r="S1230" s="11">
        <f t="shared" si="116"/>
        <v>40814.395925925921</v>
      </c>
      <c r="T1230" s="11">
        <f t="shared" si="117"/>
        <v>40754.395925925921</v>
      </c>
      <c r="U1230">
        <f t="shared" si="118"/>
        <v>2011</v>
      </c>
      <c r="V1230">
        <f t="shared" si="119"/>
        <v>2011</v>
      </c>
    </row>
    <row r="1231" spans="1:22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">
        <v>8323</v>
      </c>
      <c r="R1231" t="s">
        <v>8338</v>
      </c>
      <c r="S1231" s="11">
        <f t="shared" si="116"/>
        <v>41015.333333333328</v>
      </c>
      <c r="T1231" s="11">
        <f t="shared" si="117"/>
        <v>40985.126469907402</v>
      </c>
      <c r="U1231">
        <f t="shared" si="118"/>
        <v>2012</v>
      </c>
      <c r="V1231">
        <f t="shared" si="119"/>
        <v>2012</v>
      </c>
    </row>
    <row r="1232" spans="1:22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>
        <f t="shared" si="115"/>
        <v>0</v>
      </c>
      <c r="Q1232" t="s">
        <v>8323</v>
      </c>
      <c r="R1232" t="s">
        <v>8338</v>
      </c>
      <c r="S1232" s="11">
        <f t="shared" si="116"/>
        <v>40598.639236111107</v>
      </c>
      <c r="T1232" s="11">
        <f t="shared" si="117"/>
        <v>40568.639236111107</v>
      </c>
      <c r="U1232">
        <f t="shared" si="118"/>
        <v>2011</v>
      </c>
      <c r="V1232">
        <f t="shared" si="119"/>
        <v>2011</v>
      </c>
    </row>
    <row r="1233" spans="1:22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>
        <f t="shared" si="115"/>
        <v>0</v>
      </c>
      <c r="Q1233" t="s">
        <v>8323</v>
      </c>
      <c r="R1233" t="s">
        <v>8338</v>
      </c>
      <c r="S1233" s="11">
        <f t="shared" si="116"/>
        <v>42243.708333333336</v>
      </c>
      <c r="T1233" s="11">
        <f t="shared" si="117"/>
        <v>42193.608425925922</v>
      </c>
      <c r="U1233">
        <f t="shared" si="118"/>
        <v>2015</v>
      </c>
      <c r="V1233">
        <f t="shared" si="119"/>
        <v>2015</v>
      </c>
    </row>
    <row r="1234" spans="1:22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">
        <v>8323</v>
      </c>
      <c r="R1234" t="s">
        <v>8338</v>
      </c>
      <c r="S1234" s="11">
        <f t="shared" si="116"/>
        <v>41553.514699074069</v>
      </c>
      <c r="T1234" s="11">
        <f t="shared" si="117"/>
        <v>41506.514699074069</v>
      </c>
      <c r="U1234">
        <f t="shared" si="118"/>
        <v>2013</v>
      </c>
      <c r="V1234">
        <f t="shared" si="119"/>
        <v>2013</v>
      </c>
    </row>
    <row r="1235" spans="1:22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">
        <v>8323</v>
      </c>
      <c r="R1235" t="s">
        <v>8338</v>
      </c>
      <c r="S1235" s="11">
        <f t="shared" si="116"/>
        <v>40960.615439814814</v>
      </c>
      <c r="T1235" s="11">
        <f t="shared" si="117"/>
        <v>40939.615439814814</v>
      </c>
      <c r="U1235">
        <f t="shared" si="118"/>
        <v>2012</v>
      </c>
      <c r="V1235">
        <f t="shared" si="119"/>
        <v>2012</v>
      </c>
    </row>
    <row r="1236" spans="1:22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>
        <f t="shared" si="115"/>
        <v>0</v>
      </c>
      <c r="Q1236" t="s">
        <v>8323</v>
      </c>
      <c r="R1236" t="s">
        <v>8338</v>
      </c>
      <c r="S1236" s="11">
        <f t="shared" si="116"/>
        <v>42037.455347222225</v>
      </c>
      <c r="T1236" s="11">
        <f t="shared" si="117"/>
        <v>42007.455347222225</v>
      </c>
      <c r="U1236">
        <f t="shared" si="118"/>
        <v>2015</v>
      </c>
      <c r="V1236">
        <f t="shared" si="119"/>
        <v>2015</v>
      </c>
    </row>
    <row r="1237" spans="1:22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">
        <v>8323</v>
      </c>
      <c r="R1237" t="s">
        <v>8338</v>
      </c>
      <c r="S1237" s="11">
        <f t="shared" si="116"/>
        <v>41622.802071759259</v>
      </c>
      <c r="T1237" s="11">
        <f t="shared" si="117"/>
        <v>41582.802071759259</v>
      </c>
      <c r="U1237">
        <f t="shared" si="118"/>
        <v>2013</v>
      </c>
      <c r="V1237">
        <f t="shared" si="119"/>
        <v>2013</v>
      </c>
    </row>
    <row r="1238" spans="1:22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>
        <f t="shared" si="115"/>
        <v>0</v>
      </c>
      <c r="Q1238" t="s">
        <v>8323</v>
      </c>
      <c r="R1238" t="s">
        <v>8338</v>
      </c>
      <c r="S1238" s="11">
        <f t="shared" si="116"/>
        <v>41118.333333333328</v>
      </c>
      <c r="T1238" s="11">
        <f t="shared" si="117"/>
        <v>41110.34680555555</v>
      </c>
      <c r="U1238">
        <f t="shared" si="118"/>
        <v>2012</v>
      </c>
      <c r="V1238">
        <f t="shared" si="119"/>
        <v>2012</v>
      </c>
    </row>
    <row r="1239" spans="1:22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>
        <f t="shared" si="115"/>
        <v>0</v>
      </c>
      <c r="Q1239" t="s">
        <v>8323</v>
      </c>
      <c r="R1239" t="s">
        <v>8338</v>
      </c>
      <c r="S1239" s="11">
        <f t="shared" si="116"/>
        <v>41144.949826388889</v>
      </c>
      <c r="T1239" s="11">
        <f t="shared" si="117"/>
        <v>41124.949826388889</v>
      </c>
      <c r="U1239">
        <f t="shared" si="118"/>
        <v>2012</v>
      </c>
      <c r="V1239">
        <f t="shared" si="119"/>
        <v>2012</v>
      </c>
    </row>
    <row r="1240" spans="1:22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">
        <v>8323</v>
      </c>
      <c r="R1240" t="s">
        <v>8338</v>
      </c>
      <c r="S1240" s="11">
        <f t="shared" si="116"/>
        <v>40761.277037037034</v>
      </c>
      <c r="T1240" s="11">
        <f t="shared" si="117"/>
        <v>40731.277037037034</v>
      </c>
      <c r="U1240">
        <f t="shared" si="118"/>
        <v>2011</v>
      </c>
      <c r="V1240">
        <f t="shared" si="119"/>
        <v>2011</v>
      </c>
    </row>
    <row r="1241" spans="1:22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>
        <f t="shared" si="115"/>
        <v>0</v>
      </c>
      <c r="Q1241" t="s">
        <v>8323</v>
      </c>
      <c r="R1241" t="s">
        <v>8338</v>
      </c>
      <c r="S1241" s="11">
        <f t="shared" si="116"/>
        <v>40913.629247685181</v>
      </c>
      <c r="T1241" s="11">
        <f t="shared" si="117"/>
        <v>40883.629247685181</v>
      </c>
      <c r="U1241">
        <f t="shared" si="118"/>
        <v>2012</v>
      </c>
      <c r="V1241">
        <f t="shared" si="119"/>
        <v>2011</v>
      </c>
    </row>
    <row r="1242" spans="1:22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">
        <v>8323</v>
      </c>
      <c r="R1242" t="s">
        <v>8338</v>
      </c>
      <c r="S1242" s="11">
        <f t="shared" si="116"/>
        <v>41467.57708333333</v>
      </c>
      <c r="T1242" s="11">
        <f t="shared" si="117"/>
        <v>41408.706678240742</v>
      </c>
      <c r="U1242">
        <f t="shared" si="118"/>
        <v>2013</v>
      </c>
      <c r="V1242">
        <f t="shared" si="119"/>
        <v>2013</v>
      </c>
    </row>
    <row r="1243" spans="1:22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">
        <v>8323</v>
      </c>
      <c r="R1243" t="s">
        <v>8338</v>
      </c>
      <c r="S1243" s="11">
        <f t="shared" si="116"/>
        <v>41945.915972222218</v>
      </c>
      <c r="T1243" s="11">
        <f t="shared" si="117"/>
        <v>41923.504398148143</v>
      </c>
      <c r="U1243">
        <f t="shared" si="118"/>
        <v>2014</v>
      </c>
      <c r="V1243">
        <f t="shared" si="119"/>
        <v>2014</v>
      </c>
    </row>
    <row r="1244" spans="1:22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">
        <v>8323</v>
      </c>
      <c r="R1244" t="s">
        <v>8338</v>
      </c>
      <c r="S1244" s="11">
        <f t="shared" si="116"/>
        <v>40797.220833333333</v>
      </c>
      <c r="T1244" s="11">
        <f t="shared" si="117"/>
        <v>40781.832199074073</v>
      </c>
      <c r="U1244">
        <f t="shared" si="118"/>
        <v>2011</v>
      </c>
      <c r="V1244">
        <f t="shared" si="119"/>
        <v>2011</v>
      </c>
    </row>
    <row r="1245" spans="1:22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">
        <v>8323</v>
      </c>
      <c r="R1245" t="s">
        <v>8338</v>
      </c>
      <c r="S1245" s="11">
        <f t="shared" si="116"/>
        <v>40732.541666666664</v>
      </c>
      <c r="T1245" s="11">
        <f t="shared" si="117"/>
        <v>40671.545960648145</v>
      </c>
      <c r="U1245">
        <f t="shared" si="118"/>
        <v>2011</v>
      </c>
      <c r="V1245">
        <f t="shared" si="119"/>
        <v>2011</v>
      </c>
    </row>
    <row r="1246" spans="1:22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">
        <v>8323</v>
      </c>
      <c r="R1246" t="s">
        <v>8324</v>
      </c>
      <c r="S1246" s="11">
        <f t="shared" si="116"/>
        <v>41386.541666666664</v>
      </c>
      <c r="T1246" s="11">
        <f t="shared" si="117"/>
        <v>41355.492164351854</v>
      </c>
      <c r="U1246">
        <f t="shared" si="118"/>
        <v>2013</v>
      </c>
      <c r="V1246">
        <f t="shared" si="119"/>
        <v>2013</v>
      </c>
    </row>
    <row r="1247" spans="1:22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">
        <v>8323</v>
      </c>
      <c r="R1247" t="s">
        <v>8324</v>
      </c>
      <c r="S1247" s="11">
        <f t="shared" si="116"/>
        <v>41804.266597222224</v>
      </c>
      <c r="T1247" s="11">
        <f t="shared" si="117"/>
        <v>41774.266597222224</v>
      </c>
      <c r="U1247">
        <f t="shared" si="118"/>
        <v>2014</v>
      </c>
      <c r="V1247">
        <f t="shared" si="119"/>
        <v>2014</v>
      </c>
    </row>
    <row r="1248" spans="1:22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">
        <v>8323</v>
      </c>
      <c r="R1248" t="s">
        <v>8324</v>
      </c>
      <c r="S1248" s="11">
        <f t="shared" si="116"/>
        <v>40882.751724537033</v>
      </c>
      <c r="T1248" s="11">
        <f t="shared" si="117"/>
        <v>40837.710057870368</v>
      </c>
      <c r="U1248">
        <f t="shared" si="118"/>
        <v>2011</v>
      </c>
      <c r="V1248">
        <f t="shared" si="119"/>
        <v>2011</v>
      </c>
    </row>
    <row r="1249" spans="1:22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">
        <v>8323</v>
      </c>
      <c r="R1249" t="s">
        <v>8324</v>
      </c>
      <c r="S1249" s="11">
        <f t="shared" si="116"/>
        <v>41399.958969907406</v>
      </c>
      <c r="T1249" s="11">
        <f t="shared" si="117"/>
        <v>41369.958969907406</v>
      </c>
      <c r="U1249">
        <f t="shared" si="118"/>
        <v>2013</v>
      </c>
      <c r="V1249">
        <f t="shared" si="119"/>
        <v>2013</v>
      </c>
    </row>
    <row r="1250" spans="1:22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">
        <v>8323</v>
      </c>
      <c r="R1250" t="s">
        <v>8324</v>
      </c>
      <c r="S1250" s="11">
        <f t="shared" si="116"/>
        <v>41802.957638888889</v>
      </c>
      <c r="T1250" s="11">
        <f t="shared" si="117"/>
        <v>41767.323530092588</v>
      </c>
      <c r="U1250">
        <f t="shared" si="118"/>
        <v>2014</v>
      </c>
      <c r="V1250">
        <f t="shared" si="119"/>
        <v>2014</v>
      </c>
    </row>
    <row r="1251" spans="1:22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">
        <v>8323</v>
      </c>
      <c r="R1251" t="s">
        <v>8324</v>
      </c>
      <c r="S1251" s="11">
        <f t="shared" si="116"/>
        <v>41097.407534722217</v>
      </c>
      <c r="T1251" s="11">
        <f t="shared" si="117"/>
        <v>41067.407534722217</v>
      </c>
      <c r="U1251">
        <f t="shared" si="118"/>
        <v>2012</v>
      </c>
      <c r="V1251">
        <f t="shared" si="119"/>
        <v>2012</v>
      </c>
    </row>
    <row r="1252" spans="1:22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">
        <v>8323</v>
      </c>
      <c r="R1252" t="s">
        <v>8324</v>
      </c>
      <c r="S1252" s="11">
        <f t="shared" si="116"/>
        <v>41888.309386574074</v>
      </c>
      <c r="T1252" s="11">
        <f t="shared" si="117"/>
        <v>41843.309386574074</v>
      </c>
      <c r="U1252">
        <f t="shared" si="118"/>
        <v>2014</v>
      </c>
      <c r="V1252">
        <f t="shared" si="119"/>
        <v>2014</v>
      </c>
    </row>
    <row r="1253" spans="1:22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">
        <v>8323</v>
      </c>
      <c r="R1253" t="s">
        <v>8324</v>
      </c>
      <c r="S1253" s="11">
        <f t="shared" si="116"/>
        <v>40811.481099537035</v>
      </c>
      <c r="T1253" s="11">
        <f t="shared" si="117"/>
        <v>40751.481099537035</v>
      </c>
      <c r="U1253">
        <f t="shared" si="118"/>
        <v>2011</v>
      </c>
      <c r="V1253">
        <f t="shared" si="119"/>
        <v>2011</v>
      </c>
    </row>
    <row r="1254" spans="1:22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">
        <v>8323</v>
      </c>
      <c r="R1254" t="s">
        <v>8324</v>
      </c>
      <c r="S1254" s="11">
        <f t="shared" si="116"/>
        <v>41571.654733796291</v>
      </c>
      <c r="T1254" s="11">
        <f t="shared" si="117"/>
        <v>41543.654733796291</v>
      </c>
      <c r="U1254">
        <f t="shared" si="118"/>
        <v>2013</v>
      </c>
      <c r="V1254">
        <f t="shared" si="119"/>
        <v>2013</v>
      </c>
    </row>
    <row r="1255" spans="1:22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">
        <v>8323</v>
      </c>
      <c r="R1255" t="s">
        <v>8324</v>
      </c>
      <c r="S1255" s="11">
        <f t="shared" si="116"/>
        <v>41885.450312499997</v>
      </c>
      <c r="T1255" s="11">
        <f t="shared" si="117"/>
        <v>41855.450312499997</v>
      </c>
      <c r="U1255">
        <f t="shared" si="118"/>
        <v>2014</v>
      </c>
      <c r="V1255">
        <f t="shared" si="119"/>
        <v>2014</v>
      </c>
    </row>
    <row r="1256" spans="1:22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">
        <v>8323</v>
      </c>
      <c r="R1256" t="s">
        <v>8324</v>
      </c>
      <c r="S1256" s="11">
        <f t="shared" si="116"/>
        <v>40543.874305555553</v>
      </c>
      <c r="T1256" s="11">
        <f t="shared" si="117"/>
        <v>40487.288032407407</v>
      </c>
      <c r="U1256">
        <f t="shared" si="118"/>
        <v>2010</v>
      </c>
      <c r="V1256">
        <f t="shared" si="119"/>
        <v>2010</v>
      </c>
    </row>
    <row r="1257" spans="1:22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">
        <v>8323</v>
      </c>
      <c r="R1257" t="s">
        <v>8324</v>
      </c>
      <c r="S1257" s="11">
        <f t="shared" si="116"/>
        <v>41609.553842592592</v>
      </c>
      <c r="T1257" s="11">
        <f t="shared" si="117"/>
        <v>41579.512175925927</v>
      </c>
      <c r="U1257">
        <f t="shared" si="118"/>
        <v>2013</v>
      </c>
      <c r="V1257">
        <f t="shared" si="119"/>
        <v>2013</v>
      </c>
    </row>
    <row r="1258" spans="1:22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">
        <v>8323</v>
      </c>
      <c r="R1258" t="s">
        <v>8324</v>
      </c>
      <c r="S1258" s="11">
        <f t="shared" si="116"/>
        <v>40951.586006944439</v>
      </c>
      <c r="T1258" s="11">
        <f t="shared" si="117"/>
        <v>40921.586006944439</v>
      </c>
      <c r="U1258">
        <f t="shared" si="118"/>
        <v>2012</v>
      </c>
      <c r="V1258">
        <f t="shared" si="119"/>
        <v>2012</v>
      </c>
    </row>
    <row r="1259" spans="1:22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">
        <v>8323</v>
      </c>
      <c r="R1259" t="s">
        <v>8324</v>
      </c>
      <c r="S1259" s="11">
        <f t="shared" si="116"/>
        <v>40635.710532407407</v>
      </c>
      <c r="T1259" s="11">
        <f t="shared" si="117"/>
        <v>40586.752199074072</v>
      </c>
      <c r="U1259">
        <f t="shared" si="118"/>
        <v>2011</v>
      </c>
      <c r="V1259">
        <f t="shared" si="119"/>
        <v>2011</v>
      </c>
    </row>
    <row r="1260" spans="1:22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">
        <v>8323</v>
      </c>
      <c r="R1260" t="s">
        <v>8324</v>
      </c>
      <c r="S1260" s="11">
        <f t="shared" si="116"/>
        <v>41517.277916666666</v>
      </c>
      <c r="T1260" s="11">
        <f t="shared" si="117"/>
        <v>41487.277916666666</v>
      </c>
      <c r="U1260">
        <f t="shared" si="118"/>
        <v>2013</v>
      </c>
      <c r="V1260">
        <f t="shared" si="119"/>
        <v>2013</v>
      </c>
    </row>
    <row r="1261" spans="1:22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">
        <v>8323</v>
      </c>
      <c r="R1261" t="s">
        <v>8324</v>
      </c>
      <c r="S1261" s="11">
        <f t="shared" si="116"/>
        <v>41798.832638888889</v>
      </c>
      <c r="T1261" s="11">
        <f t="shared" si="117"/>
        <v>41766.637314814812</v>
      </c>
      <c r="U1261">
        <f t="shared" si="118"/>
        <v>2014</v>
      </c>
      <c r="V1261">
        <f t="shared" si="119"/>
        <v>2014</v>
      </c>
    </row>
    <row r="1262" spans="1:22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">
        <v>8323</v>
      </c>
      <c r="R1262" t="s">
        <v>8324</v>
      </c>
      <c r="S1262" s="11">
        <f t="shared" si="116"/>
        <v>41696.50949074074</v>
      </c>
      <c r="T1262" s="11">
        <f t="shared" si="117"/>
        <v>41666.50949074074</v>
      </c>
      <c r="U1262">
        <f t="shared" si="118"/>
        <v>2014</v>
      </c>
      <c r="V1262">
        <f t="shared" si="119"/>
        <v>2014</v>
      </c>
    </row>
    <row r="1263" spans="1:22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">
        <v>8323</v>
      </c>
      <c r="R1263" t="s">
        <v>8324</v>
      </c>
      <c r="S1263" s="11">
        <f t="shared" si="116"/>
        <v>41668.009571759256</v>
      </c>
      <c r="T1263" s="11">
        <f t="shared" si="117"/>
        <v>41638.009571759256</v>
      </c>
      <c r="U1263">
        <f t="shared" si="118"/>
        <v>2014</v>
      </c>
      <c r="V1263">
        <f t="shared" si="119"/>
        <v>2013</v>
      </c>
    </row>
    <row r="1264" spans="1:22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">
        <v>8323</v>
      </c>
      <c r="R1264" t="s">
        <v>8324</v>
      </c>
      <c r="S1264" s="11">
        <f t="shared" si="116"/>
        <v>41686.429305555554</v>
      </c>
      <c r="T1264" s="11">
        <f t="shared" si="117"/>
        <v>41656.429305555554</v>
      </c>
      <c r="U1264">
        <f t="shared" si="118"/>
        <v>2014</v>
      </c>
      <c r="V1264">
        <f t="shared" si="119"/>
        <v>2014</v>
      </c>
    </row>
    <row r="1265" spans="1:22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">
        <v>8323</v>
      </c>
      <c r="R1265" t="s">
        <v>8324</v>
      </c>
      <c r="S1265" s="11">
        <f t="shared" si="116"/>
        <v>41726.708333333328</v>
      </c>
      <c r="T1265" s="11">
        <f t="shared" si="117"/>
        <v>41691.750810185185</v>
      </c>
      <c r="U1265">
        <f t="shared" si="118"/>
        <v>2014</v>
      </c>
      <c r="V1265">
        <f t="shared" si="119"/>
        <v>2014</v>
      </c>
    </row>
    <row r="1266" spans="1:22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">
        <v>8323</v>
      </c>
      <c r="R1266" t="s">
        <v>8324</v>
      </c>
      <c r="S1266" s="11">
        <f t="shared" si="116"/>
        <v>41576.329664351848</v>
      </c>
      <c r="T1266" s="11">
        <f t="shared" si="117"/>
        <v>41547.329664351848</v>
      </c>
      <c r="U1266">
        <f t="shared" si="118"/>
        <v>2013</v>
      </c>
      <c r="V1266">
        <f t="shared" si="119"/>
        <v>2013</v>
      </c>
    </row>
    <row r="1267" spans="1:22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">
        <v>8323</v>
      </c>
      <c r="R1267" t="s">
        <v>8324</v>
      </c>
      <c r="S1267" s="11">
        <f t="shared" si="116"/>
        <v>40512.321932870364</v>
      </c>
      <c r="T1267" s="11">
        <f t="shared" si="117"/>
        <v>40465.321932870364</v>
      </c>
      <c r="U1267">
        <f t="shared" si="118"/>
        <v>2010</v>
      </c>
      <c r="V1267">
        <f t="shared" si="119"/>
        <v>2010</v>
      </c>
    </row>
    <row r="1268" spans="1:22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">
        <v>8323</v>
      </c>
      <c r="R1268" t="s">
        <v>8324</v>
      </c>
      <c r="S1268" s="11">
        <f t="shared" si="116"/>
        <v>41650.543344907404</v>
      </c>
      <c r="T1268" s="11">
        <f t="shared" si="117"/>
        <v>41620.543344907404</v>
      </c>
      <c r="U1268">
        <f t="shared" si="118"/>
        <v>2014</v>
      </c>
      <c r="V1268">
        <f t="shared" si="119"/>
        <v>2013</v>
      </c>
    </row>
    <row r="1269" spans="1:22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">
        <v>8323</v>
      </c>
      <c r="R1269" t="s">
        <v>8324</v>
      </c>
      <c r="S1269" s="11">
        <f t="shared" si="116"/>
        <v>41479.251828703702</v>
      </c>
      <c r="T1269" s="11">
        <f t="shared" si="117"/>
        <v>41449.251828703702</v>
      </c>
      <c r="U1269">
        <f t="shared" si="118"/>
        <v>2013</v>
      </c>
      <c r="V1269">
        <f t="shared" si="119"/>
        <v>2013</v>
      </c>
    </row>
    <row r="1270" spans="1:22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">
        <v>8323</v>
      </c>
      <c r="R1270" t="s">
        <v>8324</v>
      </c>
      <c r="S1270" s="11">
        <f t="shared" si="116"/>
        <v>41537.512118055551</v>
      </c>
      <c r="T1270" s="11">
        <f t="shared" si="117"/>
        <v>41507.512118055551</v>
      </c>
      <c r="U1270">
        <f t="shared" si="118"/>
        <v>2013</v>
      </c>
      <c r="V1270">
        <f t="shared" si="119"/>
        <v>2013</v>
      </c>
    </row>
    <row r="1271" spans="1:22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">
        <v>8323</v>
      </c>
      <c r="R1271" t="s">
        <v>8324</v>
      </c>
      <c r="S1271" s="11">
        <f t="shared" si="116"/>
        <v>42475.666666666664</v>
      </c>
      <c r="T1271" s="11">
        <f t="shared" si="117"/>
        <v>42445.489722222221</v>
      </c>
      <c r="U1271">
        <f t="shared" si="118"/>
        <v>2016</v>
      </c>
      <c r="V1271">
        <f t="shared" si="119"/>
        <v>2016</v>
      </c>
    </row>
    <row r="1272" spans="1:22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">
        <v>8323</v>
      </c>
      <c r="R1272" t="s">
        <v>8324</v>
      </c>
      <c r="S1272" s="11">
        <f t="shared" si="116"/>
        <v>40993.48196759259</v>
      </c>
      <c r="T1272" s="11">
        <f t="shared" si="117"/>
        <v>40933.523634259254</v>
      </c>
      <c r="U1272">
        <f t="shared" si="118"/>
        <v>2012</v>
      </c>
      <c r="V1272">
        <f t="shared" si="119"/>
        <v>2012</v>
      </c>
    </row>
    <row r="1273" spans="1:22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">
        <v>8323</v>
      </c>
      <c r="R1273" t="s">
        <v>8324</v>
      </c>
      <c r="S1273" s="11">
        <f t="shared" si="116"/>
        <v>41591.391886574071</v>
      </c>
      <c r="T1273" s="11">
        <f t="shared" si="117"/>
        <v>41561.350219907406</v>
      </c>
      <c r="U1273">
        <f t="shared" si="118"/>
        <v>2013</v>
      </c>
      <c r="V1273">
        <f t="shared" si="119"/>
        <v>2013</v>
      </c>
    </row>
    <row r="1274" spans="1:22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">
        <v>8323</v>
      </c>
      <c r="R1274" t="s">
        <v>8324</v>
      </c>
      <c r="S1274" s="11">
        <f t="shared" si="116"/>
        <v>40343.833333333328</v>
      </c>
      <c r="T1274" s="11">
        <f t="shared" si="117"/>
        <v>40274.411793981482</v>
      </c>
      <c r="U1274">
        <f t="shared" si="118"/>
        <v>2010</v>
      </c>
      <c r="V1274">
        <f t="shared" si="119"/>
        <v>2010</v>
      </c>
    </row>
    <row r="1275" spans="1:22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">
        <v>8323</v>
      </c>
      <c r="R1275" t="s">
        <v>8324</v>
      </c>
      <c r="S1275" s="11">
        <f t="shared" si="116"/>
        <v>41882.396886574068</v>
      </c>
      <c r="T1275" s="11">
        <f t="shared" si="117"/>
        <v>41852.396886574068</v>
      </c>
      <c r="U1275">
        <f t="shared" si="118"/>
        <v>2014</v>
      </c>
      <c r="V1275">
        <f t="shared" si="119"/>
        <v>2014</v>
      </c>
    </row>
    <row r="1276" spans="1:22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">
        <v>8323</v>
      </c>
      <c r="R1276" t="s">
        <v>8324</v>
      </c>
      <c r="S1276" s="11">
        <f t="shared" si="116"/>
        <v>41151.356770833328</v>
      </c>
      <c r="T1276" s="11">
        <f t="shared" si="117"/>
        <v>41116.356770833328</v>
      </c>
      <c r="U1276">
        <f t="shared" si="118"/>
        <v>2012</v>
      </c>
      <c r="V1276">
        <f t="shared" si="119"/>
        <v>2012</v>
      </c>
    </row>
    <row r="1277" spans="1:22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">
        <v>8323</v>
      </c>
      <c r="R1277" t="s">
        <v>8324</v>
      </c>
      <c r="S1277" s="11">
        <f t="shared" si="116"/>
        <v>41493.534571759257</v>
      </c>
      <c r="T1277" s="11">
        <f t="shared" si="117"/>
        <v>41458.534571759257</v>
      </c>
      <c r="U1277">
        <f t="shared" si="118"/>
        <v>2013</v>
      </c>
      <c r="V1277">
        <f t="shared" si="119"/>
        <v>2013</v>
      </c>
    </row>
    <row r="1278" spans="1:22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">
        <v>8323</v>
      </c>
      <c r="R1278" t="s">
        <v>8324</v>
      </c>
      <c r="S1278" s="11">
        <f t="shared" si="116"/>
        <v>40056.833333333328</v>
      </c>
      <c r="T1278" s="11">
        <f t="shared" si="117"/>
        <v>40007.37091435185</v>
      </c>
      <c r="U1278">
        <f t="shared" si="118"/>
        <v>2009</v>
      </c>
      <c r="V1278">
        <f t="shared" si="119"/>
        <v>2009</v>
      </c>
    </row>
    <row r="1279" spans="1:22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">
        <v>8323</v>
      </c>
      <c r="R1279" t="s">
        <v>8324</v>
      </c>
      <c r="S1279" s="11">
        <f t="shared" si="116"/>
        <v>41156.22855324074</v>
      </c>
      <c r="T1279" s="11">
        <f t="shared" si="117"/>
        <v>41121.22855324074</v>
      </c>
      <c r="U1279">
        <f t="shared" si="118"/>
        <v>2012</v>
      </c>
      <c r="V1279">
        <f t="shared" si="119"/>
        <v>2012</v>
      </c>
    </row>
    <row r="1280" spans="1:22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">
        <v>8323</v>
      </c>
      <c r="R1280" t="s">
        <v>8324</v>
      </c>
      <c r="S1280" s="11">
        <f t="shared" si="116"/>
        <v>41814.75</v>
      </c>
      <c r="T1280" s="11">
        <f t="shared" si="117"/>
        <v>41786.221828703703</v>
      </c>
      <c r="U1280">
        <f t="shared" si="118"/>
        <v>2014</v>
      </c>
      <c r="V1280">
        <f t="shared" si="119"/>
        <v>2014</v>
      </c>
    </row>
    <row r="1281" spans="1:22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">
        <v>8323</v>
      </c>
      <c r="R1281" t="s">
        <v>8324</v>
      </c>
      <c r="S1281" s="11">
        <f t="shared" si="116"/>
        <v>41721.724189814813</v>
      </c>
      <c r="T1281" s="11">
        <f t="shared" si="117"/>
        <v>41681.765856481477</v>
      </c>
      <c r="U1281">
        <f t="shared" si="118"/>
        <v>2014</v>
      </c>
      <c r="V1281">
        <f t="shared" si="119"/>
        <v>2014</v>
      </c>
    </row>
    <row r="1282" spans="1:22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">
        <v>8323</v>
      </c>
      <c r="R1282" t="s">
        <v>8324</v>
      </c>
      <c r="S1282" s="11">
        <f t="shared" si="116"/>
        <v>40603.42423611111</v>
      </c>
      <c r="T1282" s="11">
        <f t="shared" si="117"/>
        <v>40513.42423611111</v>
      </c>
      <c r="U1282">
        <f t="shared" si="118"/>
        <v>2011</v>
      </c>
      <c r="V1282">
        <f t="shared" si="119"/>
        <v>2010</v>
      </c>
    </row>
    <row r="1283" spans="1:22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5">
        <f t="shared" ref="P1283:P1346" si="121">IFERROR(E1283/L1283,0)</f>
        <v>104.72972972972973</v>
      </c>
      <c r="Q1283" t="s">
        <v>8323</v>
      </c>
      <c r="R1283" t="s">
        <v>8324</v>
      </c>
      <c r="S1283" s="11">
        <f t="shared" ref="S1283:S1346" si="122">(I1283/86400)+25569+(-8/24)</f>
        <v>41483.410138888888</v>
      </c>
      <c r="T1283" s="11">
        <f t="shared" ref="T1283:T1346" si="123">(J1283/86400)+25569+(-8/24)</f>
        <v>41463.410138888888</v>
      </c>
      <c r="U1283">
        <f t="shared" ref="U1283:U1346" si="124">YEAR(S1283)</f>
        <v>2013</v>
      </c>
      <c r="V1283">
        <f t="shared" ref="V1283:V1346" si="125">YEAR(T1283)</f>
        <v>2013</v>
      </c>
    </row>
    <row r="1284" spans="1:22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">
        <v>8323</v>
      </c>
      <c r="R1284" t="s">
        <v>8324</v>
      </c>
      <c r="S1284" s="11">
        <f t="shared" si="122"/>
        <v>41616.874305555553</v>
      </c>
      <c r="T1284" s="11">
        <f t="shared" si="123"/>
        <v>41586.141840277771</v>
      </c>
      <c r="U1284">
        <f t="shared" si="124"/>
        <v>2013</v>
      </c>
      <c r="V1284">
        <f t="shared" si="125"/>
        <v>2013</v>
      </c>
    </row>
    <row r="1285" spans="1:22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">
        <v>8323</v>
      </c>
      <c r="R1285" t="s">
        <v>8324</v>
      </c>
      <c r="S1285" s="11">
        <f t="shared" si="122"/>
        <v>41343.833333333328</v>
      </c>
      <c r="T1285" s="11">
        <f t="shared" si="123"/>
        <v>41320.38413194444</v>
      </c>
      <c r="U1285">
        <f t="shared" si="124"/>
        <v>2013</v>
      </c>
      <c r="V1285">
        <f t="shared" si="125"/>
        <v>2013</v>
      </c>
    </row>
    <row r="1286" spans="1:22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">
        <v>8315</v>
      </c>
      <c r="R1286" t="s">
        <v>8316</v>
      </c>
      <c r="S1286" s="11">
        <f t="shared" si="122"/>
        <v>42735.374305555553</v>
      </c>
      <c r="T1286" s="11">
        <f t="shared" si="123"/>
        <v>42711.901412037034</v>
      </c>
      <c r="U1286">
        <f t="shared" si="124"/>
        <v>2016</v>
      </c>
      <c r="V1286">
        <f t="shared" si="125"/>
        <v>2016</v>
      </c>
    </row>
    <row r="1287" spans="1:22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">
        <v>8315</v>
      </c>
      <c r="R1287" t="s">
        <v>8316</v>
      </c>
      <c r="S1287" s="11">
        <f t="shared" si="122"/>
        <v>42175.249710648146</v>
      </c>
      <c r="T1287" s="11">
        <f t="shared" si="123"/>
        <v>42160.249710648146</v>
      </c>
      <c r="U1287">
        <f t="shared" si="124"/>
        <v>2015</v>
      </c>
      <c r="V1287">
        <f t="shared" si="125"/>
        <v>2015</v>
      </c>
    </row>
    <row r="1288" spans="1:22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">
        <v>8315</v>
      </c>
      <c r="R1288" t="s">
        <v>8316</v>
      </c>
      <c r="S1288" s="11">
        <f t="shared" si="122"/>
        <v>42052.249999999993</v>
      </c>
      <c r="T1288" s="11">
        <f t="shared" si="123"/>
        <v>42039.051238425927</v>
      </c>
      <c r="U1288">
        <f t="shared" si="124"/>
        <v>2015</v>
      </c>
      <c r="V1288">
        <f t="shared" si="125"/>
        <v>2015</v>
      </c>
    </row>
    <row r="1289" spans="1:22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">
        <v>8315</v>
      </c>
      <c r="R1289" t="s">
        <v>8316</v>
      </c>
      <c r="S1289" s="11">
        <f t="shared" si="122"/>
        <v>42167.287685185183</v>
      </c>
      <c r="T1289" s="11">
        <f t="shared" si="123"/>
        <v>42107.287685185183</v>
      </c>
      <c r="U1289">
        <f t="shared" si="124"/>
        <v>2015</v>
      </c>
      <c r="V1289">
        <f t="shared" si="125"/>
        <v>2015</v>
      </c>
    </row>
    <row r="1290" spans="1:22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">
        <v>8315</v>
      </c>
      <c r="R1290" t="s">
        <v>8316</v>
      </c>
      <c r="S1290" s="11">
        <f t="shared" si="122"/>
        <v>42591.833333333336</v>
      </c>
      <c r="T1290" s="11">
        <f t="shared" si="123"/>
        <v>42560.821331018517</v>
      </c>
      <c r="U1290">
        <f t="shared" si="124"/>
        <v>2016</v>
      </c>
      <c r="V1290">
        <f t="shared" si="125"/>
        <v>2016</v>
      </c>
    </row>
    <row r="1291" spans="1:22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">
        <v>8315</v>
      </c>
      <c r="R1291" t="s">
        <v>8316</v>
      </c>
      <c r="S1291" s="11">
        <f t="shared" si="122"/>
        <v>42738.801446759258</v>
      </c>
      <c r="T1291" s="11">
        <f t="shared" si="123"/>
        <v>42708.801446759258</v>
      </c>
      <c r="U1291">
        <f t="shared" si="124"/>
        <v>2017</v>
      </c>
      <c r="V1291">
        <f t="shared" si="125"/>
        <v>2016</v>
      </c>
    </row>
    <row r="1292" spans="1:22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">
        <v>8315</v>
      </c>
      <c r="R1292" t="s">
        <v>8316</v>
      </c>
      <c r="S1292" s="11">
        <f t="shared" si="122"/>
        <v>42116.957638888889</v>
      </c>
      <c r="T1292" s="11">
        <f t="shared" si="123"/>
        <v>42086.281608796293</v>
      </c>
      <c r="U1292">
        <f t="shared" si="124"/>
        <v>2015</v>
      </c>
      <c r="V1292">
        <f t="shared" si="125"/>
        <v>2015</v>
      </c>
    </row>
    <row r="1293" spans="1:22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">
        <v>8315</v>
      </c>
      <c r="R1293" t="s">
        <v>8316</v>
      </c>
      <c r="S1293" s="11">
        <f t="shared" si="122"/>
        <v>42100.958333333336</v>
      </c>
      <c r="T1293" s="11">
        <f t="shared" si="123"/>
        <v>42064.319340277776</v>
      </c>
      <c r="U1293">
        <f t="shared" si="124"/>
        <v>2015</v>
      </c>
      <c r="V1293">
        <f t="shared" si="125"/>
        <v>2015</v>
      </c>
    </row>
    <row r="1294" spans="1:22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">
        <v>8315</v>
      </c>
      <c r="R1294" t="s">
        <v>8316</v>
      </c>
      <c r="S1294" s="11">
        <f t="shared" si="122"/>
        <v>42283.624305555553</v>
      </c>
      <c r="T1294" s="11">
        <f t="shared" si="123"/>
        <v>42256.430879629632</v>
      </c>
      <c r="U1294">
        <f t="shared" si="124"/>
        <v>2015</v>
      </c>
      <c r="V1294">
        <f t="shared" si="125"/>
        <v>2015</v>
      </c>
    </row>
    <row r="1295" spans="1:22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">
        <v>8315</v>
      </c>
      <c r="R1295" t="s">
        <v>8316</v>
      </c>
      <c r="S1295" s="11">
        <f t="shared" si="122"/>
        <v>42322.409386574072</v>
      </c>
      <c r="T1295" s="11">
        <f t="shared" si="123"/>
        <v>42292.367719907408</v>
      </c>
      <c r="U1295">
        <f t="shared" si="124"/>
        <v>2015</v>
      </c>
      <c r="V1295">
        <f t="shared" si="125"/>
        <v>2015</v>
      </c>
    </row>
    <row r="1296" spans="1:22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">
        <v>8315</v>
      </c>
      <c r="R1296" t="s">
        <v>8316</v>
      </c>
      <c r="S1296" s="11">
        <f t="shared" si="122"/>
        <v>42296.124999999993</v>
      </c>
      <c r="T1296" s="11">
        <f t="shared" si="123"/>
        <v>42278.120335648149</v>
      </c>
      <c r="U1296">
        <f t="shared" si="124"/>
        <v>2015</v>
      </c>
      <c r="V1296">
        <f t="shared" si="125"/>
        <v>2015</v>
      </c>
    </row>
    <row r="1297" spans="1:22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">
        <v>8315</v>
      </c>
      <c r="R1297" t="s">
        <v>8316</v>
      </c>
      <c r="S1297" s="11">
        <f t="shared" si="122"/>
        <v>42214.374999999993</v>
      </c>
      <c r="T1297" s="11">
        <f t="shared" si="123"/>
        <v>42184.239548611113</v>
      </c>
      <c r="U1297">
        <f t="shared" si="124"/>
        <v>2015</v>
      </c>
      <c r="V1297">
        <f t="shared" si="125"/>
        <v>2015</v>
      </c>
    </row>
    <row r="1298" spans="1:22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">
        <v>8315</v>
      </c>
      <c r="R1298" t="s">
        <v>8316</v>
      </c>
      <c r="S1298" s="11">
        <f t="shared" si="122"/>
        <v>42442.675613425927</v>
      </c>
      <c r="T1298" s="11">
        <f t="shared" si="123"/>
        <v>42422.717280092591</v>
      </c>
      <c r="U1298">
        <f t="shared" si="124"/>
        <v>2016</v>
      </c>
      <c r="V1298">
        <f t="shared" si="125"/>
        <v>2016</v>
      </c>
    </row>
    <row r="1299" spans="1:22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">
        <v>8315</v>
      </c>
      <c r="R1299" t="s">
        <v>8316</v>
      </c>
      <c r="S1299" s="11">
        <f t="shared" si="122"/>
        <v>42491.413865740738</v>
      </c>
      <c r="T1299" s="11">
        <f t="shared" si="123"/>
        <v>42461.413865740738</v>
      </c>
      <c r="U1299">
        <f t="shared" si="124"/>
        <v>2016</v>
      </c>
      <c r="V1299">
        <f t="shared" si="125"/>
        <v>2016</v>
      </c>
    </row>
    <row r="1300" spans="1:22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">
        <v>8315</v>
      </c>
      <c r="R1300" t="s">
        <v>8316</v>
      </c>
      <c r="S1300" s="11">
        <f t="shared" si="122"/>
        <v>42488.347592592589</v>
      </c>
      <c r="T1300" s="11">
        <f t="shared" si="123"/>
        <v>42458.347592592589</v>
      </c>
      <c r="U1300">
        <f t="shared" si="124"/>
        <v>2016</v>
      </c>
      <c r="V1300">
        <f t="shared" si="125"/>
        <v>2016</v>
      </c>
    </row>
    <row r="1301" spans="1:22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">
        <v>8315</v>
      </c>
      <c r="R1301" t="s">
        <v>8316</v>
      </c>
      <c r="S1301" s="11">
        <f t="shared" si="122"/>
        <v>42199.481006944443</v>
      </c>
      <c r="T1301" s="11">
        <f t="shared" si="123"/>
        <v>42169.481006944443</v>
      </c>
      <c r="U1301">
        <f t="shared" si="124"/>
        <v>2015</v>
      </c>
      <c r="V1301">
        <f t="shared" si="125"/>
        <v>2015</v>
      </c>
    </row>
    <row r="1302" spans="1:22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">
        <v>8315</v>
      </c>
      <c r="R1302" t="s">
        <v>8316</v>
      </c>
      <c r="S1302" s="11">
        <f t="shared" si="122"/>
        <v>42522.456249999996</v>
      </c>
      <c r="T1302" s="11">
        <f t="shared" si="123"/>
        <v>42483.341874999998</v>
      </c>
      <c r="U1302">
        <f t="shared" si="124"/>
        <v>2016</v>
      </c>
      <c r="V1302">
        <f t="shared" si="125"/>
        <v>2016</v>
      </c>
    </row>
    <row r="1303" spans="1:22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">
        <v>8315</v>
      </c>
      <c r="R1303" t="s">
        <v>8316</v>
      </c>
      <c r="S1303" s="11">
        <f t="shared" si="122"/>
        <v>42205.791666666664</v>
      </c>
      <c r="T1303" s="11">
        <f t="shared" si="123"/>
        <v>42195.416412037033</v>
      </c>
      <c r="U1303">
        <f t="shared" si="124"/>
        <v>2015</v>
      </c>
      <c r="V1303">
        <f t="shared" si="125"/>
        <v>2015</v>
      </c>
    </row>
    <row r="1304" spans="1:22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">
        <v>8315</v>
      </c>
      <c r="R1304" t="s">
        <v>8316</v>
      </c>
      <c r="S1304" s="11">
        <f t="shared" si="122"/>
        <v>42704.766331018516</v>
      </c>
      <c r="T1304" s="11">
        <f t="shared" si="123"/>
        <v>42674.724664351852</v>
      </c>
      <c r="U1304">
        <f t="shared" si="124"/>
        <v>2016</v>
      </c>
      <c r="V1304">
        <f t="shared" si="125"/>
        <v>2016</v>
      </c>
    </row>
    <row r="1305" spans="1:22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">
        <v>8315</v>
      </c>
      <c r="R1305" t="s">
        <v>8316</v>
      </c>
      <c r="S1305" s="11">
        <f t="shared" si="122"/>
        <v>42582.124999999993</v>
      </c>
      <c r="T1305" s="11">
        <f t="shared" si="123"/>
        <v>42566.107870370368</v>
      </c>
      <c r="U1305">
        <f t="shared" si="124"/>
        <v>2016</v>
      </c>
      <c r="V1305">
        <f t="shared" si="125"/>
        <v>2016</v>
      </c>
    </row>
    <row r="1306" spans="1:22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">
        <v>8317</v>
      </c>
      <c r="R1306" t="s">
        <v>8319</v>
      </c>
      <c r="S1306" s="11">
        <f t="shared" si="122"/>
        <v>42806.819502314807</v>
      </c>
      <c r="T1306" s="11">
        <f t="shared" si="123"/>
        <v>42746.861168981479</v>
      </c>
      <c r="U1306">
        <f t="shared" si="124"/>
        <v>2017</v>
      </c>
      <c r="V1306">
        <f t="shared" si="125"/>
        <v>2017</v>
      </c>
    </row>
    <row r="1307" spans="1:22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">
        <v>8317</v>
      </c>
      <c r="R1307" t="s">
        <v>8319</v>
      </c>
      <c r="S1307" s="11">
        <f t="shared" si="122"/>
        <v>42572.395833333336</v>
      </c>
      <c r="T1307" s="11">
        <f t="shared" si="123"/>
        <v>42543.332268518519</v>
      </c>
      <c r="U1307">
        <f t="shared" si="124"/>
        <v>2016</v>
      </c>
      <c r="V1307">
        <f t="shared" si="125"/>
        <v>2016</v>
      </c>
    </row>
    <row r="1308" spans="1:22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">
        <v>8317</v>
      </c>
      <c r="R1308" t="s">
        <v>8319</v>
      </c>
      <c r="S1308" s="11">
        <f t="shared" si="122"/>
        <v>41977.124236111107</v>
      </c>
      <c r="T1308" s="11">
        <f t="shared" si="123"/>
        <v>41947.124236111107</v>
      </c>
      <c r="U1308">
        <f t="shared" si="124"/>
        <v>2014</v>
      </c>
      <c r="V1308">
        <f t="shared" si="125"/>
        <v>2014</v>
      </c>
    </row>
    <row r="1309" spans="1:22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">
        <v>8317</v>
      </c>
      <c r="R1309" t="s">
        <v>8319</v>
      </c>
      <c r="S1309" s="11">
        <f t="shared" si="122"/>
        <v>42417.169895833336</v>
      </c>
      <c r="T1309" s="11">
        <f t="shared" si="123"/>
        <v>42387.169895833336</v>
      </c>
      <c r="U1309">
        <f t="shared" si="124"/>
        <v>2016</v>
      </c>
      <c r="V1309">
        <f t="shared" si="125"/>
        <v>2016</v>
      </c>
    </row>
    <row r="1310" spans="1:22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">
        <v>8317</v>
      </c>
      <c r="R1310" t="s">
        <v>8319</v>
      </c>
      <c r="S1310" s="11">
        <f t="shared" si="122"/>
        <v>42651.280231481483</v>
      </c>
      <c r="T1310" s="11">
        <f t="shared" si="123"/>
        <v>42611.280231481483</v>
      </c>
      <c r="U1310">
        <f t="shared" si="124"/>
        <v>2016</v>
      </c>
      <c r="V1310">
        <f t="shared" si="125"/>
        <v>2016</v>
      </c>
    </row>
    <row r="1311" spans="1:22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">
        <v>8317</v>
      </c>
      <c r="R1311" t="s">
        <v>8319</v>
      </c>
      <c r="S1311" s="11">
        <f t="shared" si="122"/>
        <v>42292.549398148149</v>
      </c>
      <c r="T1311" s="11">
        <f t="shared" si="123"/>
        <v>42257.549398148149</v>
      </c>
      <c r="U1311">
        <f t="shared" si="124"/>
        <v>2015</v>
      </c>
      <c r="V1311">
        <f t="shared" si="125"/>
        <v>2015</v>
      </c>
    </row>
    <row r="1312" spans="1:22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">
        <v>8317</v>
      </c>
      <c r="R1312" t="s">
        <v>8319</v>
      </c>
      <c r="S1312" s="11">
        <f t="shared" si="122"/>
        <v>42601.333912037029</v>
      </c>
      <c r="T1312" s="11">
        <f t="shared" si="123"/>
        <v>42556.333912037029</v>
      </c>
      <c r="U1312">
        <f t="shared" si="124"/>
        <v>2016</v>
      </c>
      <c r="V1312">
        <f t="shared" si="125"/>
        <v>2016</v>
      </c>
    </row>
    <row r="1313" spans="1:22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">
        <v>8317</v>
      </c>
      <c r="R1313" t="s">
        <v>8319</v>
      </c>
      <c r="S1313" s="11">
        <f t="shared" si="122"/>
        <v>42704.510636574072</v>
      </c>
      <c r="T1313" s="11">
        <f t="shared" si="123"/>
        <v>42669.468969907401</v>
      </c>
      <c r="U1313">
        <f t="shared" si="124"/>
        <v>2016</v>
      </c>
      <c r="V1313">
        <f t="shared" si="125"/>
        <v>2016</v>
      </c>
    </row>
    <row r="1314" spans="1:22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">
        <v>8317</v>
      </c>
      <c r="R1314" t="s">
        <v>8319</v>
      </c>
      <c r="S1314" s="11">
        <f t="shared" si="122"/>
        <v>42112.369467592587</v>
      </c>
      <c r="T1314" s="11">
        <f t="shared" si="123"/>
        <v>42082.369467592587</v>
      </c>
      <c r="U1314">
        <f t="shared" si="124"/>
        <v>2015</v>
      </c>
      <c r="V1314">
        <f t="shared" si="125"/>
        <v>2015</v>
      </c>
    </row>
    <row r="1315" spans="1:22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">
        <v>8317</v>
      </c>
      <c r="R1315" t="s">
        <v>8319</v>
      </c>
      <c r="S1315" s="11">
        <f t="shared" si="122"/>
        <v>42432.37631944444</v>
      </c>
      <c r="T1315" s="11">
        <f t="shared" si="123"/>
        <v>42402.37631944444</v>
      </c>
      <c r="U1315">
        <f t="shared" si="124"/>
        <v>2016</v>
      </c>
      <c r="V1315">
        <f t="shared" si="125"/>
        <v>2016</v>
      </c>
    </row>
    <row r="1316" spans="1:22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">
        <v>8317</v>
      </c>
      <c r="R1316" t="s">
        <v>8319</v>
      </c>
      <c r="S1316" s="11">
        <f t="shared" si="122"/>
        <v>42664.336342592585</v>
      </c>
      <c r="T1316" s="11">
        <f t="shared" si="123"/>
        <v>42604.336342592585</v>
      </c>
      <c r="U1316">
        <f t="shared" si="124"/>
        <v>2016</v>
      </c>
      <c r="V1316">
        <f t="shared" si="125"/>
        <v>2016</v>
      </c>
    </row>
    <row r="1317" spans="1:22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">
        <v>8317</v>
      </c>
      <c r="R1317" t="s">
        <v>8319</v>
      </c>
      <c r="S1317" s="11">
        <f t="shared" si="122"/>
        <v>42313.708333333336</v>
      </c>
      <c r="T1317" s="11">
        <f t="shared" si="123"/>
        <v>42278.164907407401</v>
      </c>
      <c r="U1317">
        <f t="shared" si="124"/>
        <v>2015</v>
      </c>
      <c r="V1317">
        <f t="shared" si="125"/>
        <v>2015</v>
      </c>
    </row>
    <row r="1318" spans="1:22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">
        <v>8317</v>
      </c>
      <c r="R1318" t="s">
        <v>8319</v>
      </c>
      <c r="S1318" s="11">
        <f t="shared" si="122"/>
        <v>42428.628576388888</v>
      </c>
      <c r="T1318" s="11">
        <f t="shared" si="123"/>
        <v>42393.628576388888</v>
      </c>
      <c r="U1318">
        <f t="shared" si="124"/>
        <v>2016</v>
      </c>
      <c r="V1318">
        <f t="shared" si="125"/>
        <v>2016</v>
      </c>
    </row>
    <row r="1319" spans="1:22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">
        <v>8317</v>
      </c>
      <c r="R1319" t="s">
        <v>8319</v>
      </c>
      <c r="S1319" s="11">
        <f t="shared" si="122"/>
        <v>42572.249999999993</v>
      </c>
      <c r="T1319" s="11">
        <f t="shared" si="123"/>
        <v>42519.902152777773</v>
      </c>
      <c r="U1319">
        <f t="shared" si="124"/>
        <v>2016</v>
      </c>
      <c r="V1319">
        <f t="shared" si="125"/>
        <v>2016</v>
      </c>
    </row>
    <row r="1320" spans="1:22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">
        <v>8317</v>
      </c>
      <c r="R1320" t="s">
        <v>8319</v>
      </c>
      <c r="S1320" s="11">
        <f t="shared" si="122"/>
        <v>42014.710324074076</v>
      </c>
      <c r="T1320" s="11">
        <f t="shared" si="123"/>
        <v>41984.710324074076</v>
      </c>
      <c r="U1320">
        <f t="shared" si="124"/>
        <v>2015</v>
      </c>
      <c r="V1320">
        <f t="shared" si="125"/>
        <v>2014</v>
      </c>
    </row>
    <row r="1321" spans="1:22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">
        <v>8317</v>
      </c>
      <c r="R1321" t="s">
        <v>8319</v>
      </c>
      <c r="S1321" s="11">
        <f t="shared" si="122"/>
        <v>41831.333333333328</v>
      </c>
      <c r="T1321" s="11">
        <f t="shared" si="123"/>
        <v>41816.478761574072</v>
      </c>
      <c r="U1321">
        <f t="shared" si="124"/>
        <v>2014</v>
      </c>
      <c r="V1321">
        <f t="shared" si="125"/>
        <v>2014</v>
      </c>
    </row>
    <row r="1322" spans="1:22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">
        <v>8317</v>
      </c>
      <c r="R1322" t="s">
        <v>8319</v>
      </c>
      <c r="S1322" s="11">
        <f t="shared" si="122"/>
        <v>42734.624999999993</v>
      </c>
      <c r="T1322" s="11">
        <f t="shared" si="123"/>
        <v>42705.357013888883</v>
      </c>
      <c r="U1322">
        <f t="shared" si="124"/>
        <v>2016</v>
      </c>
      <c r="V1322">
        <f t="shared" si="125"/>
        <v>2016</v>
      </c>
    </row>
    <row r="1323" spans="1:22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">
        <v>8317</v>
      </c>
      <c r="R1323" t="s">
        <v>8319</v>
      </c>
      <c r="S1323" s="11">
        <f t="shared" si="122"/>
        <v>42727.415937499994</v>
      </c>
      <c r="T1323" s="11">
        <f t="shared" si="123"/>
        <v>42697.415937499994</v>
      </c>
      <c r="U1323">
        <f t="shared" si="124"/>
        <v>2016</v>
      </c>
      <c r="V1323">
        <f t="shared" si="125"/>
        <v>2016</v>
      </c>
    </row>
    <row r="1324" spans="1:22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">
        <v>8317</v>
      </c>
      <c r="R1324" t="s">
        <v>8319</v>
      </c>
      <c r="S1324" s="11">
        <f t="shared" si="122"/>
        <v>42145.323206018518</v>
      </c>
      <c r="T1324" s="11">
        <f t="shared" si="123"/>
        <v>42115.323206018518</v>
      </c>
      <c r="U1324">
        <f t="shared" si="124"/>
        <v>2015</v>
      </c>
      <c r="V1324">
        <f t="shared" si="125"/>
        <v>2015</v>
      </c>
    </row>
    <row r="1325" spans="1:22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">
        <v>8317</v>
      </c>
      <c r="R1325" t="s">
        <v>8319</v>
      </c>
      <c r="S1325" s="11">
        <f t="shared" si="122"/>
        <v>42485.954861111109</v>
      </c>
      <c r="T1325" s="11">
        <f t="shared" si="123"/>
        <v>42451.365115740737</v>
      </c>
      <c r="U1325">
        <f t="shared" si="124"/>
        <v>2016</v>
      </c>
      <c r="V1325">
        <f t="shared" si="125"/>
        <v>2016</v>
      </c>
    </row>
    <row r="1326" spans="1:22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">
        <v>8317</v>
      </c>
      <c r="R1326" t="s">
        <v>8319</v>
      </c>
      <c r="S1326" s="11">
        <f t="shared" si="122"/>
        <v>42656.300370370365</v>
      </c>
      <c r="T1326" s="11">
        <f t="shared" si="123"/>
        <v>42626.300370370365</v>
      </c>
      <c r="U1326">
        <f t="shared" si="124"/>
        <v>2016</v>
      </c>
      <c r="V1326">
        <f t="shared" si="125"/>
        <v>2016</v>
      </c>
    </row>
    <row r="1327" spans="1:22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">
        <v>8317</v>
      </c>
      <c r="R1327" t="s">
        <v>8319</v>
      </c>
      <c r="S1327" s="11">
        <f t="shared" si="122"/>
        <v>42733.752719907403</v>
      </c>
      <c r="T1327" s="11">
        <f t="shared" si="123"/>
        <v>42703.752719907403</v>
      </c>
      <c r="U1327">
        <f t="shared" si="124"/>
        <v>2016</v>
      </c>
      <c r="V1327">
        <f t="shared" si="125"/>
        <v>2016</v>
      </c>
    </row>
    <row r="1328" spans="1:22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">
        <v>8317</v>
      </c>
      <c r="R1328" t="s">
        <v>8319</v>
      </c>
      <c r="S1328" s="11">
        <f t="shared" si="122"/>
        <v>42019.458657407406</v>
      </c>
      <c r="T1328" s="11">
        <f t="shared" si="123"/>
        <v>41974.458657407406</v>
      </c>
      <c r="U1328">
        <f t="shared" si="124"/>
        <v>2015</v>
      </c>
      <c r="V1328">
        <f t="shared" si="125"/>
        <v>2014</v>
      </c>
    </row>
    <row r="1329" spans="1:22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">
        <v>8317</v>
      </c>
      <c r="R1329" t="s">
        <v>8319</v>
      </c>
      <c r="S1329" s="11">
        <f t="shared" si="122"/>
        <v>42153.345312500001</v>
      </c>
      <c r="T1329" s="11">
        <f t="shared" si="123"/>
        <v>42123.345312500001</v>
      </c>
      <c r="U1329">
        <f t="shared" si="124"/>
        <v>2015</v>
      </c>
      <c r="V1329">
        <f t="shared" si="125"/>
        <v>2015</v>
      </c>
    </row>
    <row r="1330" spans="1:22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">
        <v>8317</v>
      </c>
      <c r="R1330" t="s">
        <v>8319</v>
      </c>
      <c r="S1330" s="11">
        <f t="shared" si="122"/>
        <v>42657.309421296297</v>
      </c>
      <c r="T1330" s="11">
        <f t="shared" si="123"/>
        <v>42612.309421296297</v>
      </c>
      <c r="U1330">
        <f t="shared" si="124"/>
        <v>2016</v>
      </c>
      <c r="V1330">
        <f t="shared" si="125"/>
        <v>2016</v>
      </c>
    </row>
    <row r="1331" spans="1:22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">
        <v>8317</v>
      </c>
      <c r="R1331" t="s">
        <v>8319</v>
      </c>
      <c r="S1331" s="11">
        <f t="shared" si="122"/>
        <v>41974.929918981477</v>
      </c>
      <c r="T1331" s="11">
        <f t="shared" si="123"/>
        <v>41934.888252314813</v>
      </c>
      <c r="U1331">
        <f t="shared" si="124"/>
        <v>2014</v>
      </c>
      <c r="V1331">
        <f t="shared" si="125"/>
        <v>2014</v>
      </c>
    </row>
    <row r="1332" spans="1:22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">
        <v>8317</v>
      </c>
      <c r="R1332" t="s">
        <v>8319</v>
      </c>
      <c r="S1332" s="11">
        <f t="shared" si="122"/>
        <v>42552.833333333336</v>
      </c>
      <c r="T1332" s="11">
        <f t="shared" si="123"/>
        <v>42521.943391203698</v>
      </c>
      <c r="U1332">
        <f t="shared" si="124"/>
        <v>2016</v>
      </c>
      <c r="V1332">
        <f t="shared" si="125"/>
        <v>2016</v>
      </c>
    </row>
    <row r="1333" spans="1:22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">
        <v>8317</v>
      </c>
      <c r="R1333" t="s">
        <v>8319</v>
      </c>
      <c r="S1333" s="11">
        <f t="shared" si="122"/>
        <v>42599.170763888884</v>
      </c>
      <c r="T1333" s="11">
        <f t="shared" si="123"/>
        <v>42569.170763888884</v>
      </c>
      <c r="U1333">
        <f t="shared" si="124"/>
        <v>2016</v>
      </c>
      <c r="V1333">
        <f t="shared" si="125"/>
        <v>2016</v>
      </c>
    </row>
    <row r="1334" spans="1:22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>
        <f t="shared" si="121"/>
        <v>0</v>
      </c>
      <c r="Q1334" t="s">
        <v>8317</v>
      </c>
      <c r="R1334" t="s">
        <v>8319</v>
      </c>
      <c r="S1334" s="11">
        <f t="shared" si="122"/>
        <v>42761.726944444446</v>
      </c>
      <c r="T1334" s="11">
        <f t="shared" si="123"/>
        <v>42731.726944444446</v>
      </c>
      <c r="U1334">
        <f t="shared" si="124"/>
        <v>2017</v>
      </c>
      <c r="V1334">
        <f t="shared" si="125"/>
        <v>2016</v>
      </c>
    </row>
    <row r="1335" spans="1:22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>
        <f t="shared" si="121"/>
        <v>0</v>
      </c>
      <c r="Q1335" t="s">
        <v>8317</v>
      </c>
      <c r="R1335" t="s">
        <v>8319</v>
      </c>
      <c r="S1335" s="11">
        <f t="shared" si="122"/>
        <v>41835.7734375</v>
      </c>
      <c r="T1335" s="11">
        <f t="shared" si="123"/>
        <v>41805.7734375</v>
      </c>
      <c r="U1335">
        <f t="shared" si="124"/>
        <v>2014</v>
      </c>
      <c r="V1335">
        <f t="shared" si="125"/>
        <v>2014</v>
      </c>
    </row>
    <row r="1336" spans="1:22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">
        <v>8317</v>
      </c>
      <c r="R1336" t="s">
        <v>8319</v>
      </c>
      <c r="S1336" s="11">
        <f t="shared" si="122"/>
        <v>42440.440821759257</v>
      </c>
      <c r="T1336" s="11">
        <f t="shared" si="123"/>
        <v>42410.440821759257</v>
      </c>
      <c r="U1336">
        <f t="shared" si="124"/>
        <v>2016</v>
      </c>
      <c r="V1336">
        <f t="shared" si="125"/>
        <v>2016</v>
      </c>
    </row>
    <row r="1337" spans="1:22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">
        <v>8317</v>
      </c>
      <c r="R1337" t="s">
        <v>8319</v>
      </c>
      <c r="S1337" s="11">
        <f t="shared" si="122"/>
        <v>42343.603032407402</v>
      </c>
      <c r="T1337" s="11">
        <f t="shared" si="123"/>
        <v>42313.603032407402</v>
      </c>
      <c r="U1337">
        <f t="shared" si="124"/>
        <v>2015</v>
      </c>
      <c r="V1337">
        <f t="shared" si="125"/>
        <v>2015</v>
      </c>
    </row>
    <row r="1338" spans="1:22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">
        <v>8317</v>
      </c>
      <c r="R1338" t="s">
        <v>8319</v>
      </c>
      <c r="S1338" s="11">
        <f t="shared" si="122"/>
        <v>41990.530416666668</v>
      </c>
      <c r="T1338" s="11">
        <f t="shared" si="123"/>
        <v>41955.530416666668</v>
      </c>
      <c r="U1338">
        <f t="shared" si="124"/>
        <v>2014</v>
      </c>
      <c r="V1338">
        <f t="shared" si="125"/>
        <v>2014</v>
      </c>
    </row>
    <row r="1339" spans="1:22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">
        <v>8317</v>
      </c>
      <c r="R1339" t="s">
        <v>8319</v>
      </c>
      <c r="S1339" s="11">
        <f t="shared" si="122"/>
        <v>42797.243969907409</v>
      </c>
      <c r="T1339" s="11">
        <f t="shared" si="123"/>
        <v>42767.243969907409</v>
      </c>
      <c r="U1339">
        <f t="shared" si="124"/>
        <v>2017</v>
      </c>
      <c r="V1339">
        <f t="shared" si="125"/>
        <v>2017</v>
      </c>
    </row>
    <row r="1340" spans="1:22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">
        <v>8317</v>
      </c>
      <c r="R1340" t="s">
        <v>8319</v>
      </c>
      <c r="S1340" s="11">
        <f t="shared" si="122"/>
        <v>42218.470289351848</v>
      </c>
      <c r="T1340" s="11">
        <f t="shared" si="123"/>
        <v>42188.470289351848</v>
      </c>
      <c r="U1340">
        <f t="shared" si="124"/>
        <v>2015</v>
      </c>
      <c r="V1340">
        <f t="shared" si="125"/>
        <v>2015</v>
      </c>
    </row>
    <row r="1341" spans="1:22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">
        <v>8317</v>
      </c>
      <c r="R1341" t="s">
        <v>8319</v>
      </c>
      <c r="S1341" s="11">
        <f t="shared" si="122"/>
        <v>41981.355497685181</v>
      </c>
      <c r="T1341" s="11">
        <f t="shared" si="123"/>
        <v>41936.313831018517</v>
      </c>
      <c r="U1341">
        <f t="shared" si="124"/>
        <v>2014</v>
      </c>
      <c r="V1341">
        <f t="shared" si="125"/>
        <v>2014</v>
      </c>
    </row>
    <row r="1342" spans="1:22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>
        <f t="shared" si="121"/>
        <v>0</v>
      </c>
      <c r="Q1342" t="s">
        <v>8317</v>
      </c>
      <c r="R1342" t="s">
        <v>8319</v>
      </c>
      <c r="S1342" s="11">
        <f t="shared" si="122"/>
        <v>41866.262187499997</v>
      </c>
      <c r="T1342" s="11">
        <f t="shared" si="123"/>
        <v>41836.262187499997</v>
      </c>
      <c r="U1342">
        <f t="shared" si="124"/>
        <v>2014</v>
      </c>
      <c r="V1342">
        <f t="shared" si="125"/>
        <v>2014</v>
      </c>
    </row>
    <row r="1343" spans="1:22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">
        <v>8317</v>
      </c>
      <c r="R1343" t="s">
        <v>8319</v>
      </c>
      <c r="S1343" s="11">
        <f t="shared" si="122"/>
        <v>42644.290706018517</v>
      </c>
      <c r="T1343" s="11">
        <f t="shared" si="123"/>
        <v>42612.290706018517</v>
      </c>
      <c r="U1343">
        <f t="shared" si="124"/>
        <v>2016</v>
      </c>
      <c r="V1343">
        <f t="shared" si="125"/>
        <v>2016</v>
      </c>
    </row>
    <row r="1344" spans="1:22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">
        <v>8317</v>
      </c>
      <c r="R1344" t="s">
        <v>8319</v>
      </c>
      <c r="S1344" s="11">
        <f t="shared" si="122"/>
        <v>42202.483090277776</v>
      </c>
      <c r="T1344" s="11">
        <f t="shared" si="123"/>
        <v>42172.483090277776</v>
      </c>
      <c r="U1344">
        <f t="shared" si="124"/>
        <v>2015</v>
      </c>
      <c r="V1344">
        <f t="shared" si="125"/>
        <v>2015</v>
      </c>
    </row>
    <row r="1345" spans="1:22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">
        <v>8317</v>
      </c>
      <c r="R1345" t="s">
        <v>8319</v>
      </c>
      <c r="S1345" s="11">
        <f t="shared" si="122"/>
        <v>42600.832638888889</v>
      </c>
      <c r="T1345" s="11">
        <f t="shared" si="123"/>
        <v>42542.193090277775</v>
      </c>
      <c r="U1345">
        <f t="shared" si="124"/>
        <v>2016</v>
      </c>
      <c r="V1345">
        <f t="shared" si="125"/>
        <v>2016</v>
      </c>
    </row>
    <row r="1346" spans="1:22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">
        <v>8320</v>
      </c>
      <c r="R1346" t="s">
        <v>8321</v>
      </c>
      <c r="S1346" s="11">
        <f t="shared" si="122"/>
        <v>42551.456469907404</v>
      </c>
      <c r="T1346" s="11">
        <f t="shared" si="123"/>
        <v>42522.456469907404</v>
      </c>
      <c r="U1346">
        <f t="shared" si="124"/>
        <v>2016</v>
      </c>
      <c r="V1346">
        <f t="shared" si="125"/>
        <v>2016</v>
      </c>
    </row>
    <row r="1347" spans="1:22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5">
        <f t="shared" ref="P1347:P1410" si="127">IFERROR(E1347/L1347,0)</f>
        <v>53.571428571428569</v>
      </c>
      <c r="Q1347" t="s">
        <v>8320</v>
      </c>
      <c r="R1347" t="s">
        <v>8321</v>
      </c>
      <c r="S1347" s="11">
        <f t="shared" ref="S1347:S1410" si="128">(I1347/86400)+25569+(-8/24)</f>
        <v>41834.481006944443</v>
      </c>
      <c r="T1347" s="11">
        <f t="shared" ref="T1347:T1410" si="129">(J1347/86400)+25569+(-8/24)</f>
        <v>41799.481006944443</v>
      </c>
      <c r="U1347">
        <f t="shared" ref="U1347:U1410" si="130">YEAR(S1347)</f>
        <v>2014</v>
      </c>
      <c r="V1347">
        <f t="shared" ref="V1347:V1410" si="131">YEAR(T1347)</f>
        <v>2014</v>
      </c>
    </row>
    <row r="1348" spans="1:22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">
        <v>8320</v>
      </c>
      <c r="R1348" t="s">
        <v>8321</v>
      </c>
      <c r="S1348" s="11">
        <f t="shared" si="128"/>
        <v>41451.742488425924</v>
      </c>
      <c r="T1348" s="11">
        <f t="shared" si="129"/>
        <v>41421.742488425924</v>
      </c>
      <c r="U1348">
        <f t="shared" si="130"/>
        <v>2013</v>
      </c>
      <c r="V1348">
        <f t="shared" si="131"/>
        <v>2013</v>
      </c>
    </row>
    <row r="1349" spans="1:22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">
        <v>8320</v>
      </c>
      <c r="R1349" t="s">
        <v>8321</v>
      </c>
      <c r="S1349" s="11">
        <f t="shared" si="128"/>
        <v>42070.304687499993</v>
      </c>
      <c r="T1349" s="11">
        <f t="shared" si="129"/>
        <v>42040.304687499993</v>
      </c>
      <c r="U1349">
        <f t="shared" si="130"/>
        <v>2015</v>
      </c>
      <c r="V1349">
        <f t="shared" si="131"/>
        <v>2015</v>
      </c>
    </row>
    <row r="1350" spans="1:22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">
        <v>8320</v>
      </c>
      <c r="R1350" t="s">
        <v>8321</v>
      </c>
      <c r="S1350" s="11">
        <f t="shared" si="128"/>
        <v>41991.172835648147</v>
      </c>
      <c r="T1350" s="11">
        <f t="shared" si="129"/>
        <v>41963.172835648147</v>
      </c>
      <c r="U1350">
        <f t="shared" si="130"/>
        <v>2014</v>
      </c>
      <c r="V1350">
        <f t="shared" si="131"/>
        <v>2014</v>
      </c>
    </row>
    <row r="1351" spans="1:22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">
        <v>8320</v>
      </c>
      <c r="R1351" t="s">
        <v>8321</v>
      </c>
      <c r="S1351" s="11">
        <f t="shared" si="128"/>
        <v>42353.957638888889</v>
      </c>
      <c r="T1351" s="11">
        <f t="shared" si="129"/>
        <v>42316.999247685184</v>
      </c>
      <c r="U1351">
        <f t="shared" si="130"/>
        <v>2015</v>
      </c>
      <c r="V1351">
        <f t="shared" si="131"/>
        <v>2015</v>
      </c>
    </row>
    <row r="1352" spans="1:22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">
        <v>8320</v>
      </c>
      <c r="R1352" t="s">
        <v>8321</v>
      </c>
      <c r="S1352" s="11">
        <f t="shared" si="128"/>
        <v>42363.679791666662</v>
      </c>
      <c r="T1352" s="11">
        <f t="shared" si="129"/>
        <v>42333.679791666662</v>
      </c>
      <c r="U1352">
        <f t="shared" si="130"/>
        <v>2015</v>
      </c>
      <c r="V1352">
        <f t="shared" si="131"/>
        <v>2015</v>
      </c>
    </row>
    <row r="1353" spans="1:22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">
        <v>8320</v>
      </c>
      <c r="R1353" t="s">
        <v>8321</v>
      </c>
      <c r="S1353" s="11">
        <f t="shared" si="128"/>
        <v>42412.406759259255</v>
      </c>
      <c r="T1353" s="11">
        <f t="shared" si="129"/>
        <v>42382.406759259255</v>
      </c>
      <c r="U1353">
        <f t="shared" si="130"/>
        <v>2016</v>
      </c>
      <c r="V1353">
        <f t="shared" si="131"/>
        <v>2016</v>
      </c>
    </row>
    <row r="1354" spans="1:22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">
        <v>8320</v>
      </c>
      <c r="R1354" t="s">
        <v>8321</v>
      </c>
      <c r="S1354" s="11">
        <f t="shared" si="128"/>
        <v>42251.832638888889</v>
      </c>
      <c r="T1354" s="11">
        <f t="shared" si="129"/>
        <v>42200.244976851849</v>
      </c>
      <c r="U1354">
        <f t="shared" si="130"/>
        <v>2015</v>
      </c>
      <c r="V1354">
        <f t="shared" si="131"/>
        <v>2015</v>
      </c>
    </row>
    <row r="1355" spans="1:22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">
        <v>8320</v>
      </c>
      <c r="R1355" t="s">
        <v>8321</v>
      </c>
      <c r="S1355" s="11">
        <f t="shared" si="128"/>
        <v>41343.666666666664</v>
      </c>
      <c r="T1355" s="11">
        <f t="shared" si="129"/>
        <v>41308.784583333334</v>
      </c>
      <c r="U1355">
        <f t="shared" si="130"/>
        <v>2013</v>
      </c>
      <c r="V1355">
        <f t="shared" si="131"/>
        <v>2013</v>
      </c>
    </row>
    <row r="1356" spans="1:22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">
        <v>8320</v>
      </c>
      <c r="R1356" t="s">
        <v>8321</v>
      </c>
      <c r="S1356" s="11">
        <f t="shared" si="128"/>
        <v>42532.474293981482</v>
      </c>
      <c r="T1356" s="11">
        <f t="shared" si="129"/>
        <v>42502.474293981482</v>
      </c>
      <c r="U1356">
        <f t="shared" si="130"/>
        <v>2016</v>
      </c>
      <c r="V1356">
        <f t="shared" si="131"/>
        <v>2016</v>
      </c>
    </row>
    <row r="1357" spans="1:22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">
        <v>8320</v>
      </c>
      <c r="R1357" t="s">
        <v>8321</v>
      </c>
      <c r="S1357" s="11">
        <f t="shared" si="128"/>
        <v>41243.083333333328</v>
      </c>
      <c r="T1357" s="11">
        <f t="shared" si="129"/>
        <v>41212.921354166661</v>
      </c>
      <c r="U1357">
        <f t="shared" si="130"/>
        <v>2012</v>
      </c>
      <c r="V1357">
        <f t="shared" si="131"/>
        <v>2012</v>
      </c>
    </row>
    <row r="1358" spans="1:22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">
        <v>8320</v>
      </c>
      <c r="R1358" t="s">
        <v>8321</v>
      </c>
      <c r="S1358" s="11">
        <f t="shared" si="128"/>
        <v>41459.705555555549</v>
      </c>
      <c r="T1358" s="11">
        <f t="shared" si="129"/>
        <v>41429.705555555549</v>
      </c>
      <c r="U1358">
        <f t="shared" si="130"/>
        <v>2013</v>
      </c>
      <c r="V1358">
        <f t="shared" si="131"/>
        <v>2013</v>
      </c>
    </row>
    <row r="1359" spans="1:22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">
        <v>8320</v>
      </c>
      <c r="R1359" t="s">
        <v>8321</v>
      </c>
      <c r="S1359" s="11">
        <f t="shared" si="128"/>
        <v>41333.915972222218</v>
      </c>
      <c r="T1359" s="11">
        <f t="shared" si="129"/>
        <v>41304.628900462958</v>
      </c>
      <c r="U1359">
        <f t="shared" si="130"/>
        <v>2013</v>
      </c>
      <c r="V1359">
        <f t="shared" si="131"/>
        <v>2013</v>
      </c>
    </row>
    <row r="1360" spans="1:22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">
        <v>8320</v>
      </c>
      <c r="R1360" t="s">
        <v>8321</v>
      </c>
      <c r="S1360" s="11">
        <f t="shared" si="128"/>
        <v>40719.237534722219</v>
      </c>
      <c r="T1360" s="11">
        <f t="shared" si="129"/>
        <v>40689.237534722219</v>
      </c>
      <c r="U1360">
        <f t="shared" si="130"/>
        <v>2011</v>
      </c>
      <c r="V1360">
        <f t="shared" si="131"/>
        <v>2011</v>
      </c>
    </row>
    <row r="1361" spans="1:22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">
        <v>8320</v>
      </c>
      <c r="R1361" t="s">
        <v>8321</v>
      </c>
      <c r="S1361" s="11">
        <f t="shared" si="128"/>
        <v>40730.481365740736</v>
      </c>
      <c r="T1361" s="11">
        <f t="shared" si="129"/>
        <v>40668.481365740736</v>
      </c>
      <c r="U1361">
        <f t="shared" si="130"/>
        <v>2011</v>
      </c>
      <c r="V1361">
        <f t="shared" si="131"/>
        <v>2011</v>
      </c>
    </row>
    <row r="1362" spans="1:22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">
        <v>8320</v>
      </c>
      <c r="R1362" t="s">
        <v>8321</v>
      </c>
      <c r="S1362" s="11">
        <f t="shared" si="128"/>
        <v>41123.567361111105</v>
      </c>
      <c r="T1362" s="11">
        <f t="shared" si="129"/>
        <v>41095.567361111105</v>
      </c>
      <c r="U1362">
        <f t="shared" si="130"/>
        <v>2012</v>
      </c>
      <c r="V1362">
        <f t="shared" si="131"/>
        <v>2012</v>
      </c>
    </row>
    <row r="1363" spans="1:22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">
        <v>8320</v>
      </c>
      <c r="R1363" t="s">
        <v>8321</v>
      </c>
      <c r="S1363" s="11">
        <f t="shared" si="128"/>
        <v>41811.383935185186</v>
      </c>
      <c r="T1363" s="11">
        <f t="shared" si="129"/>
        <v>41781.383935185186</v>
      </c>
      <c r="U1363">
        <f t="shared" si="130"/>
        <v>2014</v>
      </c>
      <c r="V1363">
        <f t="shared" si="131"/>
        <v>2014</v>
      </c>
    </row>
    <row r="1364" spans="1:22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">
        <v>8320</v>
      </c>
      <c r="R1364" t="s">
        <v>8321</v>
      </c>
      <c r="S1364" s="11">
        <f t="shared" si="128"/>
        <v>41524.601053240738</v>
      </c>
      <c r="T1364" s="11">
        <f t="shared" si="129"/>
        <v>41464.601053240738</v>
      </c>
      <c r="U1364">
        <f t="shared" si="130"/>
        <v>2013</v>
      </c>
      <c r="V1364">
        <f t="shared" si="131"/>
        <v>2013</v>
      </c>
    </row>
    <row r="1365" spans="1:22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">
        <v>8320</v>
      </c>
      <c r="R1365" t="s">
        <v>8321</v>
      </c>
      <c r="S1365" s="11">
        <f t="shared" si="128"/>
        <v>42414.999305555553</v>
      </c>
      <c r="T1365" s="11">
        <f t="shared" si="129"/>
        <v>42396.510729166665</v>
      </c>
      <c r="U1365">
        <f t="shared" si="130"/>
        <v>2016</v>
      </c>
      <c r="V1365">
        <f t="shared" si="131"/>
        <v>2016</v>
      </c>
    </row>
    <row r="1366" spans="1:22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">
        <v>8323</v>
      </c>
      <c r="R1366" t="s">
        <v>8324</v>
      </c>
      <c r="S1366" s="11">
        <f t="shared" si="128"/>
        <v>42011.362337962964</v>
      </c>
      <c r="T1366" s="11">
        <f t="shared" si="129"/>
        <v>41951.362337962964</v>
      </c>
      <c r="U1366">
        <f t="shared" si="130"/>
        <v>2015</v>
      </c>
      <c r="V1366">
        <f t="shared" si="131"/>
        <v>2014</v>
      </c>
    </row>
    <row r="1367" spans="1:22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">
        <v>8323</v>
      </c>
      <c r="R1367" t="s">
        <v>8324</v>
      </c>
      <c r="S1367" s="11">
        <f t="shared" si="128"/>
        <v>42079.358240740738</v>
      </c>
      <c r="T1367" s="11">
        <f t="shared" si="129"/>
        <v>42049.399907407402</v>
      </c>
      <c r="U1367">
        <f t="shared" si="130"/>
        <v>2015</v>
      </c>
      <c r="V1367">
        <f t="shared" si="131"/>
        <v>2015</v>
      </c>
    </row>
    <row r="1368" spans="1:22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">
        <v>8323</v>
      </c>
      <c r="R1368" t="s">
        <v>8324</v>
      </c>
      <c r="S1368" s="11">
        <f t="shared" si="128"/>
        <v>41969.704432870371</v>
      </c>
      <c r="T1368" s="11">
        <f t="shared" si="129"/>
        <v>41924.662766203699</v>
      </c>
      <c r="U1368">
        <f t="shared" si="130"/>
        <v>2014</v>
      </c>
      <c r="V1368">
        <f t="shared" si="131"/>
        <v>2014</v>
      </c>
    </row>
    <row r="1369" spans="1:22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">
        <v>8323</v>
      </c>
      <c r="R1369" t="s">
        <v>8324</v>
      </c>
      <c r="S1369" s="11">
        <f t="shared" si="128"/>
        <v>42321.711226851847</v>
      </c>
      <c r="T1369" s="11">
        <f t="shared" si="129"/>
        <v>42291.669560185182</v>
      </c>
      <c r="U1369">
        <f t="shared" si="130"/>
        <v>2015</v>
      </c>
      <c r="V1369">
        <f t="shared" si="131"/>
        <v>2015</v>
      </c>
    </row>
    <row r="1370" spans="1:22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">
        <v>8323</v>
      </c>
      <c r="R1370" t="s">
        <v>8324</v>
      </c>
      <c r="S1370" s="11">
        <f t="shared" si="128"/>
        <v>42169.857569444437</v>
      </c>
      <c r="T1370" s="11">
        <f t="shared" si="129"/>
        <v>42145.857569444437</v>
      </c>
      <c r="U1370">
        <f t="shared" si="130"/>
        <v>2015</v>
      </c>
      <c r="V1370">
        <f t="shared" si="131"/>
        <v>2015</v>
      </c>
    </row>
    <row r="1371" spans="1:22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">
        <v>8323</v>
      </c>
      <c r="R1371" t="s">
        <v>8324</v>
      </c>
      <c r="S1371" s="11">
        <f t="shared" si="128"/>
        <v>41740.260949074072</v>
      </c>
      <c r="T1371" s="11">
        <f t="shared" si="129"/>
        <v>41710.260949074072</v>
      </c>
      <c r="U1371">
        <f t="shared" si="130"/>
        <v>2014</v>
      </c>
      <c r="V1371">
        <f t="shared" si="131"/>
        <v>2014</v>
      </c>
    </row>
    <row r="1372" spans="1:22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">
        <v>8323</v>
      </c>
      <c r="R1372" t="s">
        <v>8324</v>
      </c>
      <c r="S1372" s="11">
        <f t="shared" si="128"/>
        <v>41562.670023148145</v>
      </c>
      <c r="T1372" s="11">
        <f t="shared" si="129"/>
        <v>41547.670023148145</v>
      </c>
      <c r="U1372">
        <f t="shared" si="130"/>
        <v>2013</v>
      </c>
      <c r="V1372">
        <f t="shared" si="131"/>
        <v>2013</v>
      </c>
    </row>
    <row r="1373" spans="1:22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">
        <v>8323</v>
      </c>
      <c r="R1373" t="s">
        <v>8324</v>
      </c>
      <c r="S1373" s="11">
        <f t="shared" si="128"/>
        <v>42131.425254629627</v>
      </c>
      <c r="T1373" s="11">
        <f t="shared" si="129"/>
        <v>42101.425254629627</v>
      </c>
      <c r="U1373">
        <f t="shared" si="130"/>
        <v>2015</v>
      </c>
      <c r="V1373">
        <f t="shared" si="131"/>
        <v>2015</v>
      </c>
    </row>
    <row r="1374" spans="1:22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">
        <v>8323</v>
      </c>
      <c r="R1374" t="s">
        <v>8324</v>
      </c>
      <c r="S1374" s="11">
        <f t="shared" si="128"/>
        <v>41102.40662037037</v>
      </c>
      <c r="T1374" s="11">
        <f t="shared" si="129"/>
        <v>41072.40662037037</v>
      </c>
      <c r="U1374">
        <f t="shared" si="130"/>
        <v>2012</v>
      </c>
      <c r="V1374">
        <f t="shared" si="131"/>
        <v>2012</v>
      </c>
    </row>
    <row r="1375" spans="1:22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">
        <v>8323</v>
      </c>
      <c r="R1375" t="s">
        <v>8324</v>
      </c>
      <c r="S1375" s="11">
        <f t="shared" si="128"/>
        <v>42734.618437499994</v>
      </c>
      <c r="T1375" s="11">
        <f t="shared" si="129"/>
        <v>42704.618437499994</v>
      </c>
      <c r="U1375">
        <f t="shared" si="130"/>
        <v>2016</v>
      </c>
      <c r="V1375">
        <f t="shared" si="131"/>
        <v>2016</v>
      </c>
    </row>
    <row r="1376" spans="1:22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">
        <v>8323</v>
      </c>
      <c r="R1376" t="s">
        <v>8324</v>
      </c>
      <c r="S1376" s="11">
        <f t="shared" si="128"/>
        <v>42453.786898148144</v>
      </c>
      <c r="T1376" s="11">
        <f t="shared" si="129"/>
        <v>42423.828564814808</v>
      </c>
      <c r="U1376">
        <f t="shared" si="130"/>
        <v>2016</v>
      </c>
      <c r="V1376">
        <f t="shared" si="131"/>
        <v>2016</v>
      </c>
    </row>
    <row r="1377" spans="1:22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">
        <v>8323</v>
      </c>
      <c r="R1377" t="s">
        <v>8324</v>
      </c>
      <c r="S1377" s="11">
        <f t="shared" si="128"/>
        <v>42749.732858796291</v>
      </c>
      <c r="T1377" s="11">
        <f t="shared" si="129"/>
        <v>42719.732858796291</v>
      </c>
      <c r="U1377">
        <f t="shared" si="130"/>
        <v>2017</v>
      </c>
      <c r="V1377">
        <f t="shared" si="131"/>
        <v>2016</v>
      </c>
    </row>
    <row r="1378" spans="1:22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">
        <v>8323</v>
      </c>
      <c r="R1378" t="s">
        <v>8324</v>
      </c>
      <c r="S1378" s="11">
        <f t="shared" si="128"/>
        <v>42707.377384259256</v>
      </c>
      <c r="T1378" s="11">
        <f t="shared" si="129"/>
        <v>42677.335717592585</v>
      </c>
      <c r="U1378">
        <f t="shared" si="130"/>
        <v>2016</v>
      </c>
      <c r="V1378">
        <f t="shared" si="131"/>
        <v>2016</v>
      </c>
    </row>
    <row r="1379" spans="1:22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">
        <v>8323</v>
      </c>
      <c r="R1379" t="s">
        <v>8324</v>
      </c>
      <c r="S1379" s="11">
        <f t="shared" si="128"/>
        <v>42768.84097222222</v>
      </c>
      <c r="T1379" s="11">
        <f t="shared" si="129"/>
        <v>42746.88622685185</v>
      </c>
      <c r="U1379">
        <f t="shared" si="130"/>
        <v>2017</v>
      </c>
      <c r="V1379">
        <f t="shared" si="131"/>
        <v>2017</v>
      </c>
    </row>
    <row r="1380" spans="1:22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">
        <v>8323</v>
      </c>
      <c r="R1380" t="s">
        <v>8324</v>
      </c>
      <c r="S1380" s="11">
        <f t="shared" si="128"/>
        <v>42583.426041666666</v>
      </c>
      <c r="T1380" s="11">
        <f t="shared" si="129"/>
        <v>42568.426041666666</v>
      </c>
      <c r="U1380">
        <f t="shared" si="130"/>
        <v>2016</v>
      </c>
      <c r="V1380">
        <f t="shared" si="131"/>
        <v>2016</v>
      </c>
    </row>
    <row r="1381" spans="1:22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">
        <v>8323</v>
      </c>
      <c r="R1381" t="s">
        <v>8324</v>
      </c>
      <c r="S1381" s="11">
        <f t="shared" si="128"/>
        <v>42160.158287037033</v>
      </c>
      <c r="T1381" s="11">
        <f t="shared" si="129"/>
        <v>42130.158287037033</v>
      </c>
      <c r="U1381">
        <f t="shared" si="130"/>
        <v>2015</v>
      </c>
      <c r="V1381">
        <f t="shared" si="131"/>
        <v>2015</v>
      </c>
    </row>
    <row r="1382" spans="1:22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">
        <v>8323</v>
      </c>
      <c r="R1382" t="s">
        <v>8324</v>
      </c>
      <c r="S1382" s="11">
        <f t="shared" si="128"/>
        <v>42163.749999999993</v>
      </c>
      <c r="T1382" s="11">
        <f t="shared" si="129"/>
        <v>42141.429467592585</v>
      </c>
      <c r="U1382">
        <f t="shared" si="130"/>
        <v>2015</v>
      </c>
      <c r="V1382">
        <f t="shared" si="131"/>
        <v>2015</v>
      </c>
    </row>
    <row r="1383" spans="1:22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">
        <v>8323</v>
      </c>
      <c r="R1383" t="s">
        <v>8324</v>
      </c>
      <c r="S1383" s="11">
        <f t="shared" si="128"/>
        <v>42732.881076388883</v>
      </c>
      <c r="T1383" s="11">
        <f t="shared" si="129"/>
        <v>42702.881076388883</v>
      </c>
      <c r="U1383">
        <f t="shared" si="130"/>
        <v>2016</v>
      </c>
      <c r="V1383">
        <f t="shared" si="131"/>
        <v>2016</v>
      </c>
    </row>
    <row r="1384" spans="1:22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">
        <v>8323</v>
      </c>
      <c r="R1384" t="s">
        <v>8324</v>
      </c>
      <c r="S1384" s="11">
        <f t="shared" si="128"/>
        <v>41400.466851851852</v>
      </c>
      <c r="T1384" s="11">
        <f t="shared" si="129"/>
        <v>41370.466851851852</v>
      </c>
      <c r="U1384">
        <f t="shared" si="130"/>
        <v>2013</v>
      </c>
      <c r="V1384">
        <f t="shared" si="131"/>
        <v>2013</v>
      </c>
    </row>
    <row r="1385" spans="1:22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">
        <v>8323</v>
      </c>
      <c r="R1385" t="s">
        <v>8324</v>
      </c>
      <c r="S1385" s="11">
        <f t="shared" si="128"/>
        <v>42726.741643518515</v>
      </c>
      <c r="T1385" s="11">
        <f t="shared" si="129"/>
        <v>42706.741643518515</v>
      </c>
      <c r="U1385">
        <f t="shared" si="130"/>
        <v>2016</v>
      </c>
      <c r="V1385">
        <f t="shared" si="131"/>
        <v>2016</v>
      </c>
    </row>
    <row r="1386" spans="1:22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">
        <v>8323</v>
      </c>
      <c r="R1386" t="s">
        <v>8324</v>
      </c>
      <c r="S1386" s="11">
        <f t="shared" si="128"/>
        <v>42190.401874999996</v>
      </c>
      <c r="T1386" s="11">
        <f t="shared" si="129"/>
        <v>42160.401874999996</v>
      </c>
      <c r="U1386">
        <f t="shared" si="130"/>
        <v>2015</v>
      </c>
      <c r="V1386">
        <f t="shared" si="131"/>
        <v>2015</v>
      </c>
    </row>
    <row r="1387" spans="1:22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">
        <v>8323</v>
      </c>
      <c r="R1387" t="s">
        <v>8324</v>
      </c>
      <c r="S1387" s="11">
        <f t="shared" si="128"/>
        <v>42489.174305555549</v>
      </c>
      <c r="T1387" s="11">
        <f t="shared" si="129"/>
        <v>42433.355567129627</v>
      </c>
      <c r="U1387">
        <f t="shared" si="130"/>
        <v>2016</v>
      </c>
      <c r="V1387">
        <f t="shared" si="131"/>
        <v>2016</v>
      </c>
    </row>
    <row r="1388" spans="1:22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">
        <v>8323</v>
      </c>
      <c r="R1388" t="s">
        <v>8324</v>
      </c>
      <c r="S1388" s="11">
        <f t="shared" si="128"/>
        <v>42214.313530092586</v>
      </c>
      <c r="T1388" s="11">
        <f t="shared" si="129"/>
        <v>42184.313530092586</v>
      </c>
      <c r="U1388">
        <f t="shared" si="130"/>
        <v>2015</v>
      </c>
      <c r="V1388">
        <f t="shared" si="131"/>
        <v>2015</v>
      </c>
    </row>
    <row r="1389" spans="1:22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">
        <v>8323</v>
      </c>
      <c r="R1389" t="s">
        <v>8324</v>
      </c>
      <c r="S1389" s="11">
        <f t="shared" si="128"/>
        <v>42157.854166666664</v>
      </c>
      <c r="T1389" s="11">
        <f t="shared" si="129"/>
        <v>42126.587905092594</v>
      </c>
      <c r="U1389">
        <f t="shared" si="130"/>
        <v>2015</v>
      </c>
      <c r="V1389">
        <f t="shared" si="131"/>
        <v>2015</v>
      </c>
    </row>
    <row r="1390" spans="1:22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">
        <v>8323</v>
      </c>
      <c r="R1390" t="s">
        <v>8324</v>
      </c>
      <c r="S1390" s="11">
        <f t="shared" si="128"/>
        <v>42660.343055555553</v>
      </c>
      <c r="T1390" s="11">
        <f t="shared" si="129"/>
        <v>42634.281446759262</v>
      </c>
      <c r="U1390">
        <f t="shared" si="130"/>
        <v>2016</v>
      </c>
      <c r="V1390">
        <f t="shared" si="131"/>
        <v>2016</v>
      </c>
    </row>
    <row r="1391" spans="1:22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">
        <v>8323</v>
      </c>
      <c r="R1391" t="s">
        <v>8324</v>
      </c>
      <c r="S1391" s="11">
        <f t="shared" si="128"/>
        <v>42595.147650462961</v>
      </c>
      <c r="T1391" s="11">
        <f t="shared" si="129"/>
        <v>42565.147650462961</v>
      </c>
      <c r="U1391">
        <f t="shared" si="130"/>
        <v>2016</v>
      </c>
      <c r="V1391">
        <f t="shared" si="131"/>
        <v>2016</v>
      </c>
    </row>
    <row r="1392" spans="1:22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">
        <v>8323</v>
      </c>
      <c r="R1392" t="s">
        <v>8324</v>
      </c>
      <c r="S1392" s="11">
        <f t="shared" si="128"/>
        <v>42121.383333333331</v>
      </c>
      <c r="T1392" s="11">
        <f t="shared" si="129"/>
        <v>42087.469976851855</v>
      </c>
      <c r="U1392">
        <f t="shared" si="130"/>
        <v>2015</v>
      </c>
      <c r="V1392">
        <f t="shared" si="131"/>
        <v>2015</v>
      </c>
    </row>
    <row r="1393" spans="1:22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">
        <v>8323</v>
      </c>
      <c r="R1393" t="s">
        <v>8324</v>
      </c>
      <c r="S1393" s="11">
        <f t="shared" si="128"/>
        <v>42237.874305555553</v>
      </c>
      <c r="T1393" s="11">
        <f t="shared" si="129"/>
        <v>42193.317337962959</v>
      </c>
      <c r="U1393">
        <f t="shared" si="130"/>
        <v>2015</v>
      </c>
      <c r="V1393">
        <f t="shared" si="131"/>
        <v>2015</v>
      </c>
    </row>
    <row r="1394" spans="1:22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">
        <v>8323</v>
      </c>
      <c r="R1394" t="s">
        <v>8324</v>
      </c>
      <c r="S1394" s="11">
        <f t="shared" si="128"/>
        <v>42431.821597222217</v>
      </c>
      <c r="T1394" s="11">
        <f t="shared" si="129"/>
        <v>42400.821597222217</v>
      </c>
      <c r="U1394">
        <f t="shared" si="130"/>
        <v>2016</v>
      </c>
      <c r="V1394">
        <f t="shared" si="131"/>
        <v>2016</v>
      </c>
    </row>
    <row r="1395" spans="1:22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">
        <v>8323</v>
      </c>
      <c r="R1395" t="s">
        <v>8324</v>
      </c>
      <c r="S1395" s="11">
        <f t="shared" si="128"/>
        <v>42583.348645833328</v>
      </c>
      <c r="T1395" s="11">
        <f t="shared" si="129"/>
        <v>42553.348645833328</v>
      </c>
      <c r="U1395">
        <f t="shared" si="130"/>
        <v>2016</v>
      </c>
      <c r="V1395">
        <f t="shared" si="131"/>
        <v>2016</v>
      </c>
    </row>
    <row r="1396" spans="1:22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">
        <v>8323</v>
      </c>
      <c r="R1396" t="s">
        <v>8324</v>
      </c>
      <c r="S1396" s="11">
        <f t="shared" si="128"/>
        <v>42794.791666666664</v>
      </c>
      <c r="T1396" s="11">
        <f t="shared" si="129"/>
        <v>42751.811643518515</v>
      </c>
      <c r="U1396">
        <f t="shared" si="130"/>
        <v>2017</v>
      </c>
      <c r="V1396">
        <f t="shared" si="131"/>
        <v>2017</v>
      </c>
    </row>
    <row r="1397" spans="1:22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">
        <v>8323</v>
      </c>
      <c r="R1397" t="s">
        <v>8324</v>
      </c>
      <c r="S1397" s="11">
        <f t="shared" si="128"/>
        <v>42749.575011574074</v>
      </c>
      <c r="T1397" s="11">
        <f t="shared" si="129"/>
        <v>42719.575011574074</v>
      </c>
      <c r="U1397">
        <f t="shared" si="130"/>
        <v>2017</v>
      </c>
      <c r="V1397">
        <f t="shared" si="131"/>
        <v>2016</v>
      </c>
    </row>
    <row r="1398" spans="1:22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">
        <v>8323</v>
      </c>
      <c r="R1398" t="s">
        <v>8324</v>
      </c>
      <c r="S1398" s="11">
        <f t="shared" si="128"/>
        <v>42048.665300925924</v>
      </c>
      <c r="T1398" s="11">
        <f t="shared" si="129"/>
        <v>42018.665300925924</v>
      </c>
      <c r="U1398">
        <f t="shared" si="130"/>
        <v>2015</v>
      </c>
      <c r="V1398">
        <f t="shared" si="131"/>
        <v>2015</v>
      </c>
    </row>
    <row r="1399" spans="1:22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">
        <v>8323</v>
      </c>
      <c r="R1399" t="s">
        <v>8324</v>
      </c>
      <c r="S1399" s="11">
        <f t="shared" si="128"/>
        <v>42670.554861111108</v>
      </c>
      <c r="T1399" s="11">
        <f t="shared" si="129"/>
        <v>42640.584606481476</v>
      </c>
      <c r="U1399">
        <f t="shared" si="130"/>
        <v>2016</v>
      </c>
      <c r="V1399">
        <f t="shared" si="131"/>
        <v>2016</v>
      </c>
    </row>
    <row r="1400" spans="1:22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">
        <v>8323</v>
      </c>
      <c r="R1400" t="s">
        <v>8324</v>
      </c>
      <c r="S1400" s="11">
        <f t="shared" si="128"/>
        <v>42556.540902777771</v>
      </c>
      <c r="T1400" s="11">
        <f t="shared" si="129"/>
        <v>42526.540902777771</v>
      </c>
      <c r="U1400">
        <f t="shared" si="130"/>
        <v>2016</v>
      </c>
      <c r="V1400">
        <f t="shared" si="131"/>
        <v>2016</v>
      </c>
    </row>
    <row r="1401" spans="1:22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">
        <v>8323</v>
      </c>
      <c r="R1401" t="s">
        <v>8324</v>
      </c>
      <c r="S1401" s="11">
        <f t="shared" si="128"/>
        <v>41918.670983796292</v>
      </c>
      <c r="T1401" s="11">
        <f t="shared" si="129"/>
        <v>41888.670983796292</v>
      </c>
      <c r="U1401">
        <f t="shared" si="130"/>
        <v>2014</v>
      </c>
      <c r="V1401">
        <f t="shared" si="131"/>
        <v>2014</v>
      </c>
    </row>
    <row r="1402" spans="1:22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">
        <v>8323</v>
      </c>
      <c r="R1402" t="s">
        <v>8324</v>
      </c>
      <c r="S1402" s="11">
        <f t="shared" si="128"/>
        <v>42532.895833333336</v>
      </c>
      <c r="T1402" s="11">
        <f t="shared" si="129"/>
        <v>42498.007789351854</v>
      </c>
      <c r="U1402">
        <f t="shared" si="130"/>
        <v>2016</v>
      </c>
      <c r="V1402">
        <f t="shared" si="131"/>
        <v>2016</v>
      </c>
    </row>
    <row r="1403" spans="1:22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">
        <v>8323</v>
      </c>
      <c r="R1403" t="s">
        <v>8324</v>
      </c>
      <c r="S1403" s="11">
        <f t="shared" si="128"/>
        <v>41420.662893518514</v>
      </c>
      <c r="T1403" s="11">
        <f t="shared" si="129"/>
        <v>41399.662893518514</v>
      </c>
      <c r="U1403">
        <f t="shared" si="130"/>
        <v>2013</v>
      </c>
      <c r="V1403">
        <f t="shared" si="131"/>
        <v>2013</v>
      </c>
    </row>
    <row r="1404" spans="1:22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">
        <v>8323</v>
      </c>
      <c r="R1404" t="s">
        <v>8324</v>
      </c>
      <c r="S1404" s="11">
        <f t="shared" si="128"/>
        <v>42124.678368055553</v>
      </c>
      <c r="T1404" s="11">
        <f t="shared" si="129"/>
        <v>42064.720034722217</v>
      </c>
      <c r="U1404">
        <f t="shared" si="130"/>
        <v>2015</v>
      </c>
      <c r="V1404">
        <f t="shared" si="131"/>
        <v>2015</v>
      </c>
    </row>
    <row r="1405" spans="1:22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">
        <v>8323</v>
      </c>
      <c r="R1405" t="s">
        <v>8324</v>
      </c>
      <c r="S1405" s="11">
        <f t="shared" si="128"/>
        <v>41480.729571759257</v>
      </c>
      <c r="T1405" s="11">
        <f t="shared" si="129"/>
        <v>41450.729571759257</v>
      </c>
      <c r="U1405">
        <f t="shared" si="130"/>
        <v>2013</v>
      </c>
      <c r="V1405">
        <f t="shared" si="131"/>
        <v>2013</v>
      </c>
    </row>
    <row r="1406" spans="1:22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">
        <v>8320</v>
      </c>
      <c r="R1406" t="s">
        <v>8339</v>
      </c>
      <c r="S1406" s="11">
        <f t="shared" si="128"/>
        <v>42057.17690972222</v>
      </c>
      <c r="T1406" s="11">
        <f t="shared" si="129"/>
        <v>42032.17690972222</v>
      </c>
      <c r="U1406">
        <f t="shared" si="130"/>
        <v>2015</v>
      </c>
      <c r="V1406">
        <f t="shared" si="131"/>
        <v>2015</v>
      </c>
    </row>
    <row r="1407" spans="1:22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">
        <v>8320</v>
      </c>
      <c r="R1407" t="s">
        <v>8339</v>
      </c>
      <c r="S1407" s="11">
        <f t="shared" si="128"/>
        <v>41971.38890046296</v>
      </c>
      <c r="T1407" s="11">
        <f t="shared" si="129"/>
        <v>41941.347233796296</v>
      </c>
      <c r="U1407">
        <f t="shared" si="130"/>
        <v>2014</v>
      </c>
      <c r="V1407">
        <f t="shared" si="131"/>
        <v>2014</v>
      </c>
    </row>
    <row r="1408" spans="1:22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">
        <v>8320</v>
      </c>
      <c r="R1408" t="s">
        <v>8339</v>
      </c>
      <c r="S1408" s="11">
        <f t="shared" si="128"/>
        <v>42350.083333333336</v>
      </c>
      <c r="T1408" s="11">
        <f t="shared" si="129"/>
        <v>42297.099618055552</v>
      </c>
      <c r="U1408">
        <f t="shared" si="130"/>
        <v>2015</v>
      </c>
      <c r="V1408">
        <f t="shared" si="131"/>
        <v>2015</v>
      </c>
    </row>
    <row r="1409" spans="1:22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">
        <v>8320</v>
      </c>
      <c r="R1409" t="s">
        <v>8339</v>
      </c>
      <c r="S1409" s="11">
        <f t="shared" si="128"/>
        <v>41863.20344907407</v>
      </c>
      <c r="T1409" s="11">
        <f t="shared" si="129"/>
        <v>41838.20344907407</v>
      </c>
      <c r="U1409">
        <f t="shared" si="130"/>
        <v>2014</v>
      </c>
      <c r="V1409">
        <f t="shared" si="131"/>
        <v>2014</v>
      </c>
    </row>
    <row r="1410" spans="1:22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">
        <v>8320</v>
      </c>
      <c r="R1410" t="s">
        <v>8339</v>
      </c>
      <c r="S1410" s="11">
        <f t="shared" si="128"/>
        <v>42321.580509259256</v>
      </c>
      <c r="T1410" s="11">
        <f t="shared" si="129"/>
        <v>42291.538842592585</v>
      </c>
      <c r="U1410">
        <f t="shared" si="130"/>
        <v>2015</v>
      </c>
      <c r="V1410">
        <f t="shared" si="131"/>
        <v>2015</v>
      </c>
    </row>
    <row r="1411" spans="1:22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5">
        <f t="shared" ref="P1411:P1474" si="133">IFERROR(E1411/L1411,0)</f>
        <v>0</v>
      </c>
      <c r="Q1411" t="s">
        <v>8320</v>
      </c>
      <c r="R1411" t="s">
        <v>8339</v>
      </c>
      <c r="S1411" s="11">
        <f t="shared" ref="S1411:S1474" si="134">(I1411/86400)+25569+(-8/24)</f>
        <v>42004.841840277775</v>
      </c>
      <c r="T1411" s="11">
        <f t="shared" ref="T1411:T1474" si="135">(J1411/86400)+25569+(-8/24)</f>
        <v>41944.800173611111</v>
      </c>
      <c r="U1411">
        <f t="shared" ref="U1411:U1474" si="136">YEAR(S1411)</f>
        <v>2014</v>
      </c>
      <c r="V1411">
        <f t="shared" ref="V1411:V1474" si="137">YEAR(T1411)</f>
        <v>2014</v>
      </c>
    </row>
    <row r="1412" spans="1:22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">
        <v>8320</v>
      </c>
      <c r="R1412" t="s">
        <v>8339</v>
      </c>
      <c r="S1412" s="11">
        <f t="shared" si="134"/>
        <v>42523.985185185178</v>
      </c>
      <c r="T1412" s="11">
        <f t="shared" si="135"/>
        <v>42478.985185185178</v>
      </c>
      <c r="U1412">
        <f t="shared" si="136"/>
        <v>2016</v>
      </c>
      <c r="V1412">
        <f t="shared" si="137"/>
        <v>2016</v>
      </c>
    </row>
    <row r="1413" spans="1:22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">
        <v>8320</v>
      </c>
      <c r="R1413" t="s">
        <v>8339</v>
      </c>
      <c r="S1413" s="11">
        <f t="shared" si="134"/>
        <v>42040.725694444445</v>
      </c>
      <c r="T1413" s="11">
        <f t="shared" si="135"/>
        <v>42012.725694444445</v>
      </c>
      <c r="U1413">
        <f t="shared" si="136"/>
        <v>2015</v>
      </c>
      <c r="V1413">
        <f t="shared" si="137"/>
        <v>2015</v>
      </c>
    </row>
    <row r="1414" spans="1:22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">
        <v>8320</v>
      </c>
      <c r="R1414" t="s">
        <v>8339</v>
      </c>
      <c r="S1414" s="11">
        <f t="shared" si="134"/>
        <v>41976.730312499996</v>
      </c>
      <c r="T1414" s="11">
        <f t="shared" si="135"/>
        <v>41946.730312499996</v>
      </c>
      <c r="U1414">
        <f t="shared" si="136"/>
        <v>2014</v>
      </c>
      <c r="V1414">
        <f t="shared" si="137"/>
        <v>2014</v>
      </c>
    </row>
    <row r="1415" spans="1:22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">
        <v>8320</v>
      </c>
      <c r="R1415" t="s">
        <v>8339</v>
      </c>
      <c r="S1415" s="11">
        <f t="shared" si="134"/>
        <v>42420.103819444441</v>
      </c>
      <c r="T1415" s="11">
        <f t="shared" si="135"/>
        <v>42360.103819444441</v>
      </c>
      <c r="U1415">
        <f t="shared" si="136"/>
        <v>2016</v>
      </c>
      <c r="V1415">
        <f t="shared" si="137"/>
        <v>2015</v>
      </c>
    </row>
    <row r="1416" spans="1:22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">
        <v>8320</v>
      </c>
      <c r="R1416" t="s">
        <v>8339</v>
      </c>
      <c r="S1416" s="11">
        <f t="shared" si="134"/>
        <v>42737.919756944444</v>
      </c>
      <c r="T1416" s="11">
        <f t="shared" si="135"/>
        <v>42707.919756944444</v>
      </c>
      <c r="U1416">
        <f t="shared" si="136"/>
        <v>2017</v>
      </c>
      <c r="V1416">
        <f t="shared" si="137"/>
        <v>2016</v>
      </c>
    </row>
    <row r="1417" spans="1:22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">
        <v>8320</v>
      </c>
      <c r="R1417" t="s">
        <v>8339</v>
      </c>
      <c r="S1417" s="11">
        <f t="shared" si="134"/>
        <v>42232.342488425922</v>
      </c>
      <c r="T1417" s="11">
        <f t="shared" si="135"/>
        <v>42192.342488425922</v>
      </c>
      <c r="U1417">
        <f t="shared" si="136"/>
        <v>2015</v>
      </c>
      <c r="V1417">
        <f t="shared" si="137"/>
        <v>2015</v>
      </c>
    </row>
    <row r="1418" spans="1:22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>
        <f t="shared" si="133"/>
        <v>0</v>
      </c>
      <c r="Q1418" t="s">
        <v>8320</v>
      </c>
      <c r="R1418" t="s">
        <v>8339</v>
      </c>
      <c r="S1418" s="11">
        <f t="shared" si="134"/>
        <v>42329.634479166663</v>
      </c>
      <c r="T1418" s="11">
        <f t="shared" si="135"/>
        <v>42299.592812499999</v>
      </c>
      <c r="U1418">
        <f t="shared" si="136"/>
        <v>2015</v>
      </c>
      <c r="V1418">
        <f t="shared" si="137"/>
        <v>2015</v>
      </c>
    </row>
    <row r="1419" spans="1:22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">
        <v>8320</v>
      </c>
      <c r="R1419" t="s">
        <v>8339</v>
      </c>
      <c r="S1419" s="11">
        <f t="shared" si="134"/>
        <v>42262.132638888885</v>
      </c>
      <c r="T1419" s="11">
        <f t="shared" si="135"/>
        <v>42231.816828703704</v>
      </c>
      <c r="U1419">
        <f t="shared" si="136"/>
        <v>2015</v>
      </c>
      <c r="V1419">
        <f t="shared" si="137"/>
        <v>2015</v>
      </c>
    </row>
    <row r="1420" spans="1:22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">
        <v>8320</v>
      </c>
      <c r="R1420" t="s">
        <v>8339</v>
      </c>
      <c r="S1420" s="11">
        <f t="shared" si="134"/>
        <v>42425.123078703698</v>
      </c>
      <c r="T1420" s="11">
        <f t="shared" si="135"/>
        <v>42395.123078703698</v>
      </c>
      <c r="U1420">
        <f t="shared" si="136"/>
        <v>2016</v>
      </c>
      <c r="V1420">
        <f t="shared" si="137"/>
        <v>2016</v>
      </c>
    </row>
    <row r="1421" spans="1:22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">
        <v>8320</v>
      </c>
      <c r="R1421" t="s">
        <v>8339</v>
      </c>
      <c r="S1421" s="11">
        <f t="shared" si="134"/>
        <v>42652.12290509259</v>
      </c>
      <c r="T1421" s="11">
        <f t="shared" si="135"/>
        <v>42622.12290509259</v>
      </c>
      <c r="U1421">
        <f t="shared" si="136"/>
        <v>2016</v>
      </c>
      <c r="V1421">
        <f t="shared" si="137"/>
        <v>2016</v>
      </c>
    </row>
    <row r="1422" spans="1:22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">
        <v>8320</v>
      </c>
      <c r="R1422" t="s">
        <v>8339</v>
      </c>
      <c r="S1422" s="11">
        <f t="shared" si="134"/>
        <v>42549.334328703706</v>
      </c>
      <c r="T1422" s="11">
        <f t="shared" si="135"/>
        <v>42524.334328703706</v>
      </c>
      <c r="U1422">
        <f t="shared" si="136"/>
        <v>2016</v>
      </c>
      <c r="V1422">
        <f t="shared" si="137"/>
        <v>2016</v>
      </c>
    </row>
    <row r="1423" spans="1:22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">
        <v>8320</v>
      </c>
      <c r="R1423" t="s">
        <v>8339</v>
      </c>
      <c r="S1423" s="11">
        <f t="shared" si="134"/>
        <v>42043.582280092589</v>
      </c>
      <c r="T1423" s="11">
        <f t="shared" si="135"/>
        <v>42013.582280092589</v>
      </c>
      <c r="U1423">
        <f t="shared" si="136"/>
        <v>2015</v>
      </c>
      <c r="V1423">
        <f t="shared" si="137"/>
        <v>2015</v>
      </c>
    </row>
    <row r="1424" spans="1:22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">
        <v>8320</v>
      </c>
      <c r="R1424" t="s">
        <v>8339</v>
      </c>
      <c r="S1424" s="11">
        <f t="shared" si="134"/>
        <v>42633.906296296293</v>
      </c>
      <c r="T1424" s="11">
        <f t="shared" si="135"/>
        <v>42603.906296296293</v>
      </c>
      <c r="U1424">
        <f t="shared" si="136"/>
        <v>2016</v>
      </c>
      <c r="V1424">
        <f t="shared" si="137"/>
        <v>2016</v>
      </c>
    </row>
    <row r="1425" spans="1:22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">
        <v>8320</v>
      </c>
      <c r="R1425" t="s">
        <v>8339</v>
      </c>
      <c r="S1425" s="11">
        <f t="shared" si="134"/>
        <v>42370.026979166665</v>
      </c>
      <c r="T1425" s="11">
        <f t="shared" si="135"/>
        <v>42340.026979166665</v>
      </c>
      <c r="U1425">
        <f t="shared" si="136"/>
        <v>2016</v>
      </c>
      <c r="V1425">
        <f t="shared" si="137"/>
        <v>2015</v>
      </c>
    </row>
    <row r="1426" spans="1:22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">
        <v>8320</v>
      </c>
      <c r="R1426" t="s">
        <v>8339</v>
      </c>
      <c r="S1426" s="11">
        <f t="shared" si="134"/>
        <v>42689.425949074073</v>
      </c>
      <c r="T1426" s="11">
        <f t="shared" si="135"/>
        <v>42676.384282407402</v>
      </c>
      <c r="U1426">
        <f t="shared" si="136"/>
        <v>2016</v>
      </c>
      <c r="V1426">
        <f t="shared" si="137"/>
        <v>2016</v>
      </c>
    </row>
    <row r="1427" spans="1:22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>
        <f t="shared" si="133"/>
        <v>0</v>
      </c>
      <c r="Q1427" t="s">
        <v>8320</v>
      </c>
      <c r="R1427" t="s">
        <v>8339</v>
      </c>
      <c r="S1427" s="11">
        <f t="shared" si="134"/>
        <v>42122.798136574071</v>
      </c>
      <c r="T1427" s="11">
        <f t="shared" si="135"/>
        <v>42092.798136574071</v>
      </c>
      <c r="U1427">
        <f t="shared" si="136"/>
        <v>2015</v>
      </c>
      <c r="V1427">
        <f t="shared" si="137"/>
        <v>2015</v>
      </c>
    </row>
    <row r="1428" spans="1:22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>
        <f t="shared" si="133"/>
        <v>0</v>
      </c>
      <c r="Q1428" t="s">
        <v>8320</v>
      </c>
      <c r="R1428" t="s">
        <v>8339</v>
      </c>
      <c r="S1428" s="11">
        <f t="shared" si="134"/>
        <v>42240.056944444441</v>
      </c>
      <c r="T1428" s="11">
        <f t="shared" si="135"/>
        <v>42180.056944444441</v>
      </c>
      <c r="U1428">
        <f t="shared" si="136"/>
        <v>2015</v>
      </c>
      <c r="V1428">
        <f t="shared" si="137"/>
        <v>2015</v>
      </c>
    </row>
    <row r="1429" spans="1:22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">
        <v>8320</v>
      </c>
      <c r="R1429" t="s">
        <v>8339</v>
      </c>
      <c r="S1429" s="11">
        <f t="shared" si="134"/>
        <v>42631.518344907403</v>
      </c>
      <c r="T1429" s="11">
        <f t="shared" si="135"/>
        <v>42601.518344907403</v>
      </c>
      <c r="U1429">
        <f t="shared" si="136"/>
        <v>2016</v>
      </c>
      <c r="V1429">
        <f t="shared" si="137"/>
        <v>2016</v>
      </c>
    </row>
    <row r="1430" spans="1:22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">
        <v>8320</v>
      </c>
      <c r="R1430" t="s">
        <v>8339</v>
      </c>
      <c r="S1430" s="11">
        <f t="shared" si="134"/>
        <v>42462.004826388882</v>
      </c>
      <c r="T1430" s="11">
        <f t="shared" si="135"/>
        <v>42432.046493055554</v>
      </c>
      <c r="U1430">
        <f t="shared" si="136"/>
        <v>2016</v>
      </c>
      <c r="V1430">
        <f t="shared" si="137"/>
        <v>2016</v>
      </c>
    </row>
    <row r="1431" spans="1:22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>
        <f t="shared" si="133"/>
        <v>0</v>
      </c>
      <c r="Q1431" t="s">
        <v>8320</v>
      </c>
      <c r="R1431" t="s">
        <v>8339</v>
      </c>
      <c r="S1431" s="11">
        <f t="shared" si="134"/>
        <v>42103.727337962962</v>
      </c>
      <c r="T1431" s="11">
        <f t="shared" si="135"/>
        <v>42073.727337962962</v>
      </c>
      <c r="U1431">
        <f t="shared" si="136"/>
        <v>2015</v>
      </c>
      <c r="V1431">
        <f t="shared" si="137"/>
        <v>2015</v>
      </c>
    </row>
    <row r="1432" spans="1:22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">
        <v>8320</v>
      </c>
      <c r="R1432" t="s">
        <v>8339</v>
      </c>
      <c r="S1432" s="11">
        <f t="shared" si="134"/>
        <v>41992.480185185188</v>
      </c>
      <c r="T1432" s="11">
        <f t="shared" si="135"/>
        <v>41961.480185185188</v>
      </c>
      <c r="U1432">
        <f t="shared" si="136"/>
        <v>2014</v>
      </c>
      <c r="V1432">
        <f t="shared" si="137"/>
        <v>2014</v>
      </c>
    </row>
    <row r="1433" spans="1:22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">
        <v>8320</v>
      </c>
      <c r="R1433" t="s">
        <v>8339</v>
      </c>
      <c r="S1433" s="11">
        <f t="shared" si="134"/>
        <v>42333.919166666667</v>
      </c>
      <c r="T1433" s="11">
        <f t="shared" si="135"/>
        <v>42303.877499999995</v>
      </c>
      <c r="U1433">
        <f t="shared" si="136"/>
        <v>2015</v>
      </c>
      <c r="V1433">
        <f t="shared" si="137"/>
        <v>2015</v>
      </c>
    </row>
    <row r="1434" spans="1:22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>
        <f t="shared" si="133"/>
        <v>0</v>
      </c>
      <c r="Q1434" t="s">
        <v>8320</v>
      </c>
      <c r="R1434" t="s">
        <v>8339</v>
      </c>
      <c r="S1434" s="11">
        <f t="shared" si="134"/>
        <v>42205.447083333333</v>
      </c>
      <c r="T1434" s="11">
        <f t="shared" si="135"/>
        <v>42175.447083333333</v>
      </c>
      <c r="U1434">
        <f t="shared" si="136"/>
        <v>2015</v>
      </c>
      <c r="V1434">
        <f t="shared" si="137"/>
        <v>2015</v>
      </c>
    </row>
    <row r="1435" spans="1:22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">
        <v>8320</v>
      </c>
      <c r="R1435" t="s">
        <v>8339</v>
      </c>
      <c r="S1435" s="11">
        <f t="shared" si="134"/>
        <v>42714.124999999993</v>
      </c>
      <c r="T1435" s="11">
        <f t="shared" si="135"/>
        <v>42673.292534722219</v>
      </c>
      <c r="U1435">
        <f t="shared" si="136"/>
        <v>2016</v>
      </c>
      <c r="V1435">
        <f t="shared" si="137"/>
        <v>2016</v>
      </c>
    </row>
    <row r="1436" spans="1:22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">
        <v>8320</v>
      </c>
      <c r="R1436" t="s">
        <v>8339</v>
      </c>
      <c r="S1436" s="11">
        <f t="shared" si="134"/>
        <v>42163.291666666664</v>
      </c>
      <c r="T1436" s="11">
        <f t="shared" si="135"/>
        <v>42142.433773148143</v>
      </c>
      <c r="U1436">
        <f t="shared" si="136"/>
        <v>2015</v>
      </c>
      <c r="V1436">
        <f t="shared" si="137"/>
        <v>2015</v>
      </c>
    </row>
    <row r="1437" spans="1:22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">
        <v>8320</v>
      </c>
      <c r="R1437" t="s">
        <v>8339</v>
      </c>
      <c r="S1437" s="11">
        <f t="shared" si="134"/>
        <v>42288.44699074074</v>
      </c>
      <c r="T1437" s="11">
        <f t="shared" si="135"/>
        <v>42258.44699074074</v>
      </c>
      <c r="U1437">
        <f t="shared" si="136"/>
        <v>2015</v>
      </c>
      <c r="V1437">
        <f t="shared" si="137"/>
        <v>2015</v>
      </c>
    </row>
    <row r="1438" spans="1:22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">
        <v>8320</v>
      </c>
      <c r="R1438" t="s">
        <v>8339</v>
      </c>
      <c r="S1438" s="11">
        <f t="shared" si="134"/>
        <v>42421.016863425924</v>
      </c>
      <c r="T1438" s="11">
        <f t="shared" si="135"/>
        <v>42391.016863425924</v>
      </c>
      <c r="U1438">
        <f t="shared" si="136"/>
        <v>2016</v>
      </c>
      <c r="V1438">
        <f t="shared" si="137"/>
        <v>2016</v>
      </c>
    </row>
    <row r="1439" spans="1:22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">
        <v>8320</v>
      </c>
      <c r="R1439" t="s">
        <v>8339</v>
      </c>
      <c r="S1439" s="11">
        <f t="shared" si="134"/>
        <v>41832.874305555553</v>
      </c>
      <c r="T1439" s="11">
        <f t="shared" si="135"/>
        <v>41796.19836805555</v>
      </c>
      <c r="U1439">
        <f t="shared" si="136"/>
        <v>2014</v>
      </c>
      <c r="V1439">
        <f t="shared" si="137"/>
        <v>2014</v>
      </c>
    </row>
    <row r="1440" spans="1:22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">
        <v>8320</v>
      </c>
      <c r="R1440" t="s">
        <v>8339</v>
      </c>
      <c r="S1440" s="11">
        <f t="shared" si="134"/>
        <v>42487.246527777774</v>
      </c>
      <c r="T1440" s="11">
        <f t="shared" si="135"/>
        <v>42457.538182870368</v>
      </c>
      <c r="U1440">
        <f t="shared" si="136"/>
        <v>2016</v>
      </c>
      <c r="V1440">
        <f t="shared" si="137"/>
        <v>2016</v>
      </c>
    </row>
    <row r="1441" spans="1:22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">
        <v>8320</v>
      </c>
      <c r="R1441" t="s">
        <v>8339</v>
      </c>
      <c r="S1441" s="11">
        <f t="shared" si="134"/>
        <v>42070.496539351851</v>
      </c>
      <c r="T1441" s="11">
        <f t="shared" si="135"/>
        <v>42040.496539351851</v>
      </c>
      <c r="U1441">
        <f t="shared" si="136"/>
        <v>2015</v>
      </c>
      <c r="V1441">
        <f t="shared" si="137"/>
        <v>2015</v>
      </c>
    </row>
    <row r="1442" spans="1:22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">
        <v>8320</v>
      </c>
      <c r="R1442" t="s">
        <v>8339</v>
      </c>
      <c r="S1442" s="11">
        <f t="shared" si="134"/>
        <v>42516.415081018517</v>
      </c>
      <c r="T1442" s="11">
        <f t="shared" si="135"/>
        <v>42486.415081018517</v>
      </c>
      <c r="U1442">
        <f t="shared" si="136"/>
        <v>2016</v>
      </c>
      <c r="V1442">
        <f t="shared" si="137"/>
        <v>2016</v>
      </c>
    </row>
    <row r="1443" spans="1:22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">
        <v>8320</v>
      </c>
      <c r="R1443" t="s">
        <v>8339</v>
      </c>
      <c r="S1443" s="11">
        <f t="shared" si="134"/>
        <v>42258.432511574072</v>
      </c>
      <c r="T1443" s="11">
        <f t="shared" si="135"/>
        <v>42198.432511574072</v>
      </c>
      <c r="U1443">
        <f t="shared" si="136"/>
        <v>2015</v>
      </c>
      <c r="V1443">
        <f t="shared" si="137"/>
        <v>2015</v>
      </c>
    </row>
    <row r="1444" spans="1:22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>
        <f t="shared" si="133"/>
        <v>0</v>
      </c>
      <c r="Q1444" t="s">
        <v>8320</v>
      </c>
      <c r="R1444" t="s">
        <v>8339</v>
      </c>
      <c r="S1444" s="11">
        <f t="shared" si="134"/>
        <v>42515.312013888884</v>
      </c>
      <c r="T1444" s="11">
        <f t="shared" si="135"/>
        <v>42485.312013888884</v>
      </c>
      <c r="U1444">
        <f t="shared" si="136"/>
        <v>2016</v>
      </c>
      <c r="V1444">
        <f t="shared" si="137"/>
        <v>2016</v>
      </c>
    </row>
    <row r="1445" spans="1:22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>
        <f t="shared" si="133"/>
        <v>0</v>
      </c>
      <c r="Q1445" t="s">
        <v>8320</v>
      </c>
      <c r="R1445" t="s">
        <v>8339</v>
      </c>
      <c r="S1445" s="11">
        <f t="shared" si="134"/>
        <v>42737.59269675926</v>
      </c>
      <c r="T1445" s="11">
        <f t="shared" si="135"/>
        <v>42707.59269675926</v>
      </c>
      <c r="U1445">
        <f t="shared" si="136"/>
        <v>2017</v>
      </c>
      <c r="V1445">
        <f t="shared" si="137"/>
        <v>2016</v>
      </c>
    </row>
    <row r="1446" spans="1:22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>
        <f t="shared" si="133"/>
        <v>0</v>
      </c>
      <c r="Q1446" t="s">
        <v>8320</v>
      </c>
      <c r="R1446" t="s">
        <v>8339</v>
      </c>
      <c r="S1446" s="11">
        <f t="shared" si="134"/>
        <v>42259.540069444447</v>
      </c>
      <c r="T1446" s="11">
        <f t="shared" si="135"/>
        <v>42199.540069444447</v>
      </c>
      <c r="U1446">
        <f t="shared" si="136"/>
        <v>2015</v>
      </c>
      <c r="V1446">
        <f t="shared" si="137"/>
        <v>2015</v>
      </c>
    </row>
    <row r="1447" spans="1:22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>
        <f t="shared" si="133"/>
        <v>0</v>
      </c>
      <c r="Q1447" t="s">
        <v>8320</v>
      </c>
      <c r="R1447" t="s">
        <v>8339</v>
      </c>
      <c r="S1447" s="11">
        <f t="shared" si="134"/>
        <v>42169.208969907406</v>
      </c>
      <c r="T1447" s="11">
        <f t="shared" si="135"/>
        <v>42139.208969907406</v>
      </c>
      <c r="U1447">
        <f t="shared" si="136"/>
        <v>2015</v>
      </c>
      <c r="V1447">
        <f t="shared" si="137"/>
        <v>2015</v>
      </c>
    </row>
    <row r="1448" spans="1:22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>
        <f t="shared" si="133"/>
        <v>0</v>
      </c>
      <c r="Q1448" t="s">
        <v>8320</v>
      </c>
      <c r="R1448" t="s">
        <v>8339</v>
      </c>
      <c r="S1448" s="11">
        <f t="shared" si="134"/>
        <v>42481.114328703705</v>
      </c>
      <c r="T1448" s="11">
        <f t="shared" si="135"/>
        <v>42461.114328703705</v>
      </c>
      <c r="U1448">
        <f t="shared" si="136"/>
        <v>2016</v>
      </c>
      <c r="V1448">
        <f t="shared" si="137"/>
        <v>2016</v>
      </c>
    </row>
    <row r="1449" spans="1:22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">
        <v>8320</v>
      </c>
      <c r="R1449" t="s">
        <v>8339</v>
      </c>
      <c r="S1449" s="11">
        <f t="shared" si="134"/>
        <v>42559.39738425926</v>
      </c>
      <c r="T1449" s="11">
        <f t="shared" si="135"/>
        <v>42529.39738425926</v>
      </c>
      <c r="U1449">
        <f t="shared" si="136"/>
        <v>2016</v>
      </c>
      <c r="V1449">
        <f t="shared" si="137"/>
        <v>2016</v>
      </c>
    </row>
    <row r="1450" spans="1:22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>
        <f t="shared" si="133"/>
        <v>0</v>
      </c>
      <c r="Q1450" t="s">
        <v>8320</v>
      </c>
      <c r="R1450" t="s">
        <v>8339</v>
      </c>
      <c r="S1450" s="11">
        <f t="shared" si="134"/>
        <v>42145.892361111109</v>
      </c>
      <c r="T1450" s="11">
        <f t="shared" si="135"/>
        <v>42115.603217592587</v>
      </c>
      <c r="U1450">
        <f t="shared" si="136"/>
        <v>2015</v>
      </c>
      <c r="V1450">
        <f t="shared" si="137"/>
        <v>2015</v>
      </c>
    </row>
    <row r="1451" spans="1:22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>
        <f t="shared" si="133"/>
        <v>0</v>
      </c>
      <c r="Q1451" t="s">
        <v>8320</v>
      </c>
      <c r="R1451" t="s">
        <v>8339</v>
      </c>
      <c r="S1451" s="11">
        <f t="shared" si="134"/>
        <v>42134.478067129625</v>
      </c>
      <c r="T1451" s="11">
        <f t="shared" si="135"/>
        <v>42086.478067129625</v>
      </c>
      <c r="U1451">
        <f t="shared" si="136"/>
        <v>2015</v>
      </c>
      <c r="V1451">
        <f t="shared" si="137"/>
        <v>2015</v>
      </c>
    </row>
    <row r="1452" spans="1:22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">
        <v>8320</v>
      </c>
      <c r="R1452" t="s">
        <v>8339</v>
      </c>
      <c r="S1452" s="11">
        <f t="shared" si="134"/>
        <v>42419.837928240733</v>
      </c>
      <c r="T1452" s="11">
        <f t="shared" si="135"/>
        <v>42389.837928240733</v>
      </c>
      <c r="U1452">
        <f t="shared" si="136"/>
        <v>2016</v>
      </c>
      <c r="V1452">
        <f t="shared" si="137"/>
        <v>2016</v>
      </c>
    </row>
    <row r="1453" spans="1:22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">
        <v>8320</v>
      </c>
      <c r="R1453" t="s">
        <v>8339</v>
      </c>
      <c r="S1453" s="11">
        <f t="shared" si="134"/>
        <v>41961.667349537034</v>
      </c>
      <c r="T1453" s="11">
        <f t="shared" si="135"/>
        <v>41931.62568287037</v>
      </c>
      <c r="U1453">
        <f t="shared" si="136"/>
        <v>2014</v>
      </c>
      <c r="V1453">
        <f t="shared" si="137"/>
        <v>2014</v>
      </c>
    </row>
    <row r="1454" spans="1:22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>
        <f t="shared" si="133"/>
        <v>0</v>
      </c>
      <c r="Q1454" t="s">
        <v>8320</v>
      </c>
      <c r="R1454" t="s">
        <v>8339</v>
      </c>
      <c r="S1454" s="11">
        <f t="shared" si="134"/>
        <v>41848.369942129626</v>
      </c>
      <c r="T1454" s="11">
        <f t="shared" si="135"/>
        <v>41818.369942129626</v>
      </c>
      <c r="U1454">
        <f t="shared" si="136"/>
        <v>2014</v>
      </c>
      <c r="V1454">
        <f t="shared" si="137"/>
        <v>2014</v>
      </c>
    </row>
    <row r="1455" spans="1:22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>
        <f t="shared" si="133"/>
        <v>0</v>
      </c>
      <c r="Q1455" t="s">
        <v>8320</v>
      </c>
      <c r="R1455" t="s">
        <v>8339</v>
      </c>
      <c r="S1455" s="11">
        <f t="shared" si="134"/>
        <v>42840.321145833332</v>
      </c>
      <c r="T1455" s="11">
        <f t="shared" si="135"/>
        <v>42795.362812499996</v>
      </c>
      <c r="U1455">
        <f t="shared" si="136"/>
        <v>2017</v>
      </c>
      <c r="V1455">
        <f t="shared" si="137"/>
        <v>2017</v>
      </c>
    </row>
    <row r="1456" spans="1:22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">
        <v>8320</v>
      </c>
      <c r="R1456" t="s">
        <v>8339</v>
      </c>
      <c r="S1456" s="11">
        <f t="shared" si="134"/>
        <v>42484.582638888889</v>
      </c>
      <c r="T1456" s="11">
        <f t="shared" si="135"/>
        <v>42463.533333333333</v>
      </c>
      <c r="U1456">
        <f t="shared" si="136"/>
        <v>2016</v>
      </c>
      <c r="V1456">
        <f t="shared" si="137"/>
        <v>2016</v>
      </c>
    </row>
    <row r="1457" spans="1:22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">
        <v>8320</v>
      </c>
      <c r="R1457" t="s">
        <v>8339</v>
      </c>
      <c r="S1457" s="11">
        <f t="shared" si="134"/>
        <v>41887.235416666663</v>
      </c>
      <c r="T1457" s="11">
        <f t="shared" si="135"/>
        <v>41832.33935185185</v>
      </c>
      <c r="U1457">
        <f t="shared" si="136"/>
        <v>2014</v>
      </c>
      <c r="V1457">
        <f t="shared" si="137"/>
        <v>2014</v>
      </c>
    </row>
    <row r="1458" spans="1:22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">
        <v>8320</v>
      </c>
      <c r="R1458" t="s">
        <v>8339</v>
      </c>
      <c r="S1458" s="11">
        <f t="shared" si="134"/>
        <v>42738.335243055553</v>
      </c>
      <c r="T1458" s="11">
        <f t="shared" si="135"/>
        <v>42708.335243055553</v>
      </c>
      <c r="U1458">
        <f t="shared" si="136"/>
        <v>2017</v>
      </c>
      <c r="V1458">
        <f t="shared" si="137"/>
        <v>2016</v>
      </c>
    </row>
    <row r="1459" spans="1:22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>
        <f t="shared" si="133"/>
        <v>0</v>
      </c>
      <c r="Q1459" t="s">
        <v>8320</v>
      </c>
      <c r="R1459" t="s">
        <v>8339</v>
      </c>
      <c r="S1459" s="11">
        <f t="shared" si="134"/>
        <v>42319.604675925926</v>
      </c>
      <c r="T1459" s="11">
        <f t="shared" si="135"/>
        <v>42289.563009259255</v>
      </c>
      <c r="U1459">
        <f t="shared" si="136"/>
        <v>2015</v>
      </c>
      <c r="V1459">
        <f t="shared" si="137"/>
        <v>2015</v>
      </c>
    </row>
    <row r="1460" spans="1:22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>
        <f t="shared" si="133"/>
        <v>0</v>
      </c>
      <c r="Q1460" t="s">
        <v>8320</v>
      </c>
      <c r="R1460" t="s">
        <v>8339</v>
      </c>
      <c r="S1460" s="11">
        <f t="shared" si="134"/>
        <v>41861.833333333328</v>
      </c>
      <c r="T1460" s="11">
        <f t="shared" si="135"/>
        <v>41831.37222222222</v>
      </c>
      <c r="U1460">
        <f t="shared" si="136"/>
        <v>2014</v>
      </c>
      <c r="V1460">
        <f t="shared" si="137"/>
        <v>2014</v>
      </c>
    </row>
    <row r="1461" spans="1:22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>
        <f t="shared" si="133"/>
        <v>0</v>
      </c>
      <c r="Q1461" t="s">
        <v>8320</v>
      </c>
      <c r="R1461" t="s">
        <v>8339</v>
      </c>
      <c r="S1461" s="11">
        <f t="shared" si="134"/>
        <v>42340.392361111109</v>
      </c>
      <c r="T1461" s="11">
        <f t="shared" si="135"/>
        <v>42311.871481481481</v>
      </c>
      <c r="U1461">
        <f t="shared" si="136"/>
        <v>2015</v>
      </c>
      <c r="V1461">
        <f t="shared" si="137"/>
        <v>2015</v>
      </c>
    </row>
    <row r="1462" spans="1:22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>
        <f t="shared" si="133"/>
        <v>0</v>
      </c>
      <c r="Q1462" t="s">
        <v>8320</v>
      </c>
      <c r="R1462" t="s">
        <v>8339</v>
      </c>
      <c r="S1462" s="11">
        <f t="shared" si="134"/>
        <v>41973.656249999993</v>
      </c>
      <c r="T1462" s="11">
        <f t="shared" si="135"/>
        <v>41915.563634259255</v>
      </c>
      <c r="U1462">
        <f t="shared" si="136"/>
        <v>2014</v>
      </c>
      <c r="V1462">
        <f t="shared" si="137"/>
        <v>2014</v>
      </c>
    </row>
    <row r="1463" spans="1:22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">
        <v>8320</v>
      </c>
      <c r="R1463" t="s">
        <v>8340</v>
      </c>
      <c r="S1463" s="11">
        <f t="shared" si="134"/>
        <v>41932.666666666664</v>
      </c>
      <c r="T1463" s="11">
        <f t="shared" si="135"/>
        <v>41899.311967592592</v>
      </c>
      <c r="U1463">
        <f t="shared" si="136"/>
        <v>2014</v>
      </c>
      <c r="V1463">
        <f t="shared" si="137"/>
        <v>2014</v>
      </c>
    </row>
    <row r="1464" spans="1:22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">
        <v>8320</v>
      </c>
      <c r="R1464" t="s">
        <v>8340</v>
      </c>
      <c r="S1464" s="11">
        <f t="shared" si="134"/>
        <v>41374.329525462963</v>
      </c>
      <c r="T1464" s="11">
        <f t="shared" si="135"/>
        <v>41344.329525462963</v>
      </c>
      <c r="U1464">
        <f t="shared" si="136"/>
        <v>2013</v>
      </c>
      <c r="V1464">
        <f t="shared" si="137"/>
        <v>2013</v>
      </c>
    </row>
    <row r="1465" spans="1:22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">
        <v>8320</v>
      </c>
      <c r="R1465" t="s">
        <v>8340</v>
      </c>
      <c r="S1465" s="11">
        <f t="shared" si="134"/>
        <v>41371.536319444444</v>
      </c>
      <c r="T1465" s="11">
        <f t="shared" si="135"/>
        <v>41326.577986111108</v>
      </c>
      <c r="U1465">
        <f t="shared" si="136"/>
        <v>2013</v>
      </c>
      <c r="V1465">
        <f t="shared" si="137"/>
        <v>2013</v>
      </c>
    </row>
    <row r="1466" spans="1:22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">
        <v>8320</v>
      </c>
      <c r="R1466" t="s">
        <v>8340</v>
      </c>
      <c r="S1466" s="11">
        <f t="shared" si="134"/>
        <v>41321.328217592592</v>
      </c>
      <c r="T1466" s="11">
        <f t="shared" si="135"/>
        <v>41291.328217592592</v>
      </c>
      <c r="U1466">
        <f t="shared" si="136"/>
        <v>2013</v>
      </c>
      <c r="V1466">
        <f t="shared" si="137"/>
        <v>2013</v>
      </c>
    </row>
    <row r="1467" spans="1:22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">
        <v>8320</v>
      </c>
      <c r="R1467" t="s">
        <v>8340</v>
      </c>
      <c r="S1467" s="11">
        <f t="shared" si="134"/>
        <v>40989.791666666664</v>
      </c>
      <c r="T1467" s="11">
        <f t="shared" si="135"/>
        <v>40959.401064814811</v>
      </c>
      <c r="U1467">
        <f t="shared" si="136"/>
        <v>2012</v>
      </c>
      <c r="V1467">
        <f t="shared" si="137"/>
        <v>2012</v>
      </c>
    </row>
    <row r="1468" spans="1:22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">
        <v>8320</v>
      </c>
      <c r="R1468" t="s">
        <v>8340</v>
      </c>
      <c r="S1468" s="11">
        <f t="shared" si="134"/>
        <v>42380.874999999993</v>
      </c>
      <c r="T1468" s="11">
        <f t="shared" si="135"/>
        <v>42339.838726851849</v>
      </c>
      <c r="U1468">
        <f t="shared" si="136"/>
        <v>2016</v>
      </c>
      <c r="V1468">
        <f t="shared" si="137"/>
        <v>2015</v>
      </c>
    </row>
    <row r="1469" spans="1:22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">
        <v>8320</v>
      </c>
      <c r="R1469" t="s">
        <v>8340</v>
      </c>
      <c r="S1469" s="11">
        <f t="shared" si="134"/>
        <v>40993.42690972222</v>
      </c>
      <c r="T1469" s="11">
        <f t="shared" si="135"/>
        <v>40933.468576388885</v>
      </c>
      <c r="U1469">
        <f t="shared" si="136"/>
        <v>2012</v>
      </c>
      <c r="V1469">
        <f t="shared" si="137"/>
        <v>2012</v>
      </c>
    </row>
    <row r="1470" spans="1:22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">
        <v>8320</v>
      </c>
      <c r="R1470" t="s">
        <v>8340</v>
      </c>
      <c r="S1470" s="11">
        <f t="shared" si="134"/>
        <v>40705.681122685179</v>
      </c>
      <c r="T1470" s="11">
        <f t="shared" si="135"/>
        <v>40645.681122685179</v>
      </c>
      <c r="U1470">
        <f t="shared" si="136"/>
        <v>2011</v>
      </c>
      <c r="V1470">
        <f t="shared" si="137"/>
        <v>2011</v>
      </c>
    </row>
    <row r="1471" spans="1:22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">
        <v>8320</v>
      </c>
      <c r="R1471" t="s">
        <v>8340</v>
      </c>
      <c r="S1471" s="11">
        <f t="shared" si="134"/>
        <v>41320.265150462961</v>
      </c>
      <c r="T1471" s="11">
        <f t="shared" si="135"/>
        <v>41290.265150462961</v>
      </c>
      <c r="U1471">
        <f t="shared" si="136"/>
        <v>2013</v>
      </c>
      <c r="V1471">
        <f t="shared" si="137"/>
        <v>2013</v>
      </c>
    </row>
    <row r="1472" spans="1:22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">
        <v>8320</v>
      </c>
      <c r="R1472" t="s">
        <v>8340</v>
      </c>
      <c r="S1472" s="11">
        <f t="shared" si="134"/>
        <v>41271.493784722217</v>
      </c>
      <c r="T1472" s="11">
        <f t="shared" si="135"/>
        <v>41250.493784722217</v>
      </c>
      <c r="U1472">
        <f t="shared" si="136"/>
        <v>2012</v>
      </c>
      <c r="V1472">
        <f t="shared" si="137"/>
        <v>2012</v>
      </c>
    </row>
    <row r="1473" spans="1:22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">
        <v>8320</v>
      </c>
      <c r="R1473" t="s">
        <v>8340</v>
      </c>
      <c r="S1473" s="11">
        <f t="shared" si="134"/>
        <v>42103.624236111107</v>
      </c>
      <c r="T1473" s="11">
        <f t="shared" si="135"/>
        <v>42073.624236111107</v>
      </c>
      <c r="U1473">
        <f t="shared" si="136"/>
        <v>2015</v>
      </c>
      <c r="V1473">
        <f t="shared" si="137"/>
        <v>2015</v>
      </c>
    </row>
    <row r="1474" spans="1:22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">
        <v>8320</v>
      </c>
      <c r="R1474" t="s">
        <v>8340</v>
      </c>
      <c r="S1474" s="11">
        <f t="shared" si="134"/>
        <v>41563.20952546296</v>
      </c>
      <c r="T1474" s="11">
        <f t="shared" si="135"/>
        <v>41533.20952546296</v>
      </c>
      <c r="U1474">
        <f t="shared" si="136"/>
        <v>2013</v>
      </c>
      <c r="V1474">
        <f t="shared" si="137"/>
        <v>2013</v>
      </c>
    </row>
    <row r="1475" spans="1:22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5">
        <f t="shared" ref="P1475:P1538" si="139">IFERROR(E1475/L1475,0)</f>
        <v>38.462553191489363</v>
      </c>
      <c r="Q1475" t="s">
        <v>8320</v>
      </c>
      <c r="R1475" t="s">
        <v>8340</v>
      </c>
      <c r="S1475" s="11">
        <f t="shared" ref="S1475:S1538" si="140">(I1475/86400)+25569+(-8/24)</f>
        <v>40969.646284722221</v>
      </c>
      <c r="T1475" s="11">
        <f t="shared" ref="T1475:T1538" si="141">(J1475/86400)+25569+(-8/24)</f>
        <v>40939.646284722221</v>
      </c>
      <c r="U1475">
        <f t="shared" ref="U1475:U1538" si="142">YEAR(S1475)</f>
        <v>2012</v>
      </c>
      <c r="V1475">
        <f t="shared" ref="V1475:V1538" si="143">YEAR(T1475)</f>
        <v>2012</v>
      </c>
    </row>
    <row r="1476" spans="1:22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">
        <v>8320</v>
      </c>
      <c r="R1476" t="s">
        <v>8340</v>
      </c>
      <c r="S1476" s="11">
        <f t="shared" si="140"/>
        <v>41530.394583333335</v>
      </c>
      <c r="T1476" s="11">
        <f t="shared" si="141"/>
        <v>41500.394583333335</v>
      </c>
      <c r="U1476">
        <f t="shared" si="142"/>
        <v>2013</v>
      </c>
      <c r="V1476">
        <f t="shared" si="143"/>
        <v>2013</v>
      </c>
    </row>
    <row r="1477" spans="1:22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">
        <v>8320</v>
      </c>
      <c r="R1477" t="s">
        <v>8340</v>
      </c>
      <c r="S1477" s="11">
        <f t="shared" si="140"/>
        <v>41992.874305555553</v>
      </c>
      <c r="T1477" s="11">
        <f t="shared" si="141"/>
        <v>41960.389618055553</v>
      </c>
      <c r="U1477">
        <f t="shared" si="142"/>
        <v>2014</v>
      </c>
      <c r="V1477">
        <f t="shared" si="143"/>
        <v>2014</v>
      </c>
    </row>
    <row r="1478" spans="1:22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">
        <v>8320</v>
      </c>
      <c r="R1478" t="s">
        <v>8340</v>
      </c>
      <c r="S1478" s="11">
        <f t="shared" si="140"/>
        <v>40795.708587962959</v>
      </c>
      <c r="T1478" s="11">
        <f t="shared" si="141"/>
        <v>40765.708587962959</v>
      </c>
      <c r="U1478">
        <f t="shared" si="142"/>
        <v>2011</v>
      </c>
      <c r="V1478">
        <f t="shared" si="143"/>
        <v>2011</v>
      </c>
    </row>
    <row r="1479" spans="1:22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">
        <v>8320</v>
      </c>
      <c r="R1479" t="s">
        <v>8340</v>
      </c>
      <c r="S1479" s="11">
        <f t="shared" si="140"/>
        <v>40899.791666666664</v>
      </c>
      <c r="T1479" s="11">
        <f t="shared" si="141"/>
        <v>40840.282453703701</v>
      </c>
      <c r="U1479">
        <f t="shared" si="142"/>
        <v>2011</v>
      </c>
      <c r="V1479">
        <f t="shared" si="143"/>
        <v>2011</v>
      </c>
    </row>
    <row r="1480" spans="1:22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">
        <v>8320</v>
      </c>
      <c r="R1480" t="s">
        <v>8340</v>
      </c>
      <c r="S1480" s="11">
        <f t="shared" si="140"/>
        <v>41408.538344907407</v>
      </c>
      <c r="T1480" s="11">
        <f t="shared" si="141"/>
        <v>41394.538344907407</v>
      </c>
      <c r="U1480">
        <f t="shared" si="142"/>
        <v>2013</v>
      </c>
      <c r="V1480">
        <f t="shared" si="143"/>
        <v>2013</v>
      </c>
    </row>
    <row r="1481" spans="1:22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">
        <v>8320</v>
      </c>
      <c r="R1481" t="s">
        <v>8340</v>
      </c>
      <c r="S1481" s="11">
        <f t="shared" si="140"/>
        <v>41768.832638888889</v>
      </c>
      <c r="T1481" s="11">
        <f t="shared" si="141"/>
        <v>41754.411909722221</v>
      </c>
      <c r="U1481">
        <f t="shared" si="142"/>
        <v>2014</v>
      </c>
      <c r="V1481">
        <f t="shared" si="143"/>
        <v>2014</v>
      </c>
    </row>
    <row r="1482" spans="1:22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">
        <v>8320</v>
      </c>
      <c r="R1482" t="s">
        <v>8340</v>
      </c>
      <c r="S1482" s="11">
        <f t="shared" si="140"/>
        <v>41481.375</v>
      </c>
      <c r="T1482" s="11">
        <f t="shared" si="141"/>
        <v>41464.600682870368</v>
      </c>
      <c r="U1482">
        <f t="shared" si="142"/>
        <v>2013</v>
      </c>
      <c r="V1482">
        <f t="shared" si="143"/>
        <v>2013</v>
      </c>
    </row>
    <row r="1483" spans="1:22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">
        <v>8320</v>
      </c>
      <c r="R1483" t="s">
        <v>8322</v>
      </c>
      <c r="S1483" s="11">
        <f t="shared" si="140"/>
        <v>41580.589641203704</v>
      </c>
      <c r="T1483" s="11">
        <f t="shared" si="141"/>
        <v>41550.589641203704</v>
      </c>
      <c r="U1483">
        <f t="shared" si="142"/>
        <v>2013</v>
      </c>
      <c r="V1483">
        <f t="shared" si="143"/>
        <v>2013</v>
      </c>
    </row>
    <row r="1484" spans="1:22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">
        <v>8320</v>
      </c>
      <c r="R1484" t="s">
        <v>8322</v>
      </c>
      <c r="S1484" s="11">
        <f t="shared" si="140"/>
        <v>41158.993750000001</v>
      </c>
      <c r="T1484" s="11">
        <f t="shared" si="141"/>
        <v>41136.524722222217</v>
      </c>
      <c r="U1484">
        <f t="shared" si="142"/>
        <v>2012</v>
      </c>
      <c r="V1484">
        <f t="shared" si="143"/>
        <v>2012</v>
      </c>
    </row>
    <row r="1485" spans="1:22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">
        <v>8320</v>
      </c>
      <c r="R1485" t="s">
        <v>8322</v>
      </c>
      <c r="S1485" s="11">
        <f t="shared" si="140"/>
        <v>42572.859664351847</v>
      </c>
      <c r="T1485" s="11">
        <f t="shared" si="141"/>
        <v>42547.859664351847</v>
      </c>
      <c r="U1485">
        <f t="shared" si="142"/>
        <v>2016</v>
      </c>
      <c r="V1485">
        <f t="shared" si="143"/>
        <v>2016</v>
      </c>
    </row>
    <row r="1486" spans="1:22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>
        <f t="shared" si="139"/>
        <v>0</v>
      </c>
      <c r="Q1486" t="s">
        <v>8320</v>
      </c>
      <c r="R1486" t="s">
        <v>8322</v>
      </c>
      <c r="S1486" s="11">
        <f t="shared" si="140"/>
        <v>41111.285416666666</v>
      </c>
      <c r="T1486" s="11">
        <f t="shared" si="141"/>
        <v>41052.867627314808</v>
      </c>
      <c r="U1486">
        <f t="shared" si="142"/>
        <v>2012</v>
      </c>
      <c r="V1486">
        <f t="shared" si="143"/>
        <v>2012</v>
      </c>
    </row>
    <row r="1487" spans="1:22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">
        <v>8320</v>
      </c>
      <c r="R1487" t="s">
        <v>8322</v>
      </c>
      <c r="S1487" s="11">
        <f t="shared" si="140"/>
        <v>42175.462650462963</v>
      </c>
      <c r="T1487" s="11">
        <f t="shared" si="141"/>
        <v>42130.462650462963</v>
      </c>
      <c r="U1487">
        <f t="shared" si="142"/>
        <v>2015</v>
      </c>
      <c r="V1487">
        <f t="shared" si="143"/>
        <v>2015</v>
      </c>
    </row>
    <row r="1488" spans="1:22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">
        <v>8320</v>
      </c>
      <c r="R1488" t="s">
        <v>8322</v>
      </c>
      <c r="S1488" s="11">
        <f t="shared" si="140"/>
        <v>42061.835196759253</v>
      </c>
      <c r="T1488" s="11">
        <f t="shared" si="141"/>
        <v>42031.835196759253</v>
      </c>
      <c r="U1488">
        <f t="shared" si="142"/>
        <v>2015</v>
      </c>
      <c r="V1488">
        <f t="shared" si="143"/>
        <v>2015</v>
      </c>
    </row>
    <row r="1489" spans="1:22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>
        <f t="shared" si="139"/>
        <v>0</v>
      </c>
      <c r="Q1489" t="s">
        <v>8320</v>
      </c>
      <c r="R1489" t="s">
        <v>8322</v>
      </c>
      <c r="S1489" s="11">
        <f t="shared" si="140"/>
        <v>42584.584155092591</v>
      </c>
      <c r="T1489" s="11">
        <f t="shared" si="141"/>
        <v>42554.584155092591</v>
      </c>
      <c r="U1489">
        <f t="shared" si="142"/>
        <v>2016</v>
      </c>
      <c r="V1489">
        <f t="shared" si="143"/>
        <v>2016</v>
      </c>
    </row>
    <row r="1490" spans="1:22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">
        <v>8320</v>
      </c>
      <c r="R1490" t="s">
        <v>8322</v>
      </c>
      <c r="S1490" s="11">
        <f t="shared" si="140"/>
        <v>41644.229861111111</v>
      </c>
      <c r="T1490" s="11">
        <f t="shared" si="141"/>
        <v>41614.229861111111</v>
      </c>
      <c r="U1490">
        <f t="shared" si="142"/>
        <v>2014</v>
      </c>
      <c r="V1490">
        <f t="shared" si="143"/>
        <v>2013</v>
      </c>
    </row>
    <row r="1491" spans="1:22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>
        <f t="shared" si="139"/>
        <v>0</v>
      </c>
      <c r="Q1491" t="s">
        <v>8320</v>
      </c>
      <c r="R1491" t="s">
        <v>8322</v>
      </c>
      <c r="S1491" s="11">
        <f t="shared" si="140"/>
        <v>41228.320046296292</v>
      </c>
      <c r="T1491" s="11">
        <f t="shared" si="141"/>
        <v>41198.278379629628</v>
      </c>
      <c r="U1491">
        <f t="shared" si="142"/>
        <v>2012</v>
      </c>
      <c r="V1491">
        <f t="shared" si="143"/>
        <v>2012</v>
      </c>
    </row>
    <row r="1492" spans="1:22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">
        <v>8320</v>
      </c>
      <c r="R1492" t="s">
        <v>8322</v>
      </c>
      <c r="S1492" s="11">
        <f t="shared" si="140"/>
        <v>41549.227708333332</v>
      </c>
      <c r="T1492" s="11">
        <f t="shared" si="141"/>
        <v>41520.227708333332</v>
      </c>
      <c r="U1492">
        <f t="shared" si="142"/>
        <v>2013</v>
      </c>
      <c r="V1492">
        <f t="shared" si="143"/>
        <v>2013</v>
      </c>
    </row>
    <row r="1493" spans="1:22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">
        <v>8320</v>
      </c>
      <c r="R1493" t="s">
        <v>8322</v>
      </c>
      <c r="S1493" s="11">
        <f t="shared" si="140"/>
        <v>42050.318055555552</v>
      </c>
      <c r="T1493" s="11">
        <f t="shared" si="141"/>
        <v>41991.380127314813</v>
      </c>
      <c r="U1493">
        <f t="shared" si="142"/>
        <v>2015</v>
      </c>
      <c r="V1493">
        <f t="shared" si="143"/>
        <v>2014</v>
      </c>
    </row>
    <row r="1494" spans="1:22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">
        <v>8320</v>
      </c>
      <c r="R1494" t="s">
        <v>8322</v>
      </c>
      <c r="S1494" s="11">
        <f t="shared" si="140"/>
        <v>40712.551458333335</v>
      </c>
      <c r="T1494" s="11">
        <f t="shared" si="141"/>
        <v>40682.551458333335</v>
      </c>
      <c r="U1494">
        <f t="shared" si="142"/>
        <v>2011</v>
      </c>
      <c r="V1494">
        <f t="shared" si="143"/>
        <v>2011</v>
      </c>
    </row>
    <row r="1495" spans="1:22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>
        <f t="shared" si="139"/>
        <v>0</v>
      </c>
      <c r="Q1495" t="s">
        <v>8320</v>
      </c>
      <c r="R1495" t="s">
        <v>8322</v>
      </c>
      <c r="S1495" s="11">
        <f t="shared" si="140"/>
        <v>41441.533275462956</v>
      </c>
      <c r="T1495" s="11">
        <f t="shared" si="141"/>
        <v>41411.533275462956</v>
      </c>
      <c r="U1495">
        <f t="shared" si="142"/>
        <v>2013</v>
      </c>
      <c r="V1495">
        <f t="shared" si="143"/>
        <v>2013</v>
      </c>
    </row>
    <row r="1496" spans="1:22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">
        <v>8320</v>
      </c>
      <c r="R1496" t="s">
        <v>8322</v>
      </c>
      <c r="S1496" s="11">
        <f t="shared" si="140"/>
        <v>42097.318055555552</v>
      </c>
      <c r="T1496" s="11">
        <f t="shared" si="141"/>
        <v>42067.389039351845</v>
      </c>
      <c r="U1496">
        <f t="shared" si="142"/>
        <v>2015</v>
      </c>
      <c r="V1496">
        <f t="shared" si="143"/>
        <v>2015</v>
      </c>
    </row>
    <row r="1497" spans="1:22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>
        <f t="shared" si="139"/>
        <v>0</v>
      </c>
      <c r="Q1497" t="s">
        <v>8320</v>
      </c>
      <c r="R1497" t="s">
        <v>8322</v>
      </c>
      <c r="S1497" s="11">
        <f t="shared" si="140"/>
        <v>40782.456377314811</v>
      </c>
      <c r="T1497" s="11">
        <f t="shared" si="141"/>
        <v>40752.456377314811</v>
      </c>
      <c r="U1497">
        <f t="shared" si="142"/>
        <v>2011</v>
      </c>
      <c r="V1497">
        <f t="shared" si="143"/>
        <v>2011</v>
      </c>
    </row>
    <row r="1498" spans="1:22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>
        <f t="shared" si="139"/>
        <v>0</v>
      </c>
      <c r="Q1498" t="s">
        <v>8320</v>
      </c>
      <c r="R1498" t="s">
        <v>8322</v>
      </c>
      <c r="S1498" s="11">
        <f t="shared" si="140"/>
        <v>41898.141886574071</v>
      </c>
      <c r="T1498" s="11">
        <f t="shared" si="141"/>
        <v>41838.141886574071</v>
      </c>
      <c r="U1498">
        <f t="shared" si="142"/>
        <v>2014</v>
      </c>
      <c r="V1498">
        <f t="shared" si="143"/>
        <v>2014</v>
      </c>
    </row>
    <row r="1499" spans="1:22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">
        <v>8320</v>
      </c>
      <c r="R1499" t="s">
        <v>8322</v>
      </c>
      <c r="S1499" s="11">
        <f t="shared" si="140"/>
        <v>41486.488194444442</v>
      </c>
      <c r="T1499" s="11">
        <f t="shared" si="141"/>
        <v>41444.309282407405</v>
      </c>
      <c r="U1499">
        <f t="shared" si="142"/>
        <v>2013</v>
      </c>
      <c r="V1499">
        <f t="shared" si="143"/>
        <v>2013</v>
      </c>
    </row>
    <row r="1500" spans="1:22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">
        <v>8320</v>
      </c>
      <c r="R1500" t="s">
        <v>8322</v>
      </c>
      <c r="S1500" s="11">
        <f t="shared" si="140"/>
        <v>41885.650208333333</v>
      </c>
      <c r="T1500" s="11">
        <f t="shared" si="141"/>
        <v>41840.650208333333</v>
      </c>
      <c r="U1500">
        <f t="shared" si="142"/>
        <v>2014</v>
      </c>
      <c r="V1500">
        <f t="shared" si="143"/>
        <v>2014</v>
      </c>
    </row>
    <row r="1501" spans="1:22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">
        <v>8320</v>
      </c>
      <c r="R1501" t="s">
        <v>8322</v>
      </c>
      <c r="S1501" s="11">
        <f t="shared" si="140"/>
        <v>42586.673993055556</v>
      </c>
      <c r="T1501" s="11">
        <f t="shared" si="141"/>
        <v>42526.673993055556</v>
      </c>
      <c r="U1501">
        <f t="shared" si="142"/>
        <v>2016</v>
      </c>
      <c r="V1501">
        <f t="shared" si="143"/>
        <v>2016</v>
      </c>
    </row>
    <row r="1502" spans="1:22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">
        <v>8320</v>
      </c>
      <c r="R1502" t="s">
        <v>8322</v>
      </c>
      <c r="S1502" s="11">
        <f t="shared" si="140"/>
        <v>41395.57126157407</v>
      </c>
      <c r="T1502" s="11">
        <f t="shared" si="141"/>
        <v>41365.57126157407</v>
      </c>
      <c r="U1502">
        <f t="shared" si="142"/>
        <v>2013</v>
      </c>
      <c r="V1502">
        <f t="shared" si="143"/>
        <v>2013</v>
      </c>
    </row>
    <row r="1503" spans="1:22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">
        <v>8336</v>
      </c>
      <c r="R1503" t="s">
        <v>8337</v>
      </c>
      <c r="S1503" s="11">
        <f t="shared" si="140"/>
        <v>42193.2502662037</v>
      </c>
      <c r="T1503" s="11">
        <f t="shared" si="141"/>
        <v>42163.2502662037</v>
      </c>
      <c r="U1503">
        <f t="shared" si="142"/>
        <v>2015</v>
      </c>
      <c r="V1503">
        <f t="shared" si="143"/>
        <v>2015</v>
      </c>
    </row>
    <row r="1504" spans="1:22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">
        <v>8336</v>
      </c>
      <c r="R1504" t="s">
        <v>8337</v>
      </c>
      <c r="S1504" s="11">
        <f t="shared" si="140"/>
        <v>42454.583333333336</v>
      </c>
      <c r="T1504" s="11">
        <f t="shared" si="141"/>
        <v>42426.20925925926</v>
      </c>
      <c r="U1504">
        <f t="shared" si="142"/>
        <v>2016</v>
      </c>
      <c r="V1504">
        <f t="shared" si="143"/>
        <v>2016</v>
      </c>
    </row>
    <row r="1505" spans="1:22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">
        <v>8336</v>
      </c>
      <c r="R1505" t="s">
        <v>8337</v>
      </c>
      <c r="S1505" s="11">
        <f t="shared" si="140"/>
        <v>42666.01390046296</v>
      </c>
      <c r="T1505" s="11">
        <f t="shared" si="141"/>
        <v>42606.01390046296</v>
      </c>
      <c r="U1505">
        <f t="shared" si="142"/>
        <v>2016</v>
      </c>
      <c r="V1505">
        <f t="shared" si="143"/>
        <v>2016</v>
      </c>
    </row>
    <row r="1506" spans="1:22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">
        <v>8336</v>
      </c>
      <c r="R1506" t="s">
        <v>8337</v>
      </c>
      <c r="S1506" s="11">
        <f t="shared" si="140"/>
        <v>41800.022916666661</v>
      </c>
      <c r="T1506" s="11">
        <f t="shared" si="141"/>
        <v>41772.32435185185</v>
      </c>
      <c r="U1506">
        <f t="shared" si="142"/>
        <v>2014</v>
      </c>
      <c r="V1506">
        <f t="shared" si="143"/>
        <v>2014</v>
      </c>
    </row>
    <row r="1507" spans="1:22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">
        <v>8336</v>
      </c>
      <c r="R1507" t="s">
        <v>8337</v>
      </c>
      <c r="S1507" s="11">
        <f t="shared" si="140"/>
        <v>42451.500694444439</v>
      </c>
      <c r="T1507" s="11">
        <f t="shared" si="141"/>
        <v>42414.109988425924</v>
      </c>
      <c r="U1507">
        <f t="shared" si="142"/>
        <v>2016</v>
      </c>
      <c r="V1507">
        <f t="shared" si="143"/>
        <v>2016</v>
      </c>
    </row>
    <row r="1508" spans="1:22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">
        <v>8336</v>
      </c>
      <c r="R1508" t="s">
        <v>8337</v>
      </c>
      <c r="S1508" s="11">
        <f t="shared" si="140"/>
        <v>41844.452592592592</v>
      </c>
      <c r="T1508" s="11">
        <f t="shared" si="141"/>
        <v>41814.452592592592</v>
      </c>
      <c r="U1508">
        <f t="shared" si="142"/>
        <v>2014</v>
      </c>
      <c r="V1508">
        <f t="shared" si="143"/>
        <v>2014</v>
      </c>
    </row>
    <row r="1509" spans="1:22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">
        <v>8336</v>
      </c>
      <c r="R1509" t="s">
        <v>8337</v>
      </c>
      <c r="S1509" s="11">
        <f t="shared" si="140"/>
        <v>40313.006944444445</v>
      </c>
      <c r="T1509" s="11">
        <f t="shared" si="141"/>
        <v>40254.117002314808</v>
      </c>
      <c r="U1509">
        <f t="shared" si="142"/>
        <v>2010</v>
      </c>
      <c r="V1509">
        <f t="shared" si="143"/>
        <v>2010</v>
      </c>
    </row>
    <row r="1510" spans="1:22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">
        <v>8336</v>
      </c>
      <c r="R1510" t="s">
        <v>8337</v>
      </c>
      <c r="S1510" s="11">
        <f t="shared" si="140"/>
        <v>41817.281030092592</v>
      </c>
      <c r="T1510" s="11">
        <f t="shared" si="141"/>
        <v>41786.281030092592</v>
      </c>
      <c r="U1510">
        <f t="shared" si="142"/>
        <v>2014</v>
      </c>
      <c r="V1510">
        <f t="shared" si="143"/>
        <v>2014</v>
      </c>
    </row>
    <row r="1511" spans="1:22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">
        <v>8336</v>
      </c>
      <c r="R1511" t="s">
        <v>8337</v>
      </c>
      <c r="S1511" s="11">
        <f t="shared" si="140"/>
        <v>42780.624305555553</v>
      </c>
      <c r="T1511" s="11">
        <f t="shared" si="141"/>
        <v>42751.200057870366</v>
      </c>
      <c r="U1511">
        <f t="shared" si="142"/>
        <v>2017</v>
      </c>
      <c r="V1511">
        <f t="shared" si="143"/>
        <v>2017</v>
      </c>
    </row>
    <row r="1512" spans="1:22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">
        <v>8336</v>
      </c>
      <c r="R1512" t="s">
        <v>8337</v>
      </c>
      <c r="S1512" s="11">
        <f t="shared" si="140"/>
        <v>41839.051828703705</v>
      </c>
      <c r="T1512" s="11">
        <f t="shared" si="141"/>
        <v>41809.051828703705</v>
      </c>
      <c r="U1512">
        <f t="shared" si="142"/>
        <v>2014</v>
      </c>
      <c r="V1512">
        <f t="shared" si="143"/>
        <v>2014</v>
      </c>
    </row>
    <row r="1513" spans="1:22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">
        <v>8336</v>
      </c>
      <c r="R1513" t="s">
        <v>8337</v>
      </c>
      <c r="S1513" s="11">
        <f t="shared" si="140"/>
        <v>42326.291712962957</v>
      </c>
      <c r="T1513" s="11">
        <f t="shared" si="141"/>
        <v>42296.250046296293</v>
      </c>
      <c r="U1513">
        <f t="shared" si="142"/>
        <v>2015</v>
      </c>
      <c r="V1513">
        <f t="shared" si="143"/>
        <v>2015</v>
      </c>
    </row>
    <row r="1514" spans="1:22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">
        <v>8336</v>
      </c>
      <c r="R1514" t="s">
        <v>8337</v>
      </c>
      <c r="S1514" s="11">
        <f t="shared" si="140"/>
        <v>42771.351145833331</v>
      </c>
      <c r="T1514" s="11">
        <f t="shared" si="141"/>
        <v>42741.351145833331</v>
      </c>
      <c r="U1514">
        <f t="shared" si="142"/>
        <v>2017</v>
      </c>
      <c r="V1514">
        <f t="shared" si="143"/>
        <v>2017</v>
      </c>
    </row>
    <row r="1515" spans="1:22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">
        <v>8336</v>
      </c>
      <c r="R1515" t="s">
        <v>8337</v>
      </c>
      <c r="S1515" s="11">
        <f t="shared" si="140"/>
        <v>41836.30400462963</v>
      </c>
      <c r="T1515" s="11">
        <f t="shared" si="141"/>
        <v>41806.30400462963</v>
      </c>
      <c r="U1515">
        <f t="shared" si="142"/>
        <v>2014</v>
      </c>
      <c r="V1515">
        <f t="shared" si="143"/>
        <v>2014</v>
      </c>
    </row>
    <row r="1516" spans="1:22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">
        <v>8336</v>
      </c>
      <c r="R1516" t="s">
        <v>8337</v>
      </c>
      <c r="S1516" s="11">
        <f t="shared" si="140"/>
        <v>42274.264351851853</v>
      </c>
      <c r="T1516" s="11">
        <f t="shared" si="141"/>
        <v>42234.264351851853</v>
      </c>
      <c r="U1516">
        <f t="shared" si="142"/>
        <v>2015</v>
      </c>
      <c r="V1516">
        <f t="shared" si="143"/>
        <v>2015</v>
      </c>
    </row>
    <row r="1517" spans="1:22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">
        <v>8336</v>
      </c>
      <c r="R1517" t="s">
        <v>8337</v>
      </c>
      <c r="S1517" s="11">
        <f t="shared" si="140"/>
        <v>42444.878437499996</v>
      </c>
      <c r="T1517" s="11">
        <f t="shared" si="141"/>
        <v>42414.92010416666</v>
      </c>
      <c r="U1517">
        <f t="shared" si="142"/>
        <v>2016</v>
      </c>
      <c r="V1517">
        <f t="shared" si="143"/>
        <v>2016</v>
      </c>
    </row>
    <row r="1518" spans="1:22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">
        <v>8336</v>
      </c>
      <c r="R1518" t="s">
        <v>8337</v>
      </c>
      <c r="S1518" s="11">
        <f t="shared" si="140"/>
        <v>42649.249999999993</v>
      </c>
      <c r="T1518" s="11">
        <f t="shared" si="141"/>
        <v>42619.133009259262</v>
      </c>
      <c r="U1518">
        <f t="shared" si="142"/>
        <v>2016</v>
      </c>
      <c r="V1518">
        <f t="shared" si="143"/>
        <v>2016</v>
      </c>
    </row>
    <row r="1519" spans="1:22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">
        <v>8336</v>
      </c>
      <c r="R1519" t="s">
        <v>8337</v>
      </c>
      <c r="S1519" s="11">
        <f t="shared" si="140"/>
        <v>41978.916666666664</v>
      </c>
      <c r="T1519" s="11">
        <f t="shared" si="141"/>
        <v>41948.233252314814</v>
      </c>
      <c r="U1519">
        <f t="shared" si="142"/>
        <v>2014</v>
      </c>
      <c r="V1519">
        <f t="shared" si="143"/>
        <v>2014</v>
      </c>
    </row>
    <row r="1520" spans="1:22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">
        <v>8336</v>
      </c>
      <c r="R1520" t="s">
        <v>8337</v>
      </c>
      <c r="S1520" s="11">
        <f t="shared" si="140"/>
        <v>41790.486712962964</v>
      </c>
      <c r="T1520" s="11">
        <f t="shared" si="141"/>
        <v>41760.486712962964</v>
      </c>
      <c r="U1520">
        <f t="shared" si="142"/>
        <v>2014</v>
      </c>
      <c r="V1520">
        <f t="shared" si="143"/>
        <v>2014</v>
      </c>
    </row>
    <row r="1521" spans="1:22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">
        <v>8336</v>
      </c>
      <c r="R1521" t="s">
        <v>8337</v>
      </c>
      <c r="S1521" s="11">
        <f t="shared" si="140"/>
        <v>41810.582638888889</v>
      </c>
      <c r="T1521" s="11">
        <f t="shared" si="141"/>
        <v>41782.408368055556</v>
      </c>
      <c r="U1521">
        <f t="shared" si="142"/>
        <v>2014</v>
      </c>
      <c r="V1521">
        <f t="shared" si="143"/>
        <v>2014</v>
      </c>
    </row>
    <row r="1522" spans="1:22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">
        <v>8336</v>
      </c>
      <c r="R1522" t="s">
        <v>8337</v>
      </c>
      <c r="S1522" s="11">
        <f t="shared" si="140"/>
        <v>41991.833333333336</v>
      </c>
      <c r="T1522" s="11">
        <f t="shared" si="141"/>
        <v>41955.524456018517</v>
      </c>
      <c r="U1522">
        <f t="shared" si="142"/>
        <v>2014</v>
      </c>
      <c r="V1522">
        <f t="shared" si="143"/>
        <v>2014</v>
      </c>
    </row>
    <row r="1523" spans="1:22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">
        <v>8336</v>
      </c>
      <c r="R1523" t="s">
        <v>8337</v>
      </c>
      <c r="S1523" s="11">
        <f t="shared" si="140"/>
        <v>42527.834386574068</v>
      </c>
      <c r="T1523" s="11">
        <f t="shared" si="141"/>
        <v>42492.834386574068</v>
      </c>
      <c r="U1523">
        <f t="shared" si="142"/>
        <v>2016</v>
      </c>
      <c r="V1523">
        <f t="shared" si="143"/>
        <v>2016</v>
      </c>
    </row>
    <row r="1524" spans="1:22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">
        <v>8336</v>
      </c>
      <c r="R1524" t="s">
        <v>8337</v>
      </c>
      <c r="S1524" s="11">
        <f t="shared" si="140"/>
        <v>41929.496979166666</v>
      </c>
      <c r="T1524" s="11">
        <f t="shared" si="141"/>
        <v>41899.496979166666</v>
      </c>
      <c r="U1524">
        <f t="shared" si="142"/>
        <v>2014</v>
      </c>
      <c r="V1524">
        <f t="shared" si="143"/>
        <v>2014</v>
      </c>
    </row>
    <row r="1525" spans="1:22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">
        <v>8336</v>
      </c>
      <c r="R1525" t="s">
        <v>8337</v>
      </c>
      <c r="S1525" s="11">
        <f t="shared" si="140"/>
        <v>41995.666666666664</v>
      </c>
      <c r="T1525" s="11">
        <f t="shared" si="141"/>
        <v>41964.418009259258</v>
      </c>
      <c r="U1525">
        <f t="shared" si="142"/>
        <v>2014</v>
      </c>
      <c r="V1525">
        <f t="shared" si="143"/>
        <v>2014</v>
      </c>
    </row>
    <row r="1526" spans="1:22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">
        <v>8336</v>
      </c>
      <c r="R1526" t="s">
        <v>8337</v>
      </c>
      <c r="S1526" s="11">
        <f t="shared" si="140"/>
        <v>42786.167708333327</v>
      </c>
      <c r="T1526" s="11">
        <f t="shared" si="141"/>
        <v>42756.167708333327</v>
      </c>
      <c r="U1526">
        <f t="shared" si="142"/>
        <v>2017</v>
      </c>
      <c r="V1526">
        <f t="shared" si="143"/>
        <v>2017</v>
      </c>
    </row>
    <row r="1527" spans="1:22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">
        <v>8336</v>
      </c>
      <c r="R1527" t="s">
        <v>8337</v>
      </c>
      <c r="S1527" s="11">
        <f t="shared" si="140"/>
        <v>42600.369652777772</v>
      </c>
      <c r="T1527" s="11">
        <f t="shared" si="141"/>
        <v>42570.369652777772</v>
      </c>
      <c r="U1527">
        <f t="shared" si="142"/>
        <v>2016</v>
      </c>
      <c r="V1527">
        <f t="shared" si="143"/>
        <v>2016</v>
      </c>
    </row>
    <row r="1528" spans="1:22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">
        <v>8336</v>
      </c>
      <c r="R1528" t="s">
        <v>8337</v>
      </c>
      <c r="S1528" s="11">
        <f t="shared" si="140"/>
        <v>42387.942673611113</v>
      </c>
      <c r="T1528" s="11">
        <f t="shared" si="141"/>
        <v>42338.942673611113</v>
      </c>
      <c r="U1528">
        <f t="shared" si="142"/>
        <v>2016</v>
      </c>
      <c r="V1528">
        <f t="shared" si="143"/>
        <v>2015</v>
      </c>
    </row>
    <row r="1529" spans="1:22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">
        <v>8336</v>
      </c>
      <c r="R1529" t="s">
        <v>8337</v>
      </c>
      <c r="S1529" s="11">
        <f t="shared" si="140"/>
        <v>42808.225532407407</v>
      </c>
      <c r="T1529" s="11">
        <f t="shared" si="141"/>
        <v>42780.267199074071</v>
      </c>
      <c r="U1529">
        <f t="shared" si="142"/>
        <v>2017</v>
      </c>
      <c r="V1529">
        <f t="shared" si="143"/>
        <v>2017</v>
      </c>
    </row>
    <row r="1530" spans="1:22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">
        <v>8336</v>
      </c>
      <c r="R1530" t="s">
        <v>8337</v>
      </c>
      <c r="S1530" s="11">
        <f t="shared" si="140"/>
        <v>42766.666666666664</v>
      </c>
      <c r="T1530" s="11">
        <f t="shared" si="141"/>
        <v>42736.399560185186</v>
      </c>
      <c r="U1530">
        <f t="shared" si="142"/>
        <v>2017</v>
      </c>
      <c r="V1530">
        <f t="shared" si="143"/>
        <v>2017</v>
      </c>
    </row>
    <row r="1531" spans="1:22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">
        <v>8336</v>
      </c>
      <c r="R1531" t="s">
        <v>8337</v>
      </c>
      <c r="S1531" s="11">
        <f t="shared" si="140"/>
        <v>42082.253703703704</v>
      </c>
      <c r="T1531" s="11">
        <f t="shared" si="141"/>
        <v>42052.295370370368</v>
      </c>
      <c r="U1531">
        <f t="shared" si="142"/>
        <v>2015</v>
      </c>
      <c r="V1531">
        <f t="shared" si="143"/>
        <v>2015</v>
      </c>
    </row>
    <row r="1532" spans="1:22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">
        <v>8336</v>
      </c>
      <c r="R1532" t="s">
        <v>8337</v>
      </c>
      <c r="S1532" s="11">
        <f t="shared" si="140"/>
        <v>42300.433969907404</v>
      </c>
      <c r="T1532" s="11">
        <f t="shared" si="141"/>
        <v>42275.433969907404</v>
      </c>
      <c r="U1532">
        <f t="shared" si="142"/>
        <v>2015</v>
      </c>
      <c r="V1532">
        <f t="shared" si="143"/>
        <v>2015</v>
      </c>
    </row>
    <row r="1533" spans="1:22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">
        <v>8336</v>
      </c>
      <c r="R1533" t="s">
        <v>8337</v>
      </c>
      <c r="S1533" s="11">
        <f t="shared" si="140"/>
        <v>41973.791666666664</v>
      </c>
      <c r="T1533" s="11">
        <f t="shared" si="141"/>
        <v>41941.469050925924</v>
      </c>
      <c r="U1533">
        <f t="shared" si="142"/>
        <v>2014</v>
      </c>
      <c r="V1533">
        <f t="shared" si="143"/>
        <v>2014</v>
      </c>
    </row>
    <row r="1534" spans="1:22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">
        <v>8336</v>
      </c>
      <c r="R1534" t="s">
        <v>8337</v>
      </c>
      <c r="S1534" s="11">
        <f t="shared" si="140"/>
        <v>42415.291666666664</v>
      </c>
      <c r="T1534" s="11">
        <f t="shared" si="141"/>
        <v>42391.141956018517</v>
      </c>
      <c r="U1534">
        <f t="shared" si="142"/>
        <v>2016</v>
      </c>
      <c r="V1534">
        <f t="shared" si="143"/>
        <v>2016</v>
      </c>
    </row>
    <row r="1535" spans="1:22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">
        <v>8336</v>
      </c>
      <c r="R1535" t="s">
        <v>8337</v>
      </c>
      <c r="S1535" s="11">
        <f t="shared" si="140"/>
        <v>42491.832638888889</v>
      </c>
      <c r="T1535" s="11">
        <f t="shared" si="141"/>
        <v>42442.668715277774</v>
      </c>
      <c r="U1535">
        <f t="shared" si="142"/>
        <v>2016</v>
      </c>
      <c r="V1535">
        <f t="shared" si="143"/>
        <v>2016</v>
      </c>
    </row>
    <row r="1536" spans="1:22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">
        <v>8336</v>
      </c>
      <c r="R1536" t="s">
        <v>8337</v>
      </c>
      <c r="S1536" s="11">
        <f t="shared" si="140"/>
        <v>42251.340995370367</v>
      </c>
      <c r="T1536" s="11">
        <f t="shared" si="141"/>
        <v>42221.340995370367</v>
      </c>
      <c r="U1536">
        <f t="shared" si="142"/>
        <v>2015</v>
      </c>
      <c r="V1536">
        <f t="shared" si="143"/>
        <v>2015</v>
      </c>
    </row>
    <row r="1537" spans="1:22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">
        <v>8336</v>
      </c>
      <c r="R1537" t="s">
        <v>8337</v>
      </c>
      <c r="S1537" s="11">
        <f t="shared" si="140"/>
        <v>42513.583333333336</v>
      </c>
      <c r="T1537" s="11">
        <f t="shared" si="141"/>
        <v>42484.495729166665</v>
      </c>
      <c r="U1537">
        <f t="shared" si="142"/>
        <v>2016</v>
      </c>
      <c r="V1537">
        <f t="shared" si="143"/>
        <v>2016</v>
      </c>
    </row>
    <row r="1538" spans="1:22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">
        <v>8336</v>
      </c>
      <c r="R1538" t="s">
        <v>8337</v>
      </c>
      <c r="S1538" s="11">
        <f t="shared" si="140"/>
        <v>42243.468865740739</v>
      </c>
      <c r="T1538" s="11">
        <f t="shared" si="141"/>
        <v>42213.468865740739</v>
      </c>
      <c r="U1538">
        <f t="shared" si="142"/>
        <v>2015</v>
      </c>
      <c r="V1538">
        <f t="shared" si="143"/>
        <v>2015</v>
      </c>
    </row>
    <row r="1539" spans="1:22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5">
        <f t="shared" ref="P1539:P1602" si="145">IFERROR(E1539/L1539,0)</f>
        <v>96.375</v>
      </c>
      <c r="Q1539" t="s">
        <v>8336</v>
      </c>
      <c r="R1539" t="s">
        <v>8337</v>
      </c>
      <c r="S1539" s="11">
        <f t="shared" ref="S1539:S1602" si="146">(I1539/86400)+25569+(-8/24)</f>
        <v>42588.416666666664</v>
      </c>
      <c r="T1539" s="11">
        <f t="shared" ref="T1539:T1602" si="147">(J1539/86400)+25569+(-8/24)</f>
        <v>42551.981793981475</v>
      </c>
      <c r="U1539">
        <f t="shared" ref="U1539:U1602" si="148">YEAR(S1539)</f>
        <v>2016</v>
      </c>
      <c r="V1539">
        <f t="shared" ref="V1539:V1602" si="149">YEAR(T1539)</f>
        <v>2016</v>
      </c>
    </row>
    <row r="1540" spans="1:22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">
        <v>8336</v>
      </c>
      <c r="R1540" t="s">
        <v>8337</v>
      </c>
      <c r="S1540" s="11">
        <f t="shared" si="146"/>
        <v>42026.44872685185</v>
      </c>
      <c r="T1540" s="11">
        <f t="shared" si="147"/>
        <v>41981.44872685185</v>
      </c>
      <c r="U1540">
        <f t="shared" si="148"/>
        <v>2015</v>
      </c>
      <c r="V1540">
        <f t="shared" si="149"/>
        <v>2014</v>
      </c>
    </row>
    <row r="1541" spans="1:22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">
        <v>8336</v>
      </c>
      <c r="R1541" t="s">
        <v>8337</v>
      </c>
      <c r="S1541" s="11">
        <f t="shared" si="146"/>
        <v>42738.585868055554</v>
      </c>
      <c r="T1541" s="11">
        <f t="shared" si="147"/>
        <v>42705.585868055554</v>
      </c>
      <c r="U1541">
        <f t="shared" si="148"/>
        <v>2017</v>
      </c>
      <c r="V1541">
        <f t="shared" si="149"/>
        <v>2016</v>
      </c>
    </row>
    <row r="1542" spans="1:22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">
        <v>8336</v>
      </c>
      <c r="R1542" t="s">
        <v>8337</v>
      </c>
      <c r="S1542" s="11">
        <f t="shared" si="146"/>
        <v>41968.718749999993</v>
      </c>
      <c r="T1542" s="11">
        <f t="shared" si="147"/>
        <v>41938.673796296294</v>
      </c>
      <c r="U1542">
        <f t="shared" si="148"/>
        <v>2014</v>
      </c>
      <c r="V1542">
        <f t="shared" si="149"/>
        <v>2014</v>
      </c>
    </row>
    <row r="1543" spans="1:22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">
        <v>8336</v>
      </c>
      <c r="R1543" t="s">
        <v>8341</v>
      </c>
      <c r="S1543" s="11">
        <f t="shared" si="146"/>
        <v>42004.378912037035</v>
      </c>
      <c r="T1543" s="11">
        <f t="shared" si="147"/>
        <v>41974.378912037035</v>
      </c>
      <c r="U1543">
        <f t="shared" si="148"/>
        <v>2014</v>
      </c>
      <c r="V1543">
        <f t="shared" si="149"/>
        <v>2014</v>
      </c>
    </row>
    <row r="1544" spans="1:22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">
        <v>8336</v>
      </c>
      <c r="R1544" t="s">
        <v>8341</v>
      </c>
      <c r="S1544" s="11">
        <f t="shared" si="146"/>
        <v>42185.663194444445</v>
      </c>
      <c r="T1544" s="11">
        <f t="shared" si="147"/>
        <v>42170.663194444445</v>
      </c>
      <c r="U1544">
        <f t="shared" si="148"/>
        <v>2015</v>
      </c>
      <c r="V1544">
        <f t="shared" si="149"/>
        <v>2015</v>
      </c>
    </row>
    <row r="1545" spans="1:22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">
        <v>8336</v>
      </c>
      <c r="R1545" t="s">
        <v>8341</v>
      </c>
      <c r="S1545" s="11">
        <f t="shared" si="146"/>
        <v>41965.217986111107</v>
      </c>
      <c r="T1545" s="11">
        <f t="shared" si="147"/>
        <v>41935.176319444443</v>
      </c>
      <c r="U1545">
        <f t="shared" si="148"/>
        <v>2014</v>
      </c>
      <c r="V1545">
        <f t="shared" si="149"/>
        <v>2014</v>
      </c>
    </row>
    <row r="1546" spans="1:22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>
        <f t="shared" si="145"/>
        <v>0</v>
      </c>
      <c r="Q1546" t="s">
        <v>8336</v>
      </c>
      <c r="R1546" t="s">
        <v>8341</v>
      </c>
      <c r="S1546" s="11">
        <f t="shared" si="146"/>
        <v>42094.679166666661</v>
      </c>
      <c r="T1546" s="11">
        <f t="shared" si="147"/>
        <v>42052.717870370368</v>
      </c>
      <c r="U1546">
        <f t="shared" si="148"/>
        <v>2015</v>
      </c>
      <c r="V1546">
        <f t="shared" si="149"/>
        <v>2015</v>
      </c>
    </row>
    <row r="1547" spans="1:22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">
        <v>8336</v>
      </c>
      <c r="R1547" t="s">
        <v>8341</v>
      </c>
      <c r="S1547" s="11">
        <f t="shared" si="146"/>
        <v>42065.552777777775</v>
      </c>
      <c r="T1547" s="11">
        <f t="shared" si="147"/>
        <v>42031.551319444443</v>
      </c>
      <c r="U1547">
        <f t="shared" si="148"/>
        <v>2015</v>
      </c>
      <c r="V1547">
        <f t="shared" si="149"/>
        <v>2015</v>
      </c>
    </row>
    <row r="1548" spans="1:22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">
        <v>8336</v>
      </c>
      <c r="R1548" t="s">
        <v>8341</v>
      </c>
      <c r="S1548" s="11">
        <f t="shared" si="146"/>
        <v>41898.879618055551</v>
      </c>
      <c r="T1548" s="11">
        <f t="shared" si="147"/>
        <v>41838.879618055551</v>
      </c>
      <c r="U1548">
        <f t="shared" si="148"/>
        <v>2014</v>
      </c>
      <c r="V1548">
        <f t="shared" si="149"/>
        <v>2014</v>
      </c>
    </row>
    <row r="1549" spans="1:22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>
        <f t="shared" si="145"/>
        <v>0</v>
      </c>
      <c r="Q1549" t="s">
        <v>8336</v>
      </c>
      <c r="R1549" t="s">
        <v>8341</v>
      </c>
      <c r="S1549" s="11">
        <f t="shared" si="146"/>
        <v>42789.093541666669</v>
      </c>
      <c r="T1549" s="11">
        <f t="shared" si="147"/>
        <v>42782.093541666669</v>
      </c>
      <c r="U1549">
        <f t="shared" si="148"/>
        <v>2017</v>
      </c>
      <c r="V1549">
        <f t="shared" si="149"/>
        <v>2017</v>
      </c>
    </row>
    <row r="1550" spans="1:22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">
        <v>8336</v>
      </c>
      <c r="R1550" t="s">
        <v>8341</v>
      </c>
      <c r="S1550" s="11">
        <f t="shared" si="146"/>
        <v>42316.590509259258</v>
      </c>
      <c r="T1550" s="11">
        <f t="shared" si="147"/>
        <v>42286.548842592594</v>
      </c>
      <c r="U1550">
        <f t="shared" si="148"/>
        <v>2015</v>
      </c>
      <c r="V1550">
        <f t="shared" si="149"/>
        <v>2015</v>
      </c>
    </row>
    <row r="1551" spans="1:22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">
        <v>8336</v>
      </c>
      <c r="R1551" t="s">
        <v>8341</v>
      </c>
      <c r="S1551" s="11">
        <f t="shared" si="146"/>
        <v>42310.84443287037</v>
      </c>
      <c r="T1551" s="11">
        <f t="shared" si="147"/>
        <v>42280.802766203698</v>
      </c>
      <c r="U1551">
        <f t="shared" si="148"/>
        <v>2015</v>
      </c>
      <c r="V1551">
        <f t="shared" si="149"/>
        <v>2015</v>
      </c>
    </row>
    <row r="1552" spans="1:22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">
        <v>8336</v>
      </c>
      <c r="R1552" t="s">
        <v>8341</v>
      </c>
      <c r="S1552" s="11">
        <f t="shared" si="146"/>
        <v>42502.11613425926</v>
      </c>
      <c r="T1552" s="11">
        <f t="shared" si="147"/>
        <v>42472.11613425926</v>
      </c>
      <c r="U1552">
        <f t="shared" si="148"/>
        <v>2016</v>
      </c>
      <c r="V1552">
        <f t="shared" si="149"/>
        <v>2016</v>
      </c>
    </row>
    <row r="1553" spans="1:22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>
        <f t="shared" si="145"/>
        <v>0</v>
      </c>
      <c r="Q1553" t="s">
        <v>8336</v>
      </c>
      <c r="R1553" t="s">
        <v>8341</v>
      </c>
      <c r="S1553" s="11">
        <f t="shared" si="146"/>
        <v>42151.491192129623</v>
      </c>
      <c r="T1553" s="11">
        <f t="shared" si="147"/>
        <v>42121.491192129623</v>
      </c>
      <c r="U1553">
        <f t="shared" si="148"/>
        <v>2015</v>
      </c>
      <c r="V1553">
        <f t="shared" si="149"/>
        <v>2015</v>
      </c>
    </row>
    <row r="1554" spans="1:22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">
        <v>8336</v>
      </c>
      <c r="R1554" t="s">
        <v>8341</v>
      </c>
      <c r="S1554" s="11">
        <f t="shared" si="146"/>
        <v>41912.832638888889</v>
      </c>
      <c r="T1554" s="11">
        <f t="shared" si="147"/>
        <v>41892.355416666665</v>
      </c>
      <c r="U1554">
        <f t="shared" si="148"/>
        <v>2014</v>
      </c>
      <c r="V1554">
        <f t="shared" si="149"/>
        <v>2014</v>
      </c>
    </row>
    <row r="1555" spans="1:22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>
        <f t="shared" si="145"/>
        <v>0</v>
      </c>
      <c r="Q1555" t="s">
        <v>8336</v>
      </c>
      <c r="R1555" t="s">
        <v>8341</v>
      </c>
      <c r="S1555" s="11">
        <f t="shared" si="146"/>
        <v>42248.949618055551</v>
      </c>
      <c r="T1555" s="11">
        <f t="shared" si="147"/>
        <v>42218.949618055551</v>
      </c>
      <c r="U1555">
        <f t="shared" si="148"/>
        <v>2015</v>
      </c>
      <c r="V1555">
        <f t="shared" si="149"/>
        <v>2015</v>
      </c>
    </row>
    <row r="1556" spans="1:22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>
        <f t="shared" si="145"/>
        <v>0</v>
      </c>
      <c r="Q1556" t="s">
        <v>8336</v>
      </c>
      <c r="R1556" t="s">
        <v>8341</v>
      </c>
      <c r="S1556" s="11">
        <f t="shared" si="146"/>
        <v>42217.918865740743</v>
      </c>
      <c r="T1556" s="11">
        <f t="shared" si="147"/>
        <v>42187.918865740743</v>
      </c>
      <c r="U1556">
        <f t="shared" si="148"/>
        <v>2015</v>
      </c>
      <c r="V1556">
        <f t="shared" si="149"/>
        <v>2015</v>
      </c>
    </row>
    <row r="1557" spans="1:22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>
        <f t="shared" si="145"/>
        <v>0</v>
      </c>
      <c r="Q1557" t="s">
        <v>8336</v>
      </c>
      <c r="R1557" t="s">
        <v>8341</v>
      </c>
      <c r="S1557" s="11">
        <f t="shared" si="146"/>
        <v>42264.374999999993</v>
      </c>
      <c r="T1557" s="11">
        <f t="shared" si="147"/>
        <v>42241.280462962961</v>
      </c>
      <c r="U1557">
        <f t="shared" si="148"/>
        <v>2015</v>
      </c>
      <c r="V1557">
        <f t="shared" si="149"/>
        <v>2015</v>
      </c>
    </row>
    <row r="1558" spans="1:22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">
        <v>8336</v>
      </c>
      <c r="R1558" t="s">
        <v>8341</v>
      </c>
      <c r="S1558" s="11">
        <f t="shared" si="146"/>
        <v>42554.819722222215</v>
      </c>
      <c r="T1558" s="11">
        <f t="shared" si="147"/>
        <v>42524.819722222215</v>
      </c>
      <c r="U1558">
        <f t="shared" si="148"/>
        <v>2016</v>
      </c>
      <c r="V1558">
        <f t="shared" si="149"/>
        <v>2016</v>
      </c>
    </row>
    <row r="1559" spans="1:22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">
        <v>8336</v>
      </c>
      <c r="R1559" t="s">
        <v>8341</v>
      </c>
      <c r="S1559" s="11">
        <f t="shared" si="146"/>
        <v>41902.319826388884</v>
      </c>
      <c r="T1559" s="11">
        <f t="shared" si="147"/>
        <v>41871.319826388884</v>
      </c>
      <c r="U1559">
        <f t="shared" si="148"/>
        <v>2014</v>
      </c>
      <c r="V1559">
        <f t="shared" si="149"/>
        <v>2014</v>
      </c>
    </row>
    <row r="1560" spans="1:22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">
        <v>8336</v>
      </c>
      <c r="R1560" t="s">
        <v>8341</v>
      </c>
      <c r="S1560" s="11">
        <f t="shared" si="146"/>
        <v>42244.174999999996</v>
      </c>
      <c r="T1560" s="11">
        <f t="shared" si="147"/>
        <v>42185.064340277771</v>
      </c>
      <c r="U1560">
        <f t="shared" si="148"/>
        <v>2015</v>
      </c>
      <c r="V1560">
        <f t="shared" si="149"/>
        <v>2015</v>
      </c>
    </row>
    <row r="1561" spans="1:22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">
        <v>8336</v>
      </c>
      <c r="R1561" t="s">
        <v>8341</v>
      </c>
      <c r="S1561" s="11">
        <f t="shared" si="146"/>
        <v>42122.719895833332</v>
      </c>
      <c r="T1561" s="11">
        <f t="shared" si="147"/>
        <v>42107.719895833332</v>
      </c>
      <c r="U1561">
        <f t="shared" si="148"/>
        <v>2015</v>
      </c>
      <c r="V1561">
        <f t="shared" si="149"/>
        <v>2015</v>
      </c>
    </row>
    <row r="1562" spans="1:22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">
        <v>8336</v>
      </c>
      <c r="R1562" t="s">
        <v>8341</v>
      </c>
      <c r="S1562" s="11">
        <f t="shared" si="146"/>
        <v>41955.729085648149</v>
      </c>
      <c r="T1562" s="11">
        <f t="shared" si="147"/>
        <v>41935.687418981477</v>
      </c>
      <c r="U1562">
        <f t="shared" si="148"/>
        <v>2014</v>
      </c>
      <c r="V1562">
        <f t="shared" si="149"/>
        <v>2014</v>
      </c>
    </row>
    <row r="1563" spans="1:22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">
        <v>8320</v>
      </c>
      <c r="R1563" t="s">
        <v>8342</v>
      </c>
      <c r="S1563" s="11">
        <f t="shared" si="146"/>
        <v>41584.750034722216</v>
      </c>
      <c r="T1563" s="11">
        <f t="shared" si="147"/>
        <v>41554.708368055552</v>
      </c>
      <c r="U1563">
        <f t="shared" si="148"/>
        <v>2013</v>
      </c>
      <c r="V1563">
        <f t="shared" si="149"/>
        <v>2013</v>
      </c>
    </row>
    <row r="1564" spans="1:22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>
        <f t="shared" si="145"/>
        <v>0</v>
      </c>
      <c r="Q1564" t="s">
        <v>8320</v>
      </c>
      <c r="R1564" t="s">
        <v>8342</v>
      </c>
      <c r="S1564" s="11">
        <f t="shared" si="146"/>
        <v>40148.701388888883</v>
      </c>
      <c r="T1564" s="11">
        <f t="shared" si="147"/>
        <v>40079.232824074068</v>
      </c>
      <c r="U1564">
        <f t="shared" si="148"/>
        <v>2009</v>
      </c>
      <c r="V1564">
        <f t="shared" si="149"/>
        <v>2009</v>
      </c>
    </row>
    <row r="1565" spans="1:22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">
        <v>8320</v>
      </c>
      <c r="R1565" t="s">
        <v>8342</v>
      </c>
      <c r="S1565" s="11">
        <f t="shared" si="146"/>
        <v>41712.367488425924</v>
      </c>
      <c r="T1565" s="11">
        <f t="shared" si="147"/>
        <v>41652.409155092588</v>
      </c>
      <c r="U1565">
        <f t="shared" si="148"/>
        <v>2014</v>
      </c>
      <c r="V1565">
        <f t="shared" si="149"/>
        <v>2014</v>
      </c>
    </row>
    <row r="1566" spans="1:22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">
        <v>8320</v>
      </c>
      <c r="R1566" t="s">
        <v>8342</v>
      </c>
      <c r="S1566" s="11">
        <f t="shared" si="146"/>
        <v>42152.503472222219</v>
      </c>
      <c r="T1566" s="11">
        <f t="shared" si="147"/>
        <v>42121.033668981479</v>
      </c>
      <c r="U1566">
        <f t="shared" si="148"/>
        <v>2015</v>
      </c>
      <c r="V1566">
        <f t="shared" si="149"/>
        <v>2015</v>
      </c>
    </row>
    <row r="1567" spans="1:22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">
        <v>8320</v>
      </c>
      <c r="R1567" t="s">
        <v>8342</v>
      </c>
      <c r="S1567" s="11">
        <f t="shared" si="146"/>
        <v>40702.396539351852</v>
      </c>
      <c r="T1567" s="11">
        <f t="shared" si="147"/>
        <v>40672.396539351852</v>
      </c>
      <c r="U1567">
        <f t="shared" si="148"/>
        <v>2011</v>
      </c>
      <c r="V1567">
        <f t="shared" si="149"/>
        <v>2011</v>
      </c>
    </row>
    <row r="1568" spans="1:22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">
        <v>8320</v>
      </c>
      <c r="R1568" t="s">
        <v>8342</v>
      </c>
      <c r="S1568" s="11">
        <f t="shared" si="146"/>
        <v>42578.583333333336</v>
      </c>
      <c r="T1568" s="11">
        <f t="shared" si="147"/>
        <v>42549.583379629628</v>
      </c>
      <c r="U1568">
        <f t="shared" si="148"/>
        <v>2016</v>
      </c>
      <c r="V1568">
        <f t="shared" si="149"/>
        <v>2016</v>
      </c>
    </row>
    <row r="1569" spans="1:22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">
        <v>8320</v>
      </c>
      <c r="R1569" t="s">
        <v>8342</v>
      </c>
      <c r="S1569" s="11">
        <f t="shared" si="146"/>
        <v>41686.666666666664</v>
      </c>
      <c r="T1569" s="11">
        <f t="shared" si="147"/>
        <v>41671.603530092594</v>
      </c>
      <c r="U1569">
        <f t="shared" si="148"/>
        <v>2014</v>
      </c>
      <c r="V1569">
        <f t="shared" si="149"/>
        <v>2014</v>
      </c>
    </row>
    <row r="1570" spans="1:22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">
        <v>8320</v>
      </c>
      <c r="R1570" t="s">
        <v>8342</v>
      </c>
      <c r="S1570" s="11">
        <f t="shared" si="146"/>
        <v>41996.728993055549</v>
      </c>
      <c r="T1570" s="11">
        <f t="shared" si="147"/>
        <v>41961.728993055549</v>
      </c>
      <c r="U1570">
        <f t="shared" si="148"/>
        <v>2014</v>
      </c>
      <c r="V1570">
        <f t="shared" si="149"/>
        <v>2014</v>
      </c>
    </row>
    <row r="1571" spans="1:22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>
        <f t="shared" si="145"/>
        <v>0</v>
      </c>
      <c r="Q1571" t="s">
        <v>8320</v>
      </c>
      <c r="R1571" t="s">
        <v>8342</v>
      </c>
      <c r="S1571" s="11">
        <f t="shared" si="146"/>
        <v>41419.346226851849</v>
      </c>
      <c r="T1571" s="11">
        <f t="shared" si="147"/>
        <v>41389.346226851849</v>
      </c>
      <c r="U1571">
        <f t="shared" si="148"/>
        <v>2013</v>
      </c>
      <c r="V1571">
        <f t="shared" si="149"/>
        <v>2013</v>
      </c>
    </row>
    <row r="1572" spans="1:22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">
        <v>8320</v>
      </c>
      <c r="R1572" t="s">
        <v>8342</v>
      </c>
      <c r="S1572" s="11">
        <f t="shared" si="146"/>
        <v>42468.43844907407</v>
      </c>
      <c r="T1572" s="11">
        <f t="shared" si="147"/>
        <v>42438.480115740742</v>
      </c>
      <c r="U1572">
        <f t="shared" si="148"/>
        <v>2016</v>
      </c>
      <c r="V1572">
        <f t="shared" si="149"/>
        <v>2016</v>
      </c>
    </row>
    <row r="1573" spans="1:22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">
        <v>8320</v>
      </c>
      <c r="R1573" t="s">
        <v>8342</v>
      </c>
      <c r="S1573" s="11">
        <f t="shared" si="146"/>
        <v>42174.43614583333</v>
      </c>
      <c r="T1573" s="11">
        <f t="shared" si="147"/>
        <v>42144.43614583333</v>
      </c>
      <c r="U1573">
        <f t="shared" si="148"/>
        <v>2015</v>
      </c>
      <c r="V1573">
        <f t="shared" si="149"/>
        <v>2015</v>
      </c>
    </row>
    <row r="1574" spans="1:22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">
        <v>8320</v>
      </c>
      <c r="R1574" t="s">
        <v>8342</v>
      </c>
      <c r="S1574" s="11">
        <f t="shared" si="146"/>
        <v>42428.665972222218</v>
      </c>
      <c r="T1574" s="11">
        <f t="shared" si="147"/>
        <v>42403.699756944443</v>
      </c>
      <c r="U1574">
        <f t="shared" si="148"/>
        <v>2016</v>
      </c>
      <c r="V1574">
        <f t="shared" si="149"/>
        <v>2016</v>
      </c>
    </row>
    <row r="1575" spans="1:22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">
        <v>8320</v>
      </c>
      <c r="R1575" t="s">
        <v>8342</v>
      </c>
      <c r="S1575" s="11">
        <f t="shared" si="146"/>
        <v>42825.832638888889</v>
      </c>
      <c r="T1575" s="11">
        <f t="shared" si="147"/>
        <v>42785.666689814818</v>
      </c>
      <c r="U1575">
        <f t="shared" si="148"/>
        <v>2017</v>
      </c>
      <c r="V1575">
        <f t="shared" si="149"/>
        <v>2017</v>
      </c>
    </row>
    <row r="1576" spans="1:22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">
        <v>8320</v>
      </c>
      <c r="R1576" t="s">
        <v>8342</v>
      </c>
      <c r="S1576" s="11">
        <f t="shared" si="146"/>
        <v>42052.594085648147</v>
      </c>
      <c r="T1576" s="11">
        <f t="shared" si="147"/>
        <v>42017.594085648147</v>
      </c>
      <c r="U1576">
        <f t="shared" si="148"/>
        <v>2015</v>
      </c>
      <c r="V1576">
        <f t="shared" si="149"/>
        <v>2015</v>
      </c>
    </row>
    <row r="1577" spans="1:22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">
        <v>8320</v>
      </c>
      <c r="R1577" t="s">
        <v>8342</v>
      </c>
      <c r="S1577" s="11">
        <f t="shared" si="146"/>
        <v>41829.190925925919</v>
      </c>
      <c r="T1577" s="11">
        <f t="shared" si="147"/>
        <v>41799.190925925919</v>
      </c>
      <c r="U1577">
        <f t="shared" si="148"/>
        <v>2014</v>
      </c>
      <c r="V1577">
        <f t="shared" si="149"/>
        <v>2014</v>
      </c>
    </row>
    <row r="1578" spans="1:22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">
        <v>8320</v>
      </c>
      <c r="R1578" t="s">
        <v>8342</v>
      </c>
      <c r="S1578" s="11">
        <f t="shared" si="146"/>
        <v>42185.545925925922</v>
      </c>
      <c r="T1578" s="11">
        <f t="shared" si="147"/>
        <v>42140.545925925922</v>
      </c>
      <c r="U1578">
        <f t="shared" si="148"/>
        <v>2015</v>
      </c>
      <c r="V1578">
        <f t="shared" si="149"/>
        <v>2015</v>
      </c>
    </row>
    <row r="1579" spans="1:22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">
        <v>8320</v>
      </c>
      <c r="R1579" t="s">
        <v>8342</v>
      </c>
      <c r="S1579" s="11">
        <f t="shared" si="146"/>
        <v>41114.514444444438</v>
      </c>
      <c r="T1579" s="11">
        <f t="shared" si="147"/>
        <v>41054.514444444438</v>
      </c>
      <c r="U1579">
        <f t="shared" si="148"/>
        <v>2012</v>
      </c>
      <c r="V1579">
        <f t="shared" si="149"/>
        <v>2012</v>
      </c>
    </row>
    <row r="1580" spans="1:22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">
        <v>8320</v>
      </c>
      <c r="R1580" t="s">
        <v>8342</v>
      </c>
      <c r="S1580" s="11">
        <f t="shared" si="146"/>
        <v>40422.75</v>
      </c>
      <c r="T1580" s="11">
        <f t="shared" si="147"/>
        <v>40398.732534722221</v>
      </c>
      <c r="U1580">
        <f t="shared" si="148"/>
        <v>2010</v>
      </c>
      <c r="V1580">
        <f t="shared" si="149"/>
        <v>2010</v>
      </c>
    </row>
    <row r="1581" spans="1:22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">
        <v>8320</v>
      </c>
      <c r="R1581" t="s">
        <v>8342</v>
      </c>
      <c r="S1581" s="11">
        <f t="shared" si="146"/>
        <v>41514.663090277776</v>
      </c>
      <c r="T1581" s="11">
        <f t="shared" si="147"/>
        <v>41481.663090277776</v>
      </c>
      <c r="U1581">
        <f t="shared" si="148"/>
        <v>2013</v>
      </c>
      <c r="V1581">
        <f t="shared" si="149"/>
        <v>2013</v>
      </c>
    </row>
    <row r="1582" spans="1:22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>
        <f t="shared" si="145"/>
        <v>0</v>
      </c>
      <c r="Q1582" t="s">
        <v>8320</v>
      </c>
      <c r="R1582" t="s">
        <v>8342</v>
      </c>
      <c r="S1582" s="11">
        <f t="shared" si="146"/>
        <v>41049.716736111106</v>
      </c>
      <c r="T1582" s="11">
        <f t="shared" si="147"/>
        <v>40989.716736111106</v>
      </c>
      <c r="U1582">
        <f t="shared" si="148"/>
        <v>2012</v>
      </c>
      <c r="V1582">
        <f t="shared" si="149"/>
        <v>2012</v>
      </c>
    </row>
    <row r="1583" spans="1:22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">
        <v>8336</v>
      </c>
      <c r="R1583" t="s">
        <v>8343</v>
      </c>
      <c r="S1583" s="11">
        <f t="shared" si="146"/>
        <v>42357.115624999999</v>
      </c>
      <c r="T1583" s="11">
        <f t="shared" si="147"/>
        <v>42325.115624999999</v>
      </c>
      <c r="U1583">
        <f t="shared" si="148"/>
        <v>2015</v>
      </c>
      <c r="V1583">
        <f t="shared" si="149"/>
        <v>2015</v>
      </c>
    </row>
    <row r="1584" spans="1:22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">
        <v>8336</v>
      </c>
      <c r="R1584" t="s">
        <v>8343</v>
      </c>
      <c r="S1584" s="11">
        <f t="shared" si="146"/>
        <v>42303.555555555555</v>
      </c>
      <c r="T1584" s="11">
        <f t="shared" si="147"/>
        <v>42246.456631944442</v>
      </c>
      <c r="U1584">
        <f t="shared" si="148"/>
        <v>2015</v>
      </c>
      <c r="V1584">
        <f t="shared" si="149"/>
        <v>2015</v>
      </c>
    </row>
    <row r="1585" spans="1:22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">
        <v>8336</v>
      </c>
      <c r="R1585" t="s">
        <v>8343</v>
      </c>
      <c r="S1585" s="11">
        <f t="shared" si="146"/>
        <v>41907.571655092594</v>
      </c>
      <c r="T1585" s="11">
        <f t="shared" si="147"/>
        <v>41877.571655092594</v>
      </c>
      <c r="U1585">
        <f t="shared" si="148"/>
        <v>2014</v>
      </c>
      <c r="V1585">
        <f t="shared" si="149"/>
        <v>2014</v>
      </c>
    </row>
    <row r="1586" spans="1:22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>
        <f t="shared" si="145"/>
        <v>0</v>
      </c>
      <c r="Q1586" t="s">
        <v>8336</v>
      </c>
      <c r="R1586" t="s">
        <v>8343</v>
      </c>
      <c r="S1586" s="11">
        <f t="shared" si="146"/>
        <v>41789.315983796296</v>
      </c>
      <c r="T1586" s="11">
        <f t="shared" si="147"/>
        <v>41779.315983796296</v>
      </c>
      <c r="U1586">
        <f t="shared" si="148"/>
        <v>2014</v>
      </c>
      <c r="V1586">
        <f t="shared" si="149"/>
        <v>2014</v>
      </c>
    </row>
    <row r="1587" spans="1:22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">
        <v>8336</v>
      </c>
      <c r="R1587" t="s">
        <v>8343</v>
      </c>
      <c r="S1587" s="11">
        <f t="shared" si="146"/>
        <v>42729.124999999993</v>
      </c>
      <c r="T1587" s="11">
        <f t="shared" si="147"/>
        <v>42707.562129629623</v>
      </c>
      <c r="U1587">
        <f t="shared" si="148"/>
        <v>2016</v>
      </c>
      <c r="V1587">
        <f t="shared" si="149"/>
        <v>2016</v>
      </c>
    </row>
    <row r="1588" spans="1:22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>
        <f t="shared" si="145"/>
        <v>0</v>
      </c>
      <c r="Q1588" t="s">
        <v>8336</v>
      </c>
      <c r="R1588" t="s">
        <v>8343</v>
      </c>
      <c r="S1588" s="11">
        <f t="shared" si="146"/>
        <v>42098.729421296295</v>
      </c>
      <c r="T1588" s="11">
        <f t="shared" si="147"/>
        <v>42068.771087962959</v>
      </c>
      <c r="U1588">
        <f t="shared" si="148"/>
        <v>2015</v>
      </c>
      <c r="V1588">
        <f t="shared" si="149"/>
        <v>2015</v>
      </c>
    </row>
    <row r="1589" spans="1:22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">
        <v>8336</v>
      </c>
      <c r="R1589" t="s">
        <v>8343</v>
      </c>
      <c r="S1589" s="11">
        <f t="shared" si="146"/>
        <v>41986.617650462962</v>
      </c>
      <c r="T1589" s="11">
        <f t="shared" si="147"/>
        <v>41956.617650462962</v>
      </c>
      <c r="U1589">
        <f t="shared" si="148"/>
        <v>2014</v>
      </c>
      <c r="V1589">
        <f t="shared" si="149"/>
        <v>2014</v>
      </c>
    </row>
    <row r="1590" spans="1:22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>
        <f t="shared" si="145"/>
        <v>0</v>
      </c>
      <c r="Q1590" t="s">
        <v>8336</v>
      </c>
      <c r="R1590" t="s">
        <v>8343</v>
      </c>
      <c r="S1590" s="11">
        <f t="shared" si="146"/>
        <v>42035.508333333331</v>
      </c>
      <c r="T1590" s="11">
        <f t="shared" si="147"/>
        <v>42004.916655092595</v>
      </c>
      <c r="U1590">
        <f t="shared" si="148"/>
        <v>2015</v>
      </c>
      <c r="V1590">
        <f t="shared" si="149"/>
        <v>2014</v>
      </c>
    </row>
    <row r="1591" spans="1:22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>
        <f t="shared" si="145"/>
        <v>0</v>
      </c>
      <c r="Q1591" t="s">
        <v>8336</v>
      </c>
      <c r="R1591" t="s">
        <v>8343</v>
      </c>
      <c r="S1591" s="11">
        <f t="shared" si="146"/>
        <v>42286.651458333326</v>
      </c>
      <c r="T1591" s="11">
        <f t="shared" si="147"/>
        <v>42256.651458333326</v>
      </c>
      <c r="U1591">
        <f t="shared" si="148"/>
        <v>2015</v>
      </c>
      <c r="V1591">
        <f t="shared" si="149"/>
        <v>2015</v>
      </c>
    </row>
    <row r="1592" spans="1:22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">
        <v>8336</v>
      </c>
      <c r="R1592" t="s">
        <v>8343</v>
      </c>
      <c r="S1592" s="11">
        <f t="shared" si="146"/>
        <v>42270.523888888885</v>
      </c>
      <c r="T1592" s="11">
        <f t="shared" si="147"/>
        <v>42240.523888888885</v>
      </c>
      <c r="U1592">
        <f t="shared" si="148"/>
        <v>2015</v>
      </c>
      <c r="V1592">
        <f t="shared" si="149"/>
        <v>2015</v>
      </c>
    </row>
    <row r="1593" spans="1:22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">
        <v>8336</v>
      </c>
      <c r="R1593" t="s">
        <v>8343</v>
      </c>
      <c r="S1593" s="11">
        <f t="shared" si="146"/>
        <v>42463.351168981484</v>
      </c>
      <c r="T1593" s="11">
        <f t="shared" si="147"/>
        <v>42433.392835648141</v>
      </c>
      <c r="U1593">
        <f t="shared" si="148"/>
        <v>2016</v>
      </c>
      <c r="V1593">
        <f t="shared" si="149"/>
        <v>2016</v>
      </c>
    </row>
    <row r="1594" spans="1:22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>
        <f t="shared" si="145"/>
        <v>0</v>
      </c>
      <c r="Q1594" t="s">
        <v>8336</v>
      </c>
      <c r="R1594" t="s">
        <v>8343</v>
      </c>
      <c r="S1594" s="11">
        <f t="shared" si="146"/>
        <v>42090.697743055549</v>
      </c>
      <c r="T1594" s="11">
        <f t="shared" si="147"/>
        <v>42045.73940972222</v>
      </c>
      <c r="U1594">
        <f t="shared" si="148"/>
        <v>2015</v>
      </c>
      <c r="V1594">
        <f t="shared" si="149"/>
        <v>2015</v>
      </c>
    </row>
    <row r="1595" spans="1:22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">
        <v>8336</v>
      </c>
      <c r="R1595" t="s">
        <v>8343</v>
      </c>
      <c r="S1595" s="11">
        <f t="shared" si="146"/>
        <v>42063.51221064815</v>
      </c>
      <c r="T1595" s="11">
        <f t="shared" si="147"/>
        <v>42033.51221064815</v>
      </c>
      <c r="U1595">
        <f t="shared" si="148"/>
        <v>2015</v>
      </c>
      <c r="V1595">
        <f t="shared" si="149"/>
        <v>2015</v>
      </c>
    </row>
    <row r="1596" spans="1:22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">
        <v>8336</v>
      </c>
      <c r="R1596" t="s">
        <v>8343</v>
      </c>
      <c r="S1596" s="11">
        <f t="shared" si="146"/>
        <v>42505.347916666666</v>
      </c>
      <c r="T1596" s="11">
        <f t="shared" si="147"/>
        <v>42445.379421296289</v>
      </c>
      <c r="U1596">
        <f t="shared" si="148"/>
        <v>2016</v>
      </c>
      <c r="V1596">
        <f t="shared" si="149"/>
        <v>2016</v>
      </c>
    </row>
    <row r="1597" spans="1:22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">
        <v>8336</v>
      </c>
      <c r="R1597" t="s">
        <v>8343</v>
      </c>
      <c r="S1597" s="11">
        <f t="shared" si="146"/>
        <v>41808.509027777771</v>
      </c>
      <c r="T1597" s="11">
        <f t="shared" si="147"/>
        <v>41779.71675925926</v>
      </c>
      <c r="U1597">
        <f t="shared" si="148"/>
        <v>2014</v>
      </c>
      <c r="V1597">
        <f t="shared" si="149"/>
        <v>2014</v>
      </c>
    </row>
    <row r="1598" spans="1:22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">
        <v>8336</v>
      </c>
      <c r="R1598" t="s">
        <v>8343</v>
      </c>
      <c r="S1598" s="11">
        <f t="shared" si="146"/>
        <v>41986.13853009259</v>
      </c>
      <c r="T1598" s="11">
        <f t="shared" si="147"/>
        <v>41941.096863425926</v>
      </c>
      <c r="U1598">
        <f t="shared" si="148"/>
        <v>2014</v>
      </c>
      <c r="V1598">
        <f t="shared" si="149"/>
        <v>2014</v>
      </c>
    </row>
    <row r="1599" spans="1:22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>
        <f t="shared" si="145"/>
        <v>0</v>
      </c>
      <c r="Q1599" t="s">
        <v>8336</v>
      </c>
      <c r="R1599" t="s">
        <v>8343</v>
      </c>
      <c r="S1599" s="11">
        <f t="shared" si="146"/>
        <v>42633.020798611113</v>
      </c>
      <c r="T1599" s="11">
        <f t="shared" si="147"/>
        <v>42603.020798611113</v>
      </c>
      <c r="U1599">
        <f t="shared" si="148"/>
        <v>2016</v>
      </c>
      <c r="V1599">
        <f t="shared" si="149"/>
        <v>2016</v>
      </c>
    </row>
    <row r="1600" spans="1:22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">
        <v>8336</v>
      </c>
      <c r="R1600" t="s">
        <v>8343</v>
      </c>
      <c r="S1600" s="11">
        <f t="shared" si="146"/>
        <v>42211.334004629629</v>
      </c>
      <c r="T1600" s="11">
        <f t="shared" si="147"/>
        <v>42151.334004629629</v>
      </c>
      <c r="U1600">
        <f t="shared" si="148"/>
        <v>2015</v>
      </c>
      <c r="V1600">
        <f t="shared" si="149"/>
        <v>2015</v>
      </c>
    </row>
    <row r="1601" spans="1:22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>
        <f t="shared" si="145"/>
        <v>0</v>
      </c>
      <c r="Q1601" t="s">
        <v>8336</v>
      </c>
      <c r="R1601" t="s">
        <v>8343</v>
      </c>
      <c r="S1601" s="11">
        <f t="shared" si="146"/>
        <v>42468.164074074077</v>
      </c>
      <c r="T1601" s="11">
        <f t="shared" si="147"/>
        <v>42438.205740740734</v>
      </c>
      <c r="U1601">
        <f t="shared" si="148"/>
        <v>2016</v>
      </c>
      <c r="V1601">
        <f t="shared" si="149"/>
        <v>2016</v>
      </c>
    </row>
    <row r="1602" spans="1:22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">
        <v>8336</v>
      </c>
      <c r="R1602" t="s">
        <v>8343</v>
      </c>
      <c r="S1602" s="11">
        <f t="shared" si="146"/>
        <v>41834.882638888885</v>
      </c>
      <c r="T1602" s="11">
        <f t="shared" si="147"/>
        <v>41790.723981481475</v>
      </c>
      <c r="U1602">
        <f t="shared" si="148"/>
        <v>2014</v>
      </c>
      <c r="V1602">
        <f t="shared" si="149"/>
        <v>2014</v>
      </c>
    </row>
    <row r="1603" spans="1:22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5">
        <f t="shared" ref="P1603:P1666" si="151">IFERROR(E1603/L1603,0)</f>
        <v>48.325535714285714</v>
      </c>
      <c r="Q1603" t="s">
        <v>8323</v>
      </c>
      <c r="R1603" t="s">
        <v>8324</v>
      </c>
      <c r="S1603" s="11">
        <f t="shared" ref="S1603:S1666" si="152">(I1603/86400)+25569+(-8/24)</f>
        <v>40667.759641203702</v>
      </c>
      <c r="T1603" s="11">
        <f t="shared" ref="T1603:T1666" si="153">(J1603/86400)+25569+(-8/24)</f>
        <v>40637.759641203702</v>
      </c>
      <c r="U1603">
        <f t="shared" ref="U1603:U1666" si="154">YEAR(S1603)</f>
        <v>2011</v>
      </c>
      <c r="V1603">
        <f t="shared" ref="V1603:V1666" si="155">YEAR(T1603)</f>
        <v>2011</v>
      </c>
    </row>
    <row r="1604" spans="1:22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">
        <v>8323</v>
      </c>
      <c r="R1604" t="s">
        <v>8324</v>
      </c>
      <c r="S1604" s="11">
        <f t="shared" si="152"/>
        <v>40830.625</v>
      </c>
      <c r="T1604" s="11">
        <f t="shared" si="153"/>
        <v>40787.964317129627</v>
      </c>
      <c r="U1604">
        <f t="shared" si="154"/>
        <v>2011</v>
      </c>
      <c r="V1604">
        <f t="shared" si="155"/>
        <v>2011</v>
      </c>
    </row>
    <row r="1605" spans="1:22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">
        <v>8323</v>
      </c>
      <c r="R1605" t="s">
        <v>8324</v>
      </c>
      <c r="S1605" s="11">
        <f t="shared" si="152"/>
        <v>40935.836331018516</v>
      </c>
      <c r="T1605" s="11">
        <f t="shared" si="153"/>
        <v>40875.836331018516</v>
      </c>
      <c r="U1605">
        <f t="shared" si="154"/>
        <v>2012</v>
      </c>
      <c r="V1605">
        <f t="shared" si="155"/>
        <v>2011</v>
      </c>
    </row>
    <row r="1606" spans="1:22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">
        <v>8323</v>
      </c>
      <c r="R1606" t="s">
        <v>8324</v>
      </c>
      <c r="S1606" s="11">
        <f t="shared" si="152"/>
        <v>40985.470312500001</v>
      </c>
      <c r="T1606" s="11">
        <f t="shared" si="153"/>
        <v>40945.511979166666</v>
      </c>
      <c r="U1606">
        <f t="shared" si="154"/>
        <v>2012</v>
      </c>
      <c r="V1606">
        <f t="shared" si="155"/>
        <v>2012</v>
      </c>
    </row>
    <row r="1607" spans="1:22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">
        <v>8323</v>
      </c>
      <c r="R1607" t="s">
        <v>8324</v>
      </c>
      <c r="S1607" s="11">
        <f t="shared" si="152"/>
        <v>40755.958333333328</v>
      </c>
      <c r="T1607" s="11">
        <f t="shared" si="153"/>
        <v>40746.679548611108</v>
      </c>
      <c r="U1607">
        <f t="shared" si="154"/>
        <v>2011</v>
      </c>
      <c r="V1607">
        <f t="shared" si="155"/>
        <v>2011</v>
      </c>
    </row>
    <row r="1608" spans="1:22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">
        <v>8323</v>
      </c>
      <c r="R1608" t="s">
        <v>8324</v>
      </c>
      <c r="S1608" s="11">
        <f t="shared" si="152"/>
        <v>40625.736550925925</v>
      </c>
      <c r="T1608" s="11">
        <f t="shared" si="153"/>
        <v>40535.778217592589</v>
      </c>
      <c r="U1608">
        <f t="shared" si="154"/>
        <v>2011</v>
      </c>
      <c r="V1608">
        <f t="shared" si="155"/>
        <v>2010</v>
      </c>
    </row>
    <row r="1609" spans="1:22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">
        <v>8323</v>
      </c>
      <c r="R1609" t="s">
        <v>8324</v>
      </c>
      <c r="S1609" s="11">
        <f t="shared" si="152"/>
        <v>41074.475127314814</v>
      </c>
      <c r="T1609" s="11">
        <f t="shared" si="153"/>
        <v>41053.475127314814</v>
      </c>
      <c r="U1609">
        <f t="shared" si="154"/>
        <v>2012</v>
      </c>
      <c r="V1609">
        <f t="shared" si="155"/>
        <v>2012</v>
      </c>
    </row>
    <row r="1610" spans="1:22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">
        <v>8323</v>
      </c>
      <c r="R1610" t="s">
        <v>8324</v>
      </c>
      <c r="S1610" s="11">
        <f t="shared" si="152"/>
        <v>41639.893055555549</v>
      </c>
      <c r="T1610" s="11">
        <f t="shared" si="153"/>
        <v>41607.497523148144</v>
      </c>
      <c r="U1610">
        <f t="shared" si="154"/>
        <v>2013</v>
      </c>
      <c r="V1610">
        <f t="shared" si="155"/>
        <v>2013</v>
      </c>
    </row>
    <row r="1611" spans="1:22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">
        <v>8323</v>
      </c>
      <c r="R1611" t="s">
        <v>8324</v>
      </c>
      <c r="S1611" s="11">
        <f t="shared" si="152"/>
        <v>40849</v>
      </c>
      <c r="T1611" s="11">
        <f t="shared" si="153"/>
        <v>40795.667928240735</v>
      </c>
      <c r="U1611">
        <f t="shared" si="154"/>
        <v>2011</v>
      </c>
      <c r="V1611">
        <f t="shared" si="155"/>
        <v>2011</v>
      </c>
    </row>
    <row r="1612" spans="1:22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">
        <v>8323</v>
      </c>
      <c r="R1612" t="s">
        <v>8324</v>
      </c>
      <c r="S1612" s="11">
        <f t="shared" si="152"/>
        <v>41258.591550925921</v>
      </c>
      <c r="T1612" s="11">
        <f t="shared" si="153"/>
        <v>41228.591550925921</v>
      </c>
      <c r="U1612">
        <f t="shared" si="154"/>
        <v>2012</v>
      </c>
      <c r="V1612">
        <f t="shared" si="155"/>
        <v>2012</v>
      </c>
    </row>
    <row r="1613" spans="1:22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">
        <v>8323</v>
      </c>
      <c r="R1613" t="s">
        <v>8324</v>
      </c>
      <c r="S1613" s="11">
        <f t="shared" si="152"/>
        <v>41429.667037037034</v>
      </c>
      <c r="T1613" s="11">
        <f t="shared" si="153"/>
        <v>41408.667037037034</v>
      </c>
      <c r="U1613">
        <f t="shared" si="154"/>
        <v>2013</v>
      </c>
      <c r="V1613">
        <f t="shared" si="155"/>
        <v>2013</v>
      </c>
    </row>
    <row r="1614" spans="1:22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">
        <v>8323</v>
      </c>
      <c r="R1614" t="s">
        <v>8324</v>
      </c>
      <c r="S1614" s="11">
        <f t="shared" si="152"/>
        <v>41276.541481481479</v>
      </c>
      <c r="T1614" s="11">
        <f t="shared" si="153"/>
        <v>41246.541481481479</v>
      </c>
      <c r="U1614">
        <f t="shared" si="154"/>
        <v>2013</v>
      </c>
      <c r="V1614">
        <f t="shared" si="155"/>
        <v>2012</v>
      </c>
    </row>
    <row r="1615" spans="1:22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">
        <v>8323</v>
      </c>
      <c r="R1615" t="s">
        <v>8324</v>
      </c>
      <c r="S1615" s="11">
        <f t="shared" si="152"/>
        <v>41111.736134259256</v>
      </c>
      <c r="T1615" s="11">
        <f t="shared" si="153"/>
        <v>41081.736134259256</v>
      </c>
      <c r="U1615">
        <f t="shared" si="154"/>
        <v>2012</v>
      </c>
      <c r="V1615">
        <f t="shared" si="155"/>
        <v>2012</v>
      </c>
    </row>
    <row r="1616" spans="1:22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">
        <v>8323</v>
      </c>
      <c r="R1616" t="s">
        <v>8324</v>
      </c>
      <c r="S1616" s="11">
        <f t="shared" si="152"/>
        <v>41854.375</v>
      </c>
      <c r="T1616" s="11">
        <f t="shared" si="153"/>
        <v>41794.647789351853</v>
      </c>
      <c r="U1616">
        <f t="shared" si="154"/>
        <v>2014</v>
      </c>
      <c r="V1616">
        <f t="shared" si="155"/>
        <v>2014</v>
      </c>
    </row>
    <row r="1617" spans="1:22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">
        <v>8323</v>
      </c>
      <c r="R1617" t="s">
        <v>8324</v>
      </c>
      <c r="S1617" s="11">
        <f t="shared" si="152"/>
        <v>40889.759212962963</v>
      </c>
      <c r="T1617" s="11">
        <f t="shared" si="153"/>
        <v>40844.717546296291</v>
      </c>
      <c r="U1617">
        <f t="shared" si="154"/>
        <v>2011</v>
      </c>
      <c r="V1617">
        <f t="shared" si="155"/>
        <v>2011</v>
      </c>
    </row>
    <row r="1618" spans="1:22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">
        <v>8323</v>
      </c>
      <c r="R1618" t="s">
        <v>8324</v>
      </c>
      <c r="S1618" s="11">
        <f t="shared" si="152"/>
        <v>41235.583333333328</v>
      </c>
      <c r="T1618" s="11">
        <f t="shared" si="153"/>
        <v>41194.382187499999</v>
      </c>
      <c r="U1618">
        <f t="shared" si="154"/>
        <v>2012</v>
      </c>
      <c r="V1618">
        <f t="shared" si="155"/>
        <v>2012</v>
      </c>
    </row>
    <row r="1619" spans="1:22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">
        <v>8323</v>
      </c>
      <c r="R1619" t="s">
        <v>8324</v>
      </c>
      <c r="S1619" s="11">
        <f t="shared" si="152"/>
        <v>41579.458333333328</v>
      </c>
      <c r="T1619" s="11">
        <f t="shared" si="153"/>
        <v>41546.330879629626</v>
      </c>
      <c r="U1619">
        <f t="shared" si="154"/>
        <v>2013</v>
      </c>
      <c r="V1619">
        <f t="shared" si="155"/>
        <v>2013</v>
      </c>
    </row>
    <row r="1620" spans="1:22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">
        <v>8323</v>
      </c>
      <c r="R1620" t="s">
        <v>8324</v>
      </c>
      <c r="S1620" s="11">
        <f t="shared" si="152"/>
        <v>41341.321006944439</v>
      </c>
      <c r="T1620" s="11">
        <f t="shared" si="153"/>
        <v>41301.321006944439</v>
      </c>
      <c r="U1620">
        <f t="shared" si="154"/>
        <v>2013</v>
      </c>
      <c r="V1620">
        <f t="shared" si="155"/>
        <v>2013</v>
      </c>
    </row>
    <row r="1621" spans="1:22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">
        <v>8323</v>
      </c>
      <c r="R1621" t="s">
        <v>8324</v>
      </c>
      <c r="S1621" s="11">
        <f t="shared" si="152"/>
        <v>41896.852847222217</v>
      </c>
      <c r="T1621" s="11">
        <f t="shared" si="153"/>
        <v>41875.852847222217</v>
      </c>
      <c r="U1621">
        <f t="shared" si="154"/>
        <v>2014</v>
      </c>
      <c r="V1621">
        <f t="shared" si="155"/>
        <v>2014</v>
      </c>
    </row>
    <row r="1622" spans="1:22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">
        <v>8323</v>
      </c>
      <c r="R1622" t="s">
        <v>8324</v>
      </c>
      <c r="S1622" s="11">
        <f t="shared" si="152"/>
        <v>41328.006249999999</v>
      </c>
      <c r="T1622" s="11">
        <f t="shared" si="153"/>
        <v>41321.006249999999</v>
      </c>
      <c r="U1622">
        <f t="shared" si="154"/>
        <v>2013</v>
      </c>
      <c r="V1622">
        <f t="shared" si="155"/>
        <v>2013</v>
      </c>
    </row>
    <row r="1623" spans="1:22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">
        <v>8323</v>
      </c>
      <c r="R1623" t="s">
        <v>8324</v>
      </c>
      <c r="S1623" s="11">
        <f t="shared" si="152"/>
        <v>41056.832638888889</v>
      </c>
      <c r="T1623" s="11">
        <f t="shared" si="153"/>
        <v>41003.273321759254</v>
      </c>
      <c r="U1623">
        <f t="shared" si="154"/>
        <v>2012</v>
      </c>
      <c r="V1623">
        <f t="shared" si="155"/>
        <v>2012</v>
      </c>
    </row>
    <row r="1624" spans="1:22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">
        <v>8323</v>
      </c>
      <c r="R1624" t="s">
        <v>8324</v>
      </c>
      <c r="S1624" s="11">
        <f t="shared" si="152"/>
        <v>41989.999305555553</v>
      </c>
      <c r="T1624" s="11">
        <f t="shared" si="153"/>
        <v>41949.961504629631</v>
      </c>
      <c r="U1624">
        <f t="shared" si="154"/>
        <v>2014</v>
      </c>
      <c r="V1624">
        <f t="shared" si="155"/>
        <v>2014</v>
      </c>
    </row>
    <row r="1625" spans="1:22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">
        <v>8323</v>
      </c>
      <c r="R1625" t="s">
        <v>8324</v>
      </c>
      <c r="S1625" s="11">
        <f t="shared" si="152"/>
        <v>41513.355196759258</v>
      </c>
      <c r="T1625" s="11">
        <f t="shared" si="153"/>
        <v>41453.355196759258</v>
      </c>
      <c r="U1625">
        <f t="shared" si="154"/>
        <v>2013</v>
      </c>
      <c r="V1625">
        <f t="shared" si="155"/>
        <v>2013</v>
      </c>
    </row>
    <row r="1626" spans="1:22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">
        <v>8323</v>
      </c>
      <c r="R1626" t="s">
        <v>8324</v>
      </c>
      <c r="S1626" s="11">
        <f t="shared" si="152"/>
        <v>41283.033969907403</v>
      </c>
      <c r="T1626" s="11">
        <f t="shared" si="153"/>
        <v>41243.033969907403</v>
      </c>
      <c r="U1626">
        <f t="shared" si="154"/>
        <v>2013</v>
      </c>
      <c r="V1626">
        <f t="shared" si="155"/>
        <v>2012</v>
      </c>
    </row>
    <row r="1627" spans="1:22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">
        <v>8323</v>
      </c>
      <c r="R1627" t="s">
        <v>8324</v>
      </c>
      <c r="S1627" s="11">
        <f t="shared" si="152"/>
        <v>41163.366354166668</v>
      </c>
      <c r="T1627" s="11">
        <f t="shared" si="153"/>
        <v>41135.366354166668</v>
      </c>
      <c r="U1627">
        <f t="shared" si="154"/>
        <v>2012</v>
      </c>
      <c r="V1627">
        <f t="shared" si="155"/>
        <v>2012</v>
      </c>
    </row>
    <row r="1628" spans="1:22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">
        <v>8323</v>
      </c>
      <c r="R1628" t="s">
        <v>8324</v>
      </c>
      <c r="S1628" s="11">
        <f t="shared" si="152"/>
        <v>41609.556331018517</v>
      </c>
      <c r="T1628" s="11">
        <f t="shared" si="153"/>
        <v>41579.514664351846</v>
      </c>
      <c r="U1628">
        <f t="shared" si="154"/>
        <v>2013</v>
      </c>
      <c r="V1628">
        <f t="shared" si="155"/>
        <v>2013</v>
      </c>
    </row>
    <row r="1629" spans="1:22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">
        <v>8323</v>
      </c>
      <c r="R1629" t="s">
        <v>8324</v>
      </c>
      <c r="S1629" s="11">
        <f t="shared" si="152"/>
        <v>41238.874305555553</v>
      </c>
      <c r="T1629" s="11">
        <f t="shared" si="153"/>
        <v>41205.373715277776</v>
      </c>
      <c r="U1629">
        <f t="shared" si="154"/>
        <v>2012</v>
      </c>
      <c r="V1629">
        <f t="shared" si="155"/>
        <v>2012</v>
      </c>
    </row>
    <row r="1630" spans="1:22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">
        <v>8323</v>
      </c>
      <c r="R1630" t="s">
        <v>8324</v>
      </c>
      <c r="S1630" s="11">
        <f t="shared" si="152"/>
        <v>41807.403726851851</v>
      </c>
      <c r="T1630" s="11">
        <f t="shared" si="153"/>
        <v>41774.403726851851</v>
      </c>
      <c r="U1630">
        <f t="shared" si="154"/>
        <v>2014</v>
      </c>
      <c r="V1630">
        <f t="shared" si="155"/>
        <v>2014</v>
      </c>
    </row>
    <row r="1631" spans="1:22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">
        <v>8323</v>
      </c>
      <c r="R1631" t="s">
        <v>8324</v>
      </c>
      <c r="S1631" s="11">
        <f t="shared" si="152"/>
        <v>41690.533946759257</v>
      </c>
      <c r="T1631" s="11">
        <f t="shared" si="153"/>
        <v>41645.533946759257</v>
      </c>
      <c r="U1631">
        <f t="shared" si="154"/>
        <v>2014</v>
      </c>
      <c r="V1631">
        <f t="shared" si="155"/>
        <v>2014</v>
      </c>
    </row>
    <row r="1632" spans="1:22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">
        <v>8323</v>
      </c>
      <c r="R1632" t="s">
        <v>8324</v>
      </c>
      <c r="S1632" s="11">
        <f t="shared" si="152"/>
        <v>40969.957638888889</v>
      </c>
      <c r="T1632" s="11">
        <f t="shared" si="153"/>
        <v>40939.504340277774</v>
      </c>
      <c r="U1632">
        <f t="shared" si="154"/>
        <v>2012</v>
      </c>
      <c r="V1632">
        <f t="shared" si="155"/>
        <v>2012</v>
      </c>
    </row>
    <row r="1633" spans="1:22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">
        <v>8323</v>
      </c>
      <c r="R1633" t="s">
        <v>8324</v>
      </c>
      <c r="S1633" s="11">
        <f t="shared" si="152"/>
        <v>41194.52616898148</v>
      </c>
      <c r="T1633" s="11">
        <f t="shared" si="153"/>
        <v>41164.52616898148</v>
      </c>
      <c r="U1633">
        <f t="shared" si="154"/>
        <v>2012</v>
      </c>
      <c r="V1633">
        <f t="shared" si="155"/>
        <v>2012</v>
      </c>
    </row>
    <row r="1634" spans="1:22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">
        <v>8323</v>
      </c>
      <c r="R1634" t="s">
        <v>8324</v>
      </c>
      <c r="S1634" s="11">
        <f t="shared" si="152"/>
        <v>40810.007569444446</v>
      </c>
      <c r="T1634" s="11">
        <f t="shared" si="153"/>
        <v>40750.007569444446</v>
      </c>
      <c r="U1634">
        <f t="shared" si="154"/>
        <v>2011</v>
      </c>
      <c r="V1634">
        <f t="shared" si="155"/>
        <v>2011</v>
      </c>
    </row>
    <row r="1635" spans="1:22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">
        <v>8323</v>
      </c>
      <c r="R1635" t="s">
        <v>8324</v>
      </c>
      <c r="S1635" s="11">
        <f t="shared" si="152"/>
        <v>40923.875</v>
      </c>
      <c r="T1635" s="11">
        <f t="shared" si="153"/>
        <v>40896.550416666665</v>
      </c>
      <c r="U1635">
        <f t="shared" si="154"/>
        <v>2012</v>
      </c>
      <c r="V1635">
        <f t="shared" si="155"/>
        <v>2011</v>
      </c>
    </row>
    <row r="1636" spans="1:22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">
        <v>8323</v>
      </c>
      <c r="R1636" t="s">
        <v>8324</v>
      </c>
      <c r="S1636" s="11">
        <f t="shared" si="152"/>
        <v>40695.915972222218</v>
      </c>
      <c r="T1636" s="11">
        <f t="shared" si="153"/>
        <v>40657.856493055551</v>
      </c>
      <c r="U1636">
        <f t="shared" si="154"/>
        <v>2011</v>
      </c>
      <c r="V1636">
        <f t="shared" si="155"/>
        <v>2011</v>
      </c>
    </row>
    <row r="1637" spans="1:22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">
        <v>8323</v>
      </c>
      <c r="R1637" t="s">
        <v>8324</v>
      </c>
      <c r="S1637" s="11">
        <f t="shared" si="152"/>
        <v>42562.535428240742</v>
      </c>
      <c r="T1637" s="11">
        <f t="shared" si="153"/>
        <v>42502.535428240742</v>
      </c>
      <c r="U1637">
        <f t="shared" si="154"/>
        <v>2016</v>
      </c>
      <c r="V1637">
        <f t="shared" si="155"/>
        <v>2016</v>
      </c>
    </row>
    <row r="1638" spans="1:22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">
        <v>8323</v>
      </c>
      <c r="R1638" t="s">
        <v>8324</v>
      </c>
      <c r="S1638" s="11">
        <f t="shared" si="152"/>
        <v>40705.833333333328</v>
      </c>
      <c r="T1638" s="11">
        <f t="shared" si="153"/>
        <v>40662.753333333334</v>
      </c>
      <c r="U1638">
        <f t="shared" si="154"/>
        <v>2011</v>
      </c>
      <c r="V1638">
        <f t="shared" si="155"/>
        <v>2011</v>
      </c>
    </row>
    <row r="1639" spans="1:22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">
        <v>8323</v>
      </c>
      <c r="R1639" t="s">
        <v>8324</v>
      </c>
      <c r="S1639" s="11">
        <f t="shared" si="152"/>
        <v>40178.652083333327</v>
      </c>
      <c r="T1639" s="11">
        <f t="shared" si="153"/>
        <v>40122.418287037035</v>
      </c>
      <c r="U1639">
        <f t="shared" si="154"/>
        <v>2009</v>
      </c>
      <c r="V1639">
        <f t="shared" si="155"/>
        <v>2009</v>
      </c>
    </row>
    <row r="1640" spans="1:22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">
        <v>8323</v>
      </c>
      <c r="R1640" t="s">
        <v>8324</v>
      </c>
      <c r="S1640" s="11">
        <f t="shared" si="152"/>
        <v>41333.559027777774</v>
      </c>
      <c r="T1640" s="11">
        <f t="shared" si="153"/>
        <v>41288.353796296295</v>
      </c>
      <c r="U1640">
        <f t="shared" si="154"/>
        <v>2013</v>
      </c>
      <c r="V1640">
        <f t="shared" si="155"/>
        <v>2013</v>
      </c>
    </row>
    <row r="1641" spans="1:22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">
        <v>8323</v>
      </c>
      <c r="R1641" t="s">
        <v>8324</v>
      </c>
      <c r="S1641" s="11">
        <f t="shared" si="152"/>
        <v>40971.319039351853</v>
      </c>
      <c r="T1641" s="11">
        <f t="shared" si="153"/>
        <v>40941.319039351853</v>
      </c>
      <c r="U1641">
        <f t="shared" si="154"/>
        <v>2012</v>
      </c>
      <c r="V1641">
        <f t="shared" si="155"/>
        <v>2012</v>
      </c>
    </row>
    <row r="1642" spans="1:22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">
        <v>8323</v>
      </c>
      <c r="R1642" t="s">
        <v>8324</v>
      </c>
      <c r="S1642" s="11">
        <f t="shared" si="152"/>
        <v>40392.749305555553</v>
      </c>
      <c r="T1642" s="11">
        <f t="shared" si="153"/>
        <v>40378.897627314815</v>
      </c>
      <c r="U1642">
        <f t="shared" si="154"/>
        <v>2010</v>
      </c>
      <c r="V1642">
        <f t="shared" si="155"/>
        <v>2010</v>
      </c>
    </row>
    <row r="1643" spans="1:22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">
        <v>8323</v>
      </c>
      <c r="R1643" t="s">
        <v>8344</v>
      </c>
      <c r="S1643" s="11">
        <f t="shared" si="152"/>
        <v>41992.263240740744</v>
      </c>
      <c r="T1643" s="11">
        <f t="shared" si="153"/>
        <v>41962.263240740744</v>
      </c>
      <c r="U1643">
        <f t="shared" si="154"/>
        <v>2014</v>
      </c>
      <c r="V1643">
        <f t="shared" si="155"/>
        <v>2014</v>
      </c>
    </row>
    <row r="1644" spans="1:22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">
        <v>8323</v>
      </c>
      <c r="R1644" t="s">
        <v>8344</v>
      </c>
      <c r="S1644" s="11">
        <f t="shared" si="152"/>
        <v>40707.691284722219</v>
      </c>
      <c r="T1644" s="11">
        <f t="shared" si="153"/>
        <v>40687.691284722219</v>
      </c>
      <c r="U1644">
        <f t="shared" si="154"/>
        <v>2011</v>
      </c>
      <c r="V1644">
        <f t="shared" si="155"/>
        <v>2011</v>
      </c>
    </row>
    <row r="1645" spans="1:22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">
        <v>8323</v>
      </c>
      <c r="R1645" t="s">
        <v>8344</v>
      </c>
      <c r="S1645" s="11">
        <f t="shared" si="152"/>
        <v>41176.490879629629</v>
      </c>
      <c r="T1645" s="11">
        <f t="shared" si="153"/>
        <v>41146.490879629629</v>
      </c>
      <c r="U1645">
        <f t="shared" si="154"/>
        <v>2012</v>
      </c>
      <c r="V1645">
        <f t="shared" si="155"/>
        <v>2012</v>
      </c>
    </row>
    <row r="1646" spans="1:22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">
        <v>8323</v>
      </c>
      <c r="R1646" t="s">
        <v>8344</v>
      </c>
      <c r="S1646" s="11">
        <f t="shared" si="152"/>
        <v>41234.768055555549</v>
      </c>
      <c r="T1646" s="11">
        <f t="shared" si="153"/>
        <v>41174.726388888885</v>
      </c>
      <c r="U1646">
        <f t="shared" si="154"/>
        <v>2012</v>
      </c>
      <c r="V1646">
        <f t="shared" si="155"/>
        <v>2012</v>
      </c>
    </row>
    <row r="1647" spans="1:22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">
        <v>8323</v>
      </c>
      <c r="R1647" t="s">
        <v>8344</v>
      </c>
      <c r="S1647" s="11">
        <f t="shared" si="152"/>
        <v>41535.28402777778</v>
      </c>
      <c r="T1647" s="11">
        <f t="shared" si="153"/>
        <v>41521.28402777778</v>
      </c>
      <c r="U1647">
        <f t="shared" si="154"/>
        <v>2013</v>
      </c>
      <c r="V1647">
        <f t="shared" si="155"/>
        <v>2013</v>
      </c>
    </row>
    <row r="1648" spans="1:22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">
        <v>8323</v>
      </c>
      <c r="R1648" t="s">
        <v>8344</v>
      </c>
      <c r="S1648" s="11">
        <f t="shared" si="152"/>
        <v>41865.424305555549</v>
      </c>
      <c r="T1648" s="11">
        <f t="shared" si="153"/>
        <v>41833.116932870369</v>
      </c>
      <c r="U1648">
        <f t="shared" si="154"/>
        <v>2014</v>
      </c>
      <c r="V1648">
        <f t="shared" si="155"/>
        <v>2014</v>
      </c>
    </row>
    <row r="1649" spans="1:22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">
        <v>8323</v>
      </c>
      <c r="R1649" t="s">
        <v>8344</v>
      </c>
      <c r="S1649" s="11">
        <f t="shared" si="152"/>
        <v>41069.076122685183</v>
      </c>
      <c r="T1649" s="11">
        <f t="shared" si="153"/>
        <v>41039.076122685183</v>
      </c>
      <c r="U1649">
        <f t="shared" si="154"/>
        <v>2012</v>
      </c>
      <c r="V1649">
        <f t="shared" si="155"/>
        <v>2012</v>
      </c>
    </row>
    <row r="1650" spans="1:22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">
        <v>8323</v>
      </c>
      <c r="R1650" t="s">
        <v>8344</v>
      </c>
      <c r="S1650" s="11">
        <f t="shared" si="152"/>
        <v>40622.329652777778</v>
      </c>
      <c r="T1650" s="11">
        <f t="shared" si="153"/>
        <v>40592.371319444443</v>
      </c>
      <c r="U1650">
        <f t="shared" si="154"/>
        <v>2011</v>
      </c>
      <c r="V1650">
        <f t="shared" si="155"/>
        <v>2011</v>
      </c>
    </row>
    <row r="1651" spans="1:22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">
        <v>8323</v>
      </c>
      <c r="R1651" t="s">
        <v>8344</v>
      </c>
      <c r="S1651" s="11">
        <f t="shared" si="152"/>
        <v>41782.351331018515</v>
      </c>
      <c r="T1651" s="11">
        <f t="shared" si="153"/>
        <v>41737.351331018515</v>
      </c>
      <c r="U1651">
        <f t="shared" si="154"/>
        <v>2014</v>
      </c>
      <c r="V1651">
        <f t="shared" si="155"/>
        <v>2014</v>
      </c>
    </row>
    <row r="1652" spans="1:22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">
        <v>8323</v>
      </c>
      <c r="R1652" t="s">
        <v>8344</v>
      </c>
      <c r="S1652" s="11">
        <f t="shared" si="152"/>
        <v>41556.102280092593</v>
      </c>
      <c r="T1652" s="11">
        <f t="shared" si="153"/>
        <v>41526.102280092593</v>
      </c>
      <c r="U1652">
        <f t="shared" si="154"/>
        <v>2013</v>
      </c>
      <c r="V1652">
        <f t="shared" si="155"/>
        <v>2013</v>
      </c>
    </row>
    <row r="1653" spans="1:22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">
        <v>8323</v>
      </c>
      <c r="R1653" t="s">
        <v>8344</v>
      </c>
      <c r="S1653" s="11">
        <f t="shared" si="152"/>
        <v>40658.957638888889</v>
      </c>
      <c r="T1653" s="11">
        <f t="shared" si="153"/>
        <v>40625.567361111105</v>
      </c>
      <c r="U1653">
        <f t="shared" si="154"/>
        <v>2011</v>
      </c>
      <c r="V1653">
        <f t="shared" si="155"/>
        <v>2011</v>
      </c>
    </row>
    <row r="1654" spans="1:22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">
        <v>8323</v>
      </c>
      <c r="R1654" t="s">
        <v>8344</v>
      </c>
      <c r="S1654" s="11">
        <f t="shared" si="152"/>
        <v>41602.201307870368</v>
      </c>
      <c r="T1654" s="11">
        <f t="shared" si="153"/>
        <v>41572.159641203703</v>
      </c>
      <c r="U1654">
        <f t="shared" si="154"/>
        <v>2013</v>
      </c>
      <c r="V1654">
        <f t="shared" si="155"/>
        <v>2013</v>
      </c>
    </row>
    <row r="1655" spans="1:22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">
        <v>8323</v>
      </c>
      <c r="R1655" t="s">
        <v>8344</v>
      </c>
      <c r="S1655" s="11">
        <f t="shared" si="152"/>
        <v>40657.501111111109</v>
      </c>
      <c r="T1655" s="11">
        <f t="shared" si="153"/>
        <v>40626.501111111109</v>
      </c>
      <c r="U1655">
        <f t="shared" si="154"/>
        <v>2011</v>
      </c>
      <c r="V1655">
        <f t="shared" si="155"/>
        <v>2011</v>
      </c>
    </row>
    <row r="1656" spans="1:22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">
        <v>8323</v>
      </c>
      <c r="R1656" t="s">
        <v>8344</v>
      </c>
      <c r="S1656" s="11">
        <f t="shared" si="152"/>
        <v>41017.557407407403</v>
      </c>
      <c r="T1656" s="11">
        <f t="shared" si="153"/>
        <v>40987.557407407403</v>
      </c>
      <c r="U1656">
        <f t="shared" si="154"/>
        <v>2012</v>
      </c>
      <c r="V1656">
        <f t="shared" si="155"/>
        <v>2012</v>
      </c>
    </row>
    <row r="1657" spans="1:22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">
        <v>8323</v>
      </c>
      <c r="R1657" t="s">
        <v>8344</v>
      </c>
      <c r="S1657" s="11">
        <f t="shared" si="152"/>
        <v>41004.416898148142</v>
      </c>
      <c r="T1657" s="11">
        <f t="shared" si="153"/>
        <v>40974.458564814813</v>
      </c>
      <c r="U1657">
        <f t="shared" si="154"/>
        <v>2012</v>
      </c>
      <c r="V1657">
        <f t="shared" si="155"/>
        <v>2012</v>
      </c>
    </row>
    <row r="1658" spans="1:22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">
        <v>8323</v>
      </c>
      <c r="R1658" t="s">
        <v>8344</v>
      </c>
      <c r="S1658" s="11">
        <f t="shared" si="152"/>
        <v>41256.595509259256</v>
      </c>
      <c r="T1658" s="11">
        <f t="shared" si="153"/>
        <v>41226.595509259256</v>
      </c>
      <c r="U1658">
        <f t="shared" si="154"/>
        <v>2012</v>
      </c>
      <c r="V1658">
        <f t="shared" si="155"/>
        <v>2012</v>
      </c>
    </row>
    <row r="1659" spans="1:22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">
        <v>8323</v>
      </c>
      <c r="R1659" t="s">
        <v>8344</v>
      </c>
      <c r="S1659" s="11">
        <f t="shared" si="152"/>
        <v>41053.448703703703</v>
      </c>
      <c r="T1659" s="11">
        <f t="shared" si="153"/>
        <v>41023.448703703703</v>
      </c>
      <c r="U1659">
        <f t="shared" si="154"/>
        <v>2012</v>
      </c>
      <c r="V1659">
        <f t="shared" si="155"/>
        <v>2012</v>
      </c>
    </row>
    <row r="1660" spans="1:22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">
        <v>8323</v>
      </c>
      <c r="R1660" t="s">
        <v>8344</v>
      </c>
      <c r="S1660" s="11">
        <f t="shared" si="152"/>
        <v>41261.263888888883</v>
      </c>
      <c r="T1660" s="11">
        <f t="shared" si="153"/>
        <v>41222.888506944444</v>
      </c>
      <c r="U1660">
        <f t="shared" si="154"/>
        <v>2012</v>
      </c>
      <c r="V1660">
        <f t="shared" si="155"/>
        <v>2012</v>
      </c>
    </row>
    <row r="1661" spans="1:22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">
        <v>8323</v>
      </c>
      <c r="R1661" t="s">
        <v>8344</v>
      </c>
      <c r="S1661" s="11">
        <f t="shared" si="152"/>
        <v>41625.166666666664</v>
      </c>
      <c r="T1661" s="11">
        <f t="shared" si="153"/>
        <v>41596.580104166664</v>
      </c>
      <c r="U1661">
        <f t="shared" si="154"/>
        <v>2013</v>
      </c>
      <c r="V1661">
        <f t="shared" si="155"/>
        <v>2013</v>
      </c>
    </row>
    <row r="1662" spans="1:22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">
        <v>8323</v>
      </c>
      <c r="R1662" t="s">
        <v>8344</v>
      </c>
      <c r="S1662" s="11">
        <f t="shared" si="152"/>
        <v>42490.582638888889</v>
      </c>
      <c r="T1662" s="11">
        <f t="shared" si="153"/>
        <v>42459.360532407409</v>
      </c>
      <c r="U1662">
        <f t="shared" si="154"/>
        <v>2016</v>
      </c>
      <c r="V1662">
        <f t="shared" si="155"/>
        <v>2016</v>
      </c>
    </row>
    <row r="1663" spans="1:22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">
        <v>8323</v>
      </c>
      <c r="R1663" t="s">
        <v>8344</v>
      </c>
      <c r="S1663" s="11">
        <f t="shared" si="152"/>
        <v>42386.541666666664</v>
      </c>
      <c r="T1663" s="11">
        <f t="shared" si="153"/>
        <v>42343.664710648147</v>
      </c>
      <c r="U1663">
        <f t="shared" si="154"/>
        <v>2016</v>
      </c>
      <c r="V1663">
        <f t="shared" si="155"/>
        <v>2015</v>
      </c>
    </row>
    <row r="1664" spans="1:22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">
        <v>8323</v>
      </c>
      <c r="R1664" t="s">
        <v>8344</v>
      </c>
      <c r="S1664" s="11">
        <f t="shared" si="152"/>
        <v>40907.906666666662</v>
      </c>
      <c r="T1664" s="11">
        <f t="shared" si="153"/>
        <v>40847.864999999998</v>
      </c>
      <c r="U1664">
        <f t="shared" si="154"/>
        <v>2011</v>
      </c>
      <c r="V1664">
        <f t="shared" si="155"/>
        <v>2011</v>
      </c>
    </row>
    <row r="1665" spans="1:22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">
        <v>8323</v>
      </c>
      <c r="R1665" t="s">
        <v>8344</v>
      </c>
      <c r="S1665" s="11">
        <f t="shared" si="152"/>
        <v>42035.688738425924</v>
      </c>
      <c r="T1665" s="11">
        <f t="shared" si="153"/>
        <v>42005.688738425924</v>
      </c>
      <c r="U1665">
        <f t="shared" si="154"/>
        <v>2015</v>
      </c>
      <c r="V1665">
        <f t="shared" si="155"/>
        <v>2015</v>
      </c>
    </row>
    <row r="1666" spans="1:22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">
        <v>8323</v>
      </c>
      <c r="R1666" t="s">
        <v>8344</v>
      </c>
      <c r="S1666" s="11">
        <f t="shared" si="152"/>
        <v>40983.832638888889</v>
      </c>
      <c r="T1666" s="11">
        <f t="shared" si="153"/>
        <v>40939.428449074076</v>
      </c>
      <c r="U1666">
        <f t="shared" si="154"/>
        <v>2012</v>
      </c>
      <c r="V1666">
        <f t="shared" si="155"/>
        <v>2012</v>
      </c>
    </row>
    <row r="1667" spans="1:22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5">
        <f t="shared" ref="P1667:P1730" si="157">IFERROR(E1667/L1667,0)</f>
        <v>44.956989247311824</v>
      </c>
      <c r="Q1667" t="s">
        <v>8323</v>
      </c>
      <c r="R1667" t="s">
        <v>8344</v>
      </c>
      <c r="S1667" s="11">
        <f t="shared" ref="S1667:S1730" si="158">(I1667/86400)+25569+(-8/24)</f>
        <v>40595.791666666664</v>
      </c>
      <c r="T1667" s="11">
        <f t="shared" ref="T1667:T1730" si="159">(J1667/86400)+25569+(-8/24)</f>
        <v>40564.316122685181</v>
      </c>
      <c r="U1667">
        <f t="shared" ref="U1667:U1730" si="160">YEAR(S1667)</f>
        <v>2011</v>
      </c>
      <c r="V1667">
        <f t="shared" ref="V1667:V1730" si="161">YEAR(T1667)</f>
        <v>2011</v>
      </c>
    </row>
    <row r="1668" spans="1:22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">
        <v>8323</v>
      </c>
      <c r="R1668" t="s">
        <v>8344</v>
      </c>
      <c r="S1668" s="11">
        <f t="shared" si="158"/>
        <v>41360.878159722219</v>
      </c>
      <c r="T1668" s="11">
        <f t="shared" si="159"/>
        <v>41330.91982638889</v>
      </c>
      <c r="U1668">
        <f t="shared" si="160"/>
        <v>2013</v>
      </c>
      <c r="V1668">
        <f t="shared" si="161"/>
        <v>2013</v>
      </c>
    </row>
    <row r="1669" spans="1:22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">
        <v>8323</v>
      </c>
      <c r="R1669" t="s">
        <v>8344</v>
      </c>
      <c r="S1669" s="11">
        <f t="shared" si="158"/>
        <v>41708.957638888889</v>
      </c>
      <c r="T1669" s="11">
        <f t="shared" si="159"/>
        <v>41681.737245370365</v>
      </c>
      <c r="U1669">
        <f t="shared" si="160"/>
        <v>2014</v>
      </c>
      <c r="V1669">
        <f t="shared" si="161"/>
        <v>2014</v>
      </c>
    </row>
    <row r="1670" spans="1:22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">
        <v>8323</v>
      </c>
      <c r="R1670" t="s">
        <v>8344</v>
      </c>
      <c r="S1670" s="11">
        <f t="shared" si="158"/>
        <v>40874.858090277776</v>
      </c>
      <c r="T1670" s="11">
        <f t="shared" si="159"/>
        <v>40844.816423611112</v>
      </c>
      <c r="U1670">
        <f t="shared" si="160"/>
        <v>2011</v>
      </c>
      <c r="V1670">
        <f t="shared" si="161"/>
        <v>2011</v>
      </c>
    </row>
    <row r="1671" spans="1:22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">
        <v>8323</v>
      </c>
      <c r="R1671" t="s">
        <v>8344</v>
      </c>
      <c r="S1671" s="11">
        <f t="shared" si="158"/>
        <v>42521.551805555551</v>
      </c>
      <c r="T1671" s="11">
        <f t="shared" si="159"/>
        <v>42461.551805555551</v>
      </c>
      <c r="U1671">
        <f t="shared" si="160"/>
        <v>2016</v>
      </c>
      <c r="V1671">
        <f t="shared" si="161"/>
        <v>2016</v>
      </c>
    </row>
    <row r="1672" spans="1:22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">
        <v>8323</v>
      </c>
      <c r="R1672" t="s">
        <v>8344</v>
      </c>
      <c r="S1672" s="11">
        <f t="shared" si="158"/>
        <v>40363.833333333328</v>
      </c>
      <c r="T1672" s="11">
        <f t="shared" si="159"/>
        <v>40313.597210648142</v>
      </c>
      <c r="U1672">
        <f t="shared" si="160"/>
        <v>2010</v>
      </c>
      <c r="V1672">
        <f t="shared" si="161"/>
        <v>2010</v>
      </c>
    </row>
    <row r="1673" spans="1:22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">
        <v>8323</v>
      </c>
      <c r="R1673" t="s">
        <v>8344</v>
      </c>
      <c r="S1673" s="11">
        <f t="shared" si="158"/>
        <v>42583.210810185185</v>
      </c>
      <c r="T1673" s="11">
        <f t="shared" si="159"/>
        <v>42553.210810185185</v>
      </c>
      <c r="U1673">
        <f t="shared" si="160"/>
        <v>2016</v>
      </c>
      <c r="V1673">
        <f t="shared" si="161"/>
        <v>2016</v>
      </c>
    </row>
    <row r="1674" spans="1:22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">
        <v>8323</v>
      </c>
      <c r="R1674" t="s">
        <v>8344</v>
      </c>
      <c r="S1674" s="11">
        <f t="shared" si="158"/>
        <v>41064.323263888888</v>
      </c>
      <c r="T1674" s="11">
        <f t="shared" si="159"/>
        <v>41034.323263888888</v>
      </c>
      <c r="U1674">
        <f t="shared" si="160"/>
        <v>2012</v>
      </c>
      <c r="V1674">
        <f t="shared" si="161"/>
        <v>2012</v>
      </c>
    </row>
    <row r="1675" spans="1:22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">
        <v>8323</v>
      </c>
      <c r="R1675" t="s">
        <v>8344</v>
      </c>
      <c r="S1675" s="11">
        <f t="shared" si="158"/>
        <v>42069.545046296298</v>
      </c>
      <c r="T1675" s="11">
        <f t="shared" si="159"/>
        <v>42039.545046296298</v>
      </c>
      <c r="U1675">
        <f t="shared" si="160"/>
        <v>2015</v>
      </c>
      <c r="V1675">
        <f t="shared" si="161"/>
        <v>2015</v>
      </c>
    </row>
    <row r="1676" spans="1:22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">
        <v>8323</v>
      </c>
      <c r="R1676" t="s">
        <v>8344</v>
      </c>
      <c r="S1676" s="11">
        <f t="shared" si="158"/>
        <v>42599.957638888889</v>
      </c>
      <c r="T1676" s="11">
        <f t="shared" si="159"/>
        <v>42569.272060185183</v>
      </c>
      <c r="U1676">
        <f t="shared" si="160"/>
        <v>2016</v>
      </c>
      <c r="V1676">
        <f t="shared" si="161"/>
        <v>2016</v>
      </c>
    </row>
    <row r="1677" spans="1:22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">
        <v>8323</v>
      </c>
      <c r="R1677" t="s">
        <v>8344</v>
      </c>
      <c r="S1677" s="11">
        <f t="shared" si="158"/>
        <v>40832.585416666661</v>
      </c>
      <c r="T1677" s="11">
        <f t="shared" si="159"/>
        <v>40802.399768518517</v>
      </c>
      <c r="U1677">
        <f t="shared" si="160"/>
        <v>2011</v>
      </c>
      <c r="V1677">
        <f t="shared" si="161"/>
        <v>2011</v>
      </c>
    </row>
    <row r="1678" spans="1:22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">
        <v>8323</v>
      </c>
      <c r="R1678" t="s">
        <v>8344</v>
      </c>
      <c r="S1678" s="11">
        <f t="shared" si="158"/>
        <v>41019.832638888889</v>
      </c>
      <c r="T1678" s="11">
        <f t="shared" si="159"/>
        <v>40973.392905092587</v>
      </c>
      <c r="U1678">
        <f t="shared" si="160"/>
        <v>2012</v>
      </c>
      <c r="V1678">
        <f t="shared" si="161"/>
        <v>2012</v>
      </c>
    </row>
    <row r="1679" spans="1:22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">
        <v>8323</v>
      </c>
      <c r="R1679" t="s">
        <v>8344</v>
      </c>
      <c r="S1679" s="11">
        <f t="shared" si="158"/>
        <v>42475.915972222218</v>
      </c>
      <c r="T1679" s="11">
        <f t="shared" si="159"/>
        <v>42416.073796296296</v>
      </c>
      <c r="U1679">
        <f t="shared" si="160"/>
        <v>2016</v>
      </c>
      <c r="V1679">
        <f t="shared" si="161"/>
        <v>2016</v>
      </c>
    </row>
    <row r="1680" spans="1:22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">
        <v>8323</v>
      </c>
      <c r="R1680" t="s">
        <v>8344</v>
      </c>
      <c r="S1680" s="11">
        <f t="shared" si="158"/>
        <v>41676.521655092591</v>
      </c>
      <c r="T1680" s="11">
        <f t="shared" si="159"/>
        <v>41662.521655092591</v>
      </c>
      <c r="U1680">
        <f t="shared" si="160"/>
        <v>2014</v>
      </c>
      <c r="V1680">
        <f t="shared" si="161"/>
        <v>2014</v>
      </c>
    </row>
    <row r="1681" spans="1:22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">
        <v>8323</v>
      </c>
      <c r="R1681" t="s">
        <v>8344</v>
      </c>
      <c r="S1681" s="11">
        <f t="shared" si="158"/>
        <v>40745.735474537032</v>
      </c>
      <c r="T1681" s="11">
        <f t="shared" si="159"/>
        <v>40722.735474537032</v>
      </c>
      <c r="U1681">
        <f t="shared" si="160"/>
        <v>2011</v>
      </c>
      <c r="V1681">
        <f t="shared" si="161"/>
        <v>2011</v>
      </c>
    </row>
    <row r="1682" spans="1:22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">
        <v>8323</v>
      </c>
      <c r="R1682" t="s">
        <v>8344</v>
      </c>
      <c r="S1682" s="11">
        <f t="shared" si="158"/>
        <v>41832.424386574072</v>
      </c>
      <c r="T1682" s="11">
        <f t="shared" si="159"/>
        <v>41802.424386574072</v>
      </c>
      <c r="U1682">
        <f t="shared" si="160"/>
        <v>2014</v>
      </c>
      <c r="V1682">
        <f t="shared" si="161"/>
        <v>2014</v>
      </c>
    </row>
    <row r="1683" spans="1:22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">
        <v>8323</v>
      </c>
      <c r="R1683" t="s">
        <v>8345</v>
      </c>
      <c r="S1683" s="11">
        <f t="shared" si="158"/>
        <v>42822.749999999993</v>
      </c>
      <c r="T1683" s="11">
        <f t="shared" si="159"/>
        <v>42773.78800925926</v>
      </c>
      <c r="U1683">
        <f t="shared" si="160"/>
        <v>2017</v>
      </c>
      <c r="V1683">
        <f t="shared" si="161"/>
        <v>2017</v>
      </c>
    </row>
    <row r="1684" spans="1:22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>
        <f t="shared" si="157"/>
        <v>0</v>
      </c>
      <c r="Q1684" t="s">
        <v>8323</v>
      </c>
      <c r="R1684" t="s">
        <v>8345</v>
      </c>
      <c r="S1684" s="11">
        <f t="shared" si="158"/>
        <v>42838.838657407403</v>
      </c>
      <c r="T1684" s="11">
        <f t="shared" si="159"/>
        <v>42778.880324074074</v>
      </c>
      <c r="U1684">
        <f t="shared" si="160"/>
        <v>2017</v>
      </c>
      <c r="V1684">
        <f t="shared" si="161"/>
        <v>2017</v>
      </c>
    </row>
    <row r="1685" spans="1:22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">
        <v>8323</v>
      </c>
      <c r="R1685" t="s">
        <v>8345</v>
      </c>
      <c r="S1685" s="11">
        <f t="shared" si="158"/>
        <v>42832.44835648148</v>
      </c>
      <c r="T1685" s="11">
        <f t="shared" si="159"/>
        <v>42808.44835648148</v>
      </c>
      <c r="U1685">
        <f t="shared" si="160"/>
        <v>2017</v>
      </c>
      <c r="V1685">
        <f t="shared" si="161"/>
        <v>2017</v>
      </c>
    </row>
    <row r="1686" spans="1:22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">
        <v>8323</v>
      </c>
      <c r="R1686" t="s">
        <v>8345</v>
      </c>
      <c r="S1686" s="11">
        <f t="shared" si="158"/>
        <v>42811.440289351849</v>
      </c>
      <c r="T1686" s="11">
        <f t="shared" si="159"/>
        <v>42783.481956018521</v>
      </c>
      <c r="U1686">
        <f t="shared" si="160"/>
        <v>2017</v>
      </c>
      <c r="V1686">
        <f t="shared" si="161"/>
        <v>2017</v>
      </c>
    </row>
    <row r="1687" spans="1:22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">
        <v>8323</v>
      </c>
      <c r="R1687" t="s">
        <v>8345</v>
      </c>
      <c r="S1687" s="11">
        <f t="shared" si="158"/>
        <v>42817.8752662037</v>
      </c>
      <c r="T1687" s="11">
        <f t="shared" si="159"/>
        <v>42787.916932870365</v>
      </c>
      <c r="U1687">
        <f t="shared" si="160"/>
        <v>2017</v>
      </c>
      <c r="V1687">
        <f t="shared" si="161"/>
        <v>2017</v>
      </c>
    </row>
    <row r="1688" spans="1:22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">
        <v>8323</v>
      </c>
      <c r="R1688" t="s">
        <v>8345</v>
      </c>
      <c r="S1688" s="11">
        <f t="shared" si="158"/>
        <v>42852.468969907401</v>
      </c>
      <c r="T1688" s="11">
        <f t="shared" si="159"/>
        <v>42792.510636574072</v>
      </c>
      <c r="U1688">
        <f t="shared" si="160"/>
        <v>2017</v>
      </c>
      <c r="V1688">
        <f t="shared" si="161"/>
        <v>2017</v>
      </c>
    </row>
    <row r="1689" spans="1:22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">
        <v>8323</v>
      </c>
      <c r="R1689" t="s">
        <v>8345</v>
      </c>
      <c r="S1689" s="11">
        <f t="shared" si="158"/>
        <v>42835.510416666664</v>
      </c>
      <c r="T1689" s="11">
        <f t="shared" si="159"/>
        <v>42801.713483796295</v>
      </c>
      <c r="U1689">
        <f t="shared" si="160"/>
        <v>2017</v>
      </c>
      <c r="V1689">
        <f t="shared" si="161"/>
        <v>2017</v>
      </c>
    </row>
    <row r="1690" spans="1:22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">
        <v>8323</v>
      </c>
      <c r="R1690" t="s">
        <v>8345</v>
      </c>
      <c r="S1690" s="11">
        <f t="shared" si="158"/>
        <v>42834.15965277778</v>
      </c>
      <c r="T1690" s="11">
        <f t="shared" si="159"/>
        <v>42804.201319444437</v>
      </c>
      <c r="U1690">
        <f t="shared" si="160"/>
        <v>2017</v>
      </c>
      <c r="V1690">
        <f t="shared" si="161"/>
        <v>2017</v>
      </c>
    </row>
    <row r="1691" spans="1:22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">
        <v>8323</v>
      </c>
      <c r="R1691" t="s">
        <v>8345</v>
      </c>
      <c r="S1691" s="11">
        <f t="shared" si="158"/>
        <v>42810.567476851851</v>
      </c>
      <c r="T1691" s="11">
        <f t="shared" si="159"/>
        <v>42780.609143518515</v>
      </c>
      <c r="U1691">
        <f t="shared" si="160"/>
        <v>2017</v>
      </c>
      <c r="V1691">
        <f t="shared" si="161"/>
        <v>2017</v>
      </c>
    </row>
    <row r="1692" spans="1:22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">
        <v>8323</v>
      </c>
      <c r="R1692" t="s">
        <v>8345</v>
      </c>
      <c r="S1692" s="11">
        <f t="shared" si="158"/>
        <v>42831.056041666663</v>
      </c>
      <c r="T1692" s="11">
        <f t="shared" si="159"/>
        <v>42801.097708333335</v>
      </c>
      <c r="U1692">
        <f t="shared" si="160"/>
        <v>2017</v>
      </c>
      <c r="V1692">
        <f t="shared" si="161"/>
        <v>2017</v>
      </c>
    </row>
    <row r="1693" spans="1:22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">
        <v>8323</v>
      </c>
      <c r="R1693" t="s">
        <v>8345</v>
      </c>
      <c r="S1693" s="11">
        <f t="shared" si="158"/>
        <v>42827.708333333336</v>
      </c>
      <c r="T1693" s="11">
        <f t="shared" si="159"/>
        <v>42795.368148148147</v>
      </c>
      <c r="U1693">
        <f t="shared" si="160"/>
        <v>2017</v>
      </c>
      <c r="V1693">
        <f t="shared" si="161"/>
        <v>2017</v>
      </c>
    </row>
    <row r="1694" spans="1:22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">
        <v>8323</v>
      </c>
      <c r="R1694" t="s">
        <v>8345</v>
      </c>
      <c r="S1694" s="11">
        <f t="shared" si="158"/>
        <v>42820.665972222218</v>
      </c>
      <c r="T1694" s="11">
        <f t="shared" si="159"/>
        <v>42787.81790509259</v>
      </c>
      <c r="U1694">
        <f t="shared" si="160"/>
        <v>2017</v>
      </c>
      <c r="V1694">
        <f t="shared" si="161"/>
        <v>2017</v>
      </c>
    </row>
    <row r="1695" spans="1:22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">
        <v>8323</v>
      </c>
      <c r="R1695" t="s">
        <v>8345</v>
      </c>
      <c r="S1695" s="11">
        <f t="shared" si="158"/>
        <v>42834.499999999993</v>
      </c>
      <c r="T1695" s="11">
        <f t="shared" si="159"/>
        <v>42803.586944444447</v>
      </c>
      <c r="U1695">
        <f t="shared" si="160"/>
        <v>2017</v>
      </c>
      <c r="V1695">
        <f t="shared" si="161"/>
        <v>2017</v>
      </c>
    </row>
    <row r="1696" spans="1:22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">
        <v>8323</v>
      </c>
      <c r="R1696" t="s">
        <v>8345</v>
      </c>
      <c r="S1696" s="11">
        <f t="shared" si="158"/>
        <v>42820.85833333333</v>
      </c>
      <c r="T1696" s="11">
        <f t="shared" si="159"/>
        <v>42791.336504629631</v>
      </c>
      <c r="U1696">
        <f t="shared" si="160"/>
        <v>2017</v>
      </c>
      <c r="V1696">
        <f t="shared" si="161"/>
        <v>2017</v>
      </c>
    </row>
    <row r="1697" spans="1:22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">
        <v>8323</v>
      </c>
      <c r="R1697" t="s">
        <v>8345</v>
      </c>
      <c r="S1697" s="11">
        <f t="shared" si="158"/>
        <v>42834.708333333336</v>
      </c>
      <c r="T1697" s="11">
        <f t="shared" si="159"/>
        <v>42800.698078703703</v>
      </c>
      <c r="U1697">
        <f t="shared" si="160"/>
        <v>2017</v>
      </c>
      <c r="V1697">
        <f t="shared" si="161"/>
        <v>2017</v>
      </c>
    </row>
    <row r="1698" spans="1:22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>
        <f t="shared" si="157"/>
        <v>0</v>
      </c>
      <c r="Q1698" t="s">
        <v>8323</v>
      </c>
      <c r="R1698" t="s">
        <v>8345</v>
      </c>
      <c r="S1698" s="11">
        <f t="shared" si="158"/>
        <v>42825.694571759253</v>
      </c>
      <c r="T1698" s="11">
        <f t="shared" si="159"/>
        <v>42795.736238425925</v>
      </c>
      <c r="U1698">
        <f t="shared" si="160"/>
        <v>2017</v>
      </c>
      <c r="V1698">
        <f t="shared" si="161"/>
        <v>2017</v>
      </c>
    </row>
    <row r="1699" spans="1:22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">
        <v>8323</v>
      </c>
      <c r="R1699" t="s">
        <v>8345</v>
      </c>
      <c r="S1699" s="11">
        <f t="shared" si="158"/>
        <v>42834.657962962963</v>
      </c>
      <c r="T1699" s="11">
        <f t="shared" si="159"/>
        <v>42804.699629629627</v>
      </c>
      <c r="U1699">
        <f t="shared" si="160"/>
        <v>2017</v>
      </c>
      <c r="V1699">
        <f t="shared" si="161"/>
        <v>2017</v>
      </c>
    </row>
    <row r="1700" spans="1:22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>
        <f t="shared" si="157"/>
        <v>0</v>
      </c>
      <c r="Q1700" t="s">
        <v>8323</v>
      </c>
      <c r="R1700" t="s">
        <v>8345</v>
      </c>
      <c r="S1700" s="11">
        <f t="shared" si="158"/>
        <v>42819.814583333333</v>
      </c>
      <c r="T1700" s="11">
        <f t="shared" si="159"/>
        <v>42795.874537037038</v>
      </c>
      <c r="U1700">
        <f t="shared" si="160"/>
        <v>2017</v>
      </c>
      <c r="V1700">
        <f t="shared" si="161"/>
        <v>2017</v>
      </c>
    </row>
    <row r="1701" spans="1:22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">
        <v>8323</v>
      </c>
      <c r="R1701" t="s">
        <v>8345</v>
      </c>
      <c r="S1701" s="11">
        <f t="shared" si="158"/>
        <v>42836.530613425923</v>
      </c>
      <c r="T1701" s="11">
        <f t="shared" si="159"/>
        <v>42806.530613425923</v>
      </c>
      <c r="U1701">
        <f t="shared" si="160"/>
        <v>2017</v>
      </c>
      <c r="V1701">
        <f t="shared" si="161"/>
        <v>2017</v>
      </c>
    </row>
    <row r="1702" spans="1:22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">
        <v>8323</v>
      </c>
      <c r="R1702" t="s">
        <v>8345</v>
      </c>
      <c r="S1702" s="11">
        <f t="shared" si="158"/>
        <v>42825.833333333336</v>
      </c>
      <c r="T1702" s="11">
        <f t="shared" si="159"/>
        <v>42795.738310185181</v>
      </c>
      <c r="U1702">
        <f t="shared" si="160"/>
        <v>2017</v>
      </c>
      <c r="V1702">
        <f t="shared" si="161"/>
        <v>2017</v>
      </c>
    </row>
    <row r="1703" spans="1:22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">
        <v>8323</v>
      </c>
      <c r="R1703" t="s">
        <v>8345</v>
      </c>
      <c r="S1703" s="11">
        <f t="shared" si="158"/>
        <v>42019.331076388888</v>
      </c>
      <c r="T1703" s="11">
        <f t="shared" si="159"/>
        <v>41989.331076388888</v>
      </c>
      <c r="U1703">
        <f t="shared" si="160"/>
        <v>2015</v>
      </c>
      <c r="V1703">
        <f t="shared" si="161"/>
        <v>2014</v>
      </c>
    </row>
    <row r="1704" spans="1:22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">
        <v>8323</v>
      </c>
      <c r="R1704" t="s">
        <v>8345</v>
      </c>
      <c r="S1704" s="11">
        <f t="shared" si="158"/>
        <v>42093.494791666664</v>
      </c>
      <c r="T1704" s="11">
        <f t="shared" si="159"/>
        <v>42063.536458333336</v>
      </c>
      <c r="U1704">
        <f t="shared" si="160"/>
        <v>2015</v>
      </c>
      <c r="V1704">
        <f t="shared" si="161"/>
        <v>2015</v>
      </c>
    </row>
    <row r="1705" spans="1:22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">
        <v>8323</v>
      </c>
      <c r="R1705" t="s">
        <v>8345</v>
      </c>
      <c r="S1705" s="11">
        <f t="shared" si="158"/>
        <v>42246.948344907403</v>
      </c>
      <c r="T1705" s="11">
        <f t="shared" si="159"/>
        <v>42186.948344907403</v>
      </c>
      <c r="U1705">
        <f t="shared" si="160"/>
        <v>2015</v>
      </c>
      <c r="V1705">
        <f t="shared" si="161"/>
        <v>2015</v>
      </c>
    </row>
    <row r="1706" spans="1:22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">
        <v>8323</v>
      </c>
      <c r="R1706" t="s">
        <v>8345</v>
      </c>
      <c r="S1706" s="11">
        <f t="shared" si="158"/>
        <v>42050.806400462963</v>
      </c>
      <c r="T1706" s="11">
        <f t="shared" si="159"/>
        <v>42020.806400462963</v>
      </c>
      <c r="U1706">
        <f t="shared" si="160"/>
        <v>2015</v>
      </c>
      <c r="V1706">
        <f t="shared" si="161"/>
        <v>2015</v>
      </c>
    </row>
    <row r="1707" spans="1:22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>
        <f t="shared" si="157"/>
        <v>0</v>
      </c>
      <c r="Q1707" t="s">
        <v>8323</v>
      </c>
      <c r="R1707" t="s">
        <v>8345</v>
      </c>
      <c r="S1707" s="11">
        <f t="shared" si="158"/>
        <v>42256.333333333336</v>
      </c>
      <c r="T1707" s="11">
        <f t="shared" si="159"/>
        <v>42244.683402777773</v>
      </c>
      <c r="U1707">
        <f t="shared" si="160"/>
        <v>2015</v>
      </c>
      <c r="V1707">
        <f t="shared" si="161"/>
        <v>2015</v>
      </c>
    </row>
    <row r="1708" spans="1:22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>
        <f t="shared" si="157"/>
        <v>0</v>
      </c>
      <c r="Q1708" t="s">
        <v>8323</v>
      </c>
      <c r="R1708" t="s">
        <v>8345</v>
      </c>
      <c r="S1708" s="11">
        <f t="shared" si="158"/>
        <v>42238.973055555551</v>
      </c>
      <c r="T1708" s="11">
        <f t="shared" si="159"/>
        <v>42178.973055555551</v>
      </c>
      <c r="U1708">
        <f t="shared" si="160"/>
        <v>2015</v>
      </c>
      <c r="V1708">
        <f t="shared" si="161"/>
        <v>2015</v>
      </c>
    </row>
    <row r="1709" spans="1:22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">
        <v>8323</v>
      </c>
      <c r="R1709" t="s">
        <v>8345</v>
      </c>
      <c r="S1709" s="11">
        <f t="shared" si="158"/>
        <v>42457.346006944441</v>
      </c>
      <c r="T1709" s="11">
        <f t="shared" si="159"/>
        <v>42427.387673611105</v>
      </c>
      <c r="U1709">
        <f t="shared" si="160"/>
        <v>2016</v>
      </c>
      <c r="V1709">
        <f t="shared" si="161"/>
        <v>2016</v>
      </c>
    </row>
    <row r="1710" spans="1:22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>
        <f t="shared" si="157"/>
        <v>0</v>
      </c>
      <c r="Q1710" t="s">
        <v>8323</v>
      </c>
      <c r="R1710" t="s">
        <v>8345</v>
      </c>
      <c r="S1710" s="11">
        <f t="shared" si="158"/>
        <v>42491.533634259256</v>
      </c>
      <c r="T1710" s="11">
        <f t="shared" si="159"/>
        <v>42451.533634259256</v>
      </c>
      <c r="U1710">
        <f t="shared" si="160"/>
        <v>2016</v>
      </c>
      <c r="V1710">
        <f t="shared" si="161"/>
        <v>2016</v>
      </c>
    </row>
    <row r="1711" spans="1:22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">
        <v>8323</v>
      </c>
      <c r="R1711" t="s">
        <v>8345</v>
      </c>
      <c r="S1711" s="11">
        <f t="shared" si="158"/>
        <v>41882.485416666663</v>
      </c>
      <c r="T1711" s="11">
        <f t="shared" si="159"/>
        <v>41841.230486111112</v>
      </c>
      <c r="U1711">
        <f t="shared" si="160"/>
        <v>2014</v>
      </c>
      <c r="V1711">
        <f t="shared" si="161"/>
        <v>2014</v>
      </c>
    </row>
    <row r="1712" spans="1:22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">
        <v>8323</v>
      </c>
      <c r="R1712" t="s">
        <v>8345</v>
      </c>
      <c r="S1712" s="11">
        <f t="shared" si="158"/>
        <v>42387.208333333336</v>
      </c>
      <c r="T1712" s="11">
        <f t="shared" si="159"/>
        <v>42341.257962962962</v>
      </c>
      <c r="U1712">
        <f t="shared" si="160"/>
        <v>2016</v>
      </c>
      <c r="V1712">
        <f t="shared" si="161"/>
        <v>2015</v>
      </c>
    </row>
    <row r="1713" spans="1:22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">
        <v>8323</v>
      </c>
      <c r="R1713" t="s">
        <v>8345</v>
      </c>
      <c r="S1713" s="11">
        <f t="shared" si="158"/>
        <v>41883.312893518516</v>
      </c>
      <c r="T1713" s="11">
        <f t="shared" si="159"/>
        <v>41852.312893518516</v>
      </c>
      <c r="U1713">
        <f t="shared" si="160"/>
        <v>2014</v>
      </c>
      <c r="V1713">
        <f t="shared" si="161"/>
        <v>2014</v>
      </c>
    </row>
    <row r="1714" spans="1:22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>
        <f t="shared" si="157"/>
        <v>0</v>
      </c>
      <c r="Q1714" t="s">
        <v>8323</v>
      </c>
      <c r="R1714" t="s">
        <v>8345</v>
      </c>
      <c r="S1714" s="11">
        <f t="shared" si="158"/>
        <v>42185.580474537033</v>
      </c>
      <c r="T1714" s="11">
        <f t="shared" si="159"/>
        <v>42125.580474537033</v>
      </c>
      <c r="U1714">
        <f t="shared" si="160"/>
        <v>2015</v>
      </c>
      <c r="V1714">
        <f t="shared" si="161"/>
        <v>2015</v>
      </c>
    </row>
    <row r="1715" spans="1:22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">
        <v>8323</v>
      </c>
      <c r="R1715" t="s">
        <v>8345</v>
      </c>
      <c r="S1715" s="11">
        <f t="shared" si="158"/>
        <v>41917.467731481483</v>
      </c>
      <c r="T1715" s="11">
        <f t="shared" si="159"/>
        <v>41887.467731481483</v>
      </c>
      <c r="U1715">
        <f t="shared" si="160"/>
        <v>2014</v>
      </c>
      <c r="V1715">
        <f t="shared" si="161"/>
        <v>2014</v>
      </c>
    </row>
    <row r="1716" spans="1:22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">
        <v>8323</v>
      </c>
      <c r="R1716" t="s">
        <v>8345</v>
      </c>
      <c r="S1716" s="11">
        <f t="shared" si="158"/>
        <v>42125.585196759253</v>
      </c>
      <c r="T1716" s="11">
        <f t="shared" si="159"/>
        <v>42095.585196759253</v>
      </c>
      <c r="U1716">
        <f t="shared" si="160"/>
        <v>2015</v>
      </c>
      <c r="V1716">
        <f t="shared" si="161"/>
        <v>2015</v>
      </c>
    </row>
    <row r="1717" spans="1:22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">
        <v>8323</v>
      </c>
      <c r="R1717" t="s">
        <v>8345</v>
      </c>
      <c r="S1717" s="11">
        <f t="shared" si="158"/>
        <v>42093.806944444441</v>
      </c>
      <c r="T1717" s="11">
        <f t="shared" si="159"/>
        <v>42063.884085648147</v>
      </c>
      <c r="U1717">
        <f t="shared" si="160"/>
        <v>2015</v>
      </c>
      <c r="V1717">
        <f t="shared" si="161"/>
        <v>2015</v>
      </c>
    </row>
    <row r="1718" spans="1:22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">
        <v>8323</v>
      </c>
      <c r="R1718" t="s">
        <v>8345</v>
      </c>
      <c r="S1718" s="11">
        <f t="shared" si="158"/>
        <v>42713.285868055558</v>
      </c>
      <c r="T1718" s="11">
        <f t="shared" si="159"/>
        <v>42673.244201388887</v>
      </c>
      <c r="U1718">
        <f t="shared" si="160"/>
        <v>2016</v>
      </c>
      <c r="V1718">
        <f t="shared" si="161"/>
        <v>2016</v>
      </c>
    </row>
    <row r="1719" spans="1:22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">
        <v>8323</v>
      </c>
      <c r="R1719" t="s">
        <v>8345</v>
      </c>
      <c r="S1719" s="11">
        <f t="shared" si="158"/>
        <v>42480.833333333336</v>
      </c>
      <c r="T1719" s="11">
        <f t="shared" si="159"/>
        <v>42460.648587962962</v>
      </c>
      <c r="U1719">
        <f t="shared" si="160"/>
        <v>2016</v>
      </c>
      <c r="V1719">
        <f t="shared" si="161"/>
        <v>2016</v>
      </c>
    </row>
    <row r="1720" spans="1:22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">
        <v>8323</v>
      </c>
      <c r="R1720" t="s">
        <v>8345</v>
      </c>
      <c r="S1720" s="11">
        <f t="shared" si="158"/>
        <v>42503.874305555553</v>
      </c>
      <c r="T1720" s="11">
        <f t="shared" si="159"/>
        <v>42460.277187499996</v>
      </c>
      <c r="U1720">
        <f t="shared" si="160"/>
        <v>2016</v>
      </c>
      <c r="V1720">
        <f t="shared" si="161"/>
        <v>2016</v>
      </c>
    </row>
    <row r="1721" spans="1:22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">
        <v>8323</v>
      </c>
      <c r="R1721" t="s">
        <v>8345</v>
      </c>
      <c r="S1721" s="11">
        <f t="shared" si="158"/>
        <v>41899.201284722221</v>
      </c>
      <c r="T1721" s="11">
        <f t="shared" si="159"/>
        <v>41869.201284722221</v>
      </c>
      <c r="U1721">
        <f t="shared" si="160"/>
        <v>2014</v>
      </c>
      <c r="V1721">
        <f t="shared" si="161"/>
        <v>2014</v>
      </c>
    </row>
    <row r="1722" spans="1:22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">
        <v>8323</v>
      </c>
      <c r="R1722" t="s">
        <v>8345</v>
      </c>
      <c r="S1722" s="11">
        <f t="shared" si="158"/>
        <v>41952.491562499999</v>
      </c>
      <c r="T1722" s="11">
        <f t="shared" si="159"/>
        <v>41922.449895833335</v>
      </c>
      <c r="U1722">
        <f t="shared" si="160"/>
        <v>2014</v>
      </c>
      <c r="V1722">
        <f t="shared" si="161"/>
        <v>2014</v>
      </c>
    </row>
    <row r="1723" spans="1:22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>
        <f t="shared" si="157"/>
        <v>0</v>
      </c>
      <c r="Q1723" t="s">
        <v>8323</v>
      </c>
      <c r="R1723" t="s">
        <v>8345</v>
      </c>
      <c r="S1723" s="11">
        <f t="shared" si="158"/>
        <v>42349.12804398148</v>
      </c>
      <c r="T1723" s="11">
        <f t="shared" si="159"/>
        <v>42319.12804398148</v>
      </c>
      <c r="U1723">
        <f t="shared" si="160"/>
        <v>2015</v>
      </c>
      <c r="V1723">
        <f t="shared" si="161"/>
        <v>2015</v>
      </c>
    </row>
    <row r="1724" spans="1:22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">
        <v>8323</v>
      </c>
      <c r="R1724" t="s">
        <v>8345</v>
      </c>
      <c r="S1724" s="11">
        <f t="shared" si="158"/>
        <v>42462.673611111109</v>
      </c>
      <c r="T1724" s="11">
        <f t="shared" si="159"/>
        <v>42425.627650462957</v>
      </c>
      <c r="U1724">
        <f t="shared" si="160"/>
        <v>2016</v>
      </c>
      <c r="V1724">
        <f t="shared" si="161"/>
        <v>2016</v>
      </c>
    </row>
    <row r="1725" spans="1:22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">
        <v>8323</v>
      </c>
      <c r="R1725" t="s">
        <v>8345</v>
      </c>
      <c r="S1725" s="11">
        <f t="shared" si="158"/>
        <v>42185.916666666664</v>
      </c>
      <c r="T1725" s="11">
        <f t="shared" si="159"/>
        <v>42129.492071759254</v>
      </c>
      <c r="U1725">
        <f t="shared" si="160"/>
        <v>2015</v>
      </c>
      <c r="V1725">
        <f t="shared" si="161"/>
        <v>2015</v>
      </c>
    </row>
    <row r="1726" spans="1:22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">
        <v>8323</v>
      </c>
      <c r="R1726" t="s">
        <v>8345</v>
      </c>
      <c r="S1726" s="11">
        <f t="shared" si="158"/>
        <v>41942.599097222221</v>
      </c>
      <c r="T1726" s="11">
        <f t="shared" si="159"/>
        <v>41912.599097222221</v>
      </c>
      <c r="U1726">
        <f t="shared" si="160"/>
        <v>2014</v>
      </c>
      <c r="V1726">
        <f t="shared" si="161"/>
        <v>2014</v>
      </c>
    </row>
    <row r="1727" spans="1:22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">
        <v>8323</v>
      </c>
      <c r="R1727" t="s">
        <v>8345</v>
      </c>
      <c r="S1727" s="11">
        <f t="shared" si="158"/>
        <v>41875.634826388887</v>
      </c>
      <c r="T1727" s="11">
        <f t="shared" si="159"/>
        <v>41845.634826388887</v>
      </c>
      <c r="U1727">
        <f t="shared" si="160"/>
        <v>2014</v>
      </c>
      <c r="V1727">
        <f t="shared" si="161"/>
        <v>2014</v>
      </c>
    </row>
    <row r="1728" spans="1:22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">
        <v>8323</v>
      </c>
      <c r="R1728" t="s">
        <v>8345</v>
      </c>
      <c r="S1728" s="11">
        <f t="shared" si="158"/>
        <v>41817.586388888885</v>
      </c>
      <c r="T1728" s="11">
        <f t="shared" si="159"/>
        <v>41788.586388888885</v>
      </c>
      <c r="U1728">
        <f t="shared" si="160"/>
        <v>2014</v>
      </c>
      <c r="V1728">
        <f t="shared" si="161"/>
        <v>2014</v>
      </c>
    </row>
    <row r="1729" spans="1:22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">
        <v>8323</v>
      </c>
      <c r="R1729" t="s">
        <v>8345</v>
      </c>
      <c r="S1729" s="11">
        <f t="shared" si="158"/>
        <v>42099.124999999993</v>
      </c>
      <c r="T1729" s="11">
        <f t="shared" si="159"/>
        <v>42044.594641203701</v>
      </c>
      <c r="U1729">
        <f t="shared" si="160"/>
        <v>2015</v>
      </c>
      <c r="V1729">
        <f t="shared" si="161"/>
        <v>2015</v>
      </c>
    </row>
    <row r="1730" spans="1:22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">
        <v>8323</v>
      </c>
      <c r="R1730" t="s">
        <v>8345</v>
      </c>
      <c r="S1730" s="11">
        <f t="shared" si="158"/>
        <v>42298.292523148142</v>
      </c>
      <c r="T1730" s="11">
        <f t="shared" si="159"/>
        <v>42268.292523148142</v>
      </c>
      <c r="U1730">
        <f t="shared" si="160"/>
        <v>2015</v>
      </c>
      <c r="V1730">
        <f t="shared" si="161"/>
        <v>2015</v>
      </c>
    </row>
    <row r="1731" spans="1:22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5">
        <f t="shared" ref="P1731:P1794" si="163">IFERROR(E1731/L1731,0)</f>
        <v>0</v>
      </c>
      <c r="Q1731" t="s">
        <v>8323</v>
      </c>
      <c r="R1731" t="s">
        <v>8345</v>
      </c>
      <c r="S1731" s="11">
        <f t="shared" ref="S1731:S1794" si="164">(I1731/86400)+25569+(-8/24)</f>
        <v>42530.718819444439</v>
      </c>
      <c r="T1731" s="11">
        <f t="shared" ref="T1731:T1794" si="165">(J1731/86400)+25569+(-8/24)</f>
        <v>42470.718819444439</v>
      </c>
      <c r="U1731">
        <f t="shared" ref="U1731:U1794" si="166">YEAR(S1731)</f>
        <v>2016</v>
      </c>
      <c r="V1731">
        <f t="shared" ref="V1731:V1794" si="167">YEAR(T1731)</f>
        <v>2016</v>
      </c>
    </row>
    <row r="1732" spans="1:22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>
        <f t="shared" si="163"/>
        <v>0</v>
      </c>
      <c r="Q1732" t="s">
        <v>8323</v>
      </c>
      <c r="R1732" t="s">
        <v>8345</v>
      </c>
      <c r="S1732" s="11">
        <f t="shared" si="164"/>
        <v>42301.754432870366</v>
      </c>
      <c r="T1732" s="11">
        <f t="shared" si="165"/>
        <v>42271.754432870366</v>
      </c>
      <c r="U1732">
        <f t="shared" si="166"/>
        <v>2015</v>
      </c>
      <c r="V1732">
        <f t="shared" si="167"/>
        <v>2015</v>
      </c>
    </row>
    <row r="1733" spans="1:22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>
        <f t="shared" si="163"/>
        <v>0</v>
      </c>
      <c r="Q1733" t="s">
        <v>8323</v>
      </c>
      <c r="R1733" t="s">
        <v>8345</v>
      </c>
      <c r="S1733" s="11">
        <f t="shared" si="164"/>
        <v>42166.291666666664</v>
      </c>
      <c r="T1733" s="11">
        <f t="shared" si="165"/>
        <v>42152.573518518511</v>
      </c>
      <c r="U1733">
        <f t="shared" si="166"/>
        <v>2015</v>
      </c>
      <c r="V1733">
        <f t="shared" si="167"/>
        <v>2015</v>
      </c>
    </row>
    <row r="1734" spans="1:22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>
        <f t="shared" si="163"/>
        <v>0</v>
      </c>
      <c r="Q1734" t="s">
        <v>8323</v>
      </c>
      <c r="R1734" t="s">
        <v>8345</v>
      </c>
      <c r="S1734" s="11">
        <f t="shared" si="164"/>
        <v>42384.874999999993</v>
      </c>
      <c r="T1734" s="11">
        <f t="shared" si="165"/>
        <v>42325.350474537037</v>
      </c>
      <c r="U1734">
        <f t="shared" si="166"/>
        <v>2016</v>
      </c>
      <c r="V1734">
        <f t="shared" si="167"/>
        <v>2015</v>
      </c>
    </row>
    <row r="1735" spans="1:22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>
        <f t="shared" si="163"/>
        <v>0</v>
      </c>
      <c r="Q1735" t="s">
        <v>8323</v>
      </c>
      <c r="R1735" t="s">
        <v>8345</v>
      </c>
      <c r="S1735" s="11">
        <f t="shared" si="164"/>
        <v>42626.562499999993</v>
      </c>
      <c r="T1735" s="11">
        <f t="shared" si="165"/>
        <v>42614.342291666668</v>
      </c>
      <c r="U1735">
        <f t="shared" si="166"/>
        <v>2016</v>
      </c>
      <c r="V1735">
        <f t="shared" si="167"/>
        <v>2016</v>
      </c>
    </row>
    <row r="1736" spans="1:22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">
        <v>8323</v>
      </c>
      <c r="R1736" t="s">
        <v>8345</v>
      </c>
      <c r="S1736" s="11">
        <f t="shared" si="164"/>
        <v>42131.703194444439</v>
      </c>
      <c r="T1736" s="11">
        <f t="shared" si="165"/>
        <v>42101.703194444439</v>
      </c>
      <c r="U1736">
        <f t="shared" si="166"/>
        <v>2015</v>
      </c>
      <c r="V1736">
        <f t="shared" si="167"/>
        <v>2015</v>
      </c>
    </row>
    <row r="1737" spans="1:22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">
        <v>8323</v>
      </c>
      <c r="R1737" t="s">
        <v>8345</v>
      </c>
      <c r="S1737" s="11">
        <f t="shared" si="164"/>
        <v>42589.480844907404</v>
      </c>
      <c r="T1737" s="11">
        <f t="shared" si="165"/>
        <v>42559.480844907404</v>
      </c>
      <c r="U1737">
        <f t="shared" si="166"/>
        <v>2016</v>
      </c>
      <c r="V1737">
        <f t="shared" si="167"/>
        <v>2016</v>
      </c>
    </row>
    <row r="1738" spans="1:22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">
        <v>8323</v>
      </c>
      <c r="R1738" t="s">
        <v>8345</v>
      </c>
      <c r="S1738" s="11">
        <f t="shared" si="164"/>
        <v>42316.569826388884</v>
      </c>
      <c r="T1738" s="11">
        <f t="shared" si="165"/>
        <v>42286.52815972222</v>
      </c>
      <c r="U1738">
        <f t="shared" si="166"/>
        <v>2015</v>
      </c>
      <c r="V1738">
        <f t="shared" si="167"/>
        <v>2015</v>
      </c>
    </row>
    <row r="1739" spans="1:22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">
        <v>8323</v>
      </c>
      <c r="R1739" t="s">
        <v>8345</v>
      </c>
      <c r="S1739" s="11">
        <f t="shared" si="164"/>
        <v>42205.615648148145</v>
      </c>
      <c r="T1739" s="11">
        <f t="shared" si="165"/>
        <v>42175.615648148145</v>
      </c>
      <c r="U1739">
        <f t="shared" si="166"/>
        <v>2015</v>
      </c>
      <c r="V1739">
        <f t="shared" si="167"/>
        <v>2015</v>
      </c>
    </row>
    <row r="1740" spans="1:22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">
        <v>8323</v>
      </c>
      <c r="R1740" t="s">
        <v>8345</v>
      </c>
      <c r="S1740" s="11">
        <f t="shared" si="164"/>
        <v>41914.540995370371</v>
      </c>
      <c r="T1740" s="11">
        <f t="shared" si="165"/>
        <v>41884.540995370371</v>
      </c>
      <c r="U1740">
        <f t="shared" si="166"/>
        <v>2014</v>
      </c>
      <c r="V1740">
        <f t="shared" si="167"/>
        <v>2014</v>
      </c>
    </row>
    <row r="1741" spans="1:22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">
        <v>8323</v>
      </c>
      <c r="R1741" t="s">
        <v>8345</v>
      </c>
      <c r="S1741" s="11">
        <f t="shared" si="164"/>
        <v>42494.499212962961</v>
      </c>
      <c r="T1741" s="11">
        <f t="shared" si="165"/>
        <v>42435.540879629632</v>
      </c>
      <c r="U1741">
        <f t="shared" si="166"/>
        <v>2016</v>
      </c>
      <c r="V1741">
        <f t="shared" si="167"/>
        <v>2016</v>
      </c>
    </row>
    <row r="1742" spans="1:22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>
        <f t="shared" si="163"/>
        <v>0</v>
      </c>
      <c r="Q1742" t="s">
        <v>8323</v>
      </c>
      <c r="R1742" t="s">
        <v>8345</v>
      </c>
      <c r="S1742" s="11">
        <f t="shared" si="164"/>
        <v>42201.484050925923</v>
      </c>
      <c r="T1742" s="11">
        <f t="shared" si="165"/>
        <v>42171.484050925923</v>
      </c>
      <c r="U1742">
        <f t="shared" si="166"/>
        <v>2015</v>
      </c>
      <c r="V1742">
        <f t="shared" si="167"/>
        <v>2015</v>
      </c>
    </row>
    <row r="1743" spans="1:22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">
        <v>8336</v>
      </c>
      <c r="R1743" t="s">
        <v>8337</v>
      </c>
      <c r="S1743" s="11">
        <f t="shared" si="164"/>
        <v>42165.294803240737</v>
      </c>
      <c r="T1743" s="11">
        <f t="shared" si="165"/>
        <v>42120.294803240737</v>
      </c>
      <c r="U1743">
        <f t="shared" si="166"/>
        <v>2015</v>
      </c>
      <c r="V1743">
        <f t="shared" si="167"/>
        <v>2015</v>
      </c>
    </row>
    <row r="1744" spans="1:22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">
        <v>8336</v>
      </c>
      <c r="R1744" t="s">
        <v>8337</v>
      </c>
      <c r="S1744" s="11">
        <f t="shared" si="164"/>
        <v>42742.541666666664</v>
      </c>
      <c r="T1744" s="11">
        <f t="shared" si="165"/>
        <v>42710.543634259258</v>
      </c>
      <c r="U1744">
        <f t="shared" si="166"/>
        <v>2017</v>
      </c>
      <c r="V1744">
        <f t="shared" si="167"/>
        <v>2016</v>
      </c>
    </row>
    <row r="1745" spans="1:22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">
        <v>8336</v>
      </c>
      <c r="R1745" t="s">
        <v>8337</v>
      </c>
      <c r="S1745" s="11">
        <f t="shared" si="164"/>
        <v>42608.832638888889</v>
      </c>
      <c r="T1745" s="11">
        <f t="shared" si="165"/>
        <v>42586.592303240737</v>
      </c>
      <c r="U1745">
        <f t="shared" si="166"/>
        <v>2016</v>
      </c>
      <c r="V1745">
        <f t="shared" si="167"/>
        <v>2016</v>
      </c>
    </row>
    <row r="1746" spans="1:22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">
        <v>8336</v>
      </c>
      <c r="R1746" t="s">
        <v>8337</v>
      </c>
      <c r="S1746" s="11">
        <f t="shared" si="164"/>
        <v>42071.230057870365</v>
      </c>
      <c r="T1746" s="11">
        <f t="shared" si="165"/>
        <v>42026.271724537037</v>
      </c>
      <c r="U1746">
        <f t="shared" si="166"/>
        <v>2015</v>
      </c>
      <c r="V1746">
        <f t="shared" si="167"/>
        <v>2015</v>
      </c>
    </row>
    <row r="1747" spans="1:22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">
        <v>8336</v>
      </c>
      <c r="R1747" t="s">
        <v>8337</v>
      </c>
      <c r="S1747" s="11">
        <f t="shared" si="164"/>
        <v>42725.749999999993</v>
      </c>
      <c r="T1747" s="11">
        <f t="shared" si="165"/>
        <v>42689.926365740735</v>
      </c>
      <c r="U1747">
        <f t="shared" si="166"/>
        <v>2016</v>
      </c>
      <c r="V1747">
        <f t="shared" si="167"/>
        <v>2016</v>
      </c>
    </row>
    <row r="1748" spans="1:22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">
        <v>8336</v>
      </c>
      <c r="R1748" t="s">
        <v>8337</v>
      </c>
      <c r="S1748" s="11">
        <f t="shared" si="164"/>
        <v>42697.749999999993</v>
      </c>
      <c r="T1748" s="11">
        <f t="shared" si="165"/>
        <v>42667.843368055554</v>
      </c>
      <c r="U1748">
        <f t="shared" si="166"/>
        <v>2016</v>
      </c>
      <c r="V1748">
        <f t="shared" si="167"/>
        <v>2016</v>
      </c>
    </row>
    <row r="1749" spans="1:22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">
        <v>8336</v>
      </c>
      <c r="R1749" t="s">
        <v>8337</v>
      </c>
      <c r="S1749" s="11">
        <f t="shared" si="164"/>
        <v>42321.291666666664</v>
      </c>
      <c r="T1749" s="11">
        <f t="shared" si="165"/>
        <v>42292.10219907407</v>
      </c>
      <c r="U1749">
        <f t="shared" si="166"/>
        <v>2015</v>
      </c>
      <c r="V1749">
        <f t="shared" si="167"/>
        <v>2015</v>
      </c>
    </row>
    <row r="1750" spans="1:22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">
        <v>8336</v>
      </c>
      <c r="R1750" t="s">
        <v>8337</v>
      </c>
      <c r="S1750" s="11">
        <f t="shared" si="164"/>
        <v>42249.617395833331</v>
      </c>
      <c r="T1750" s="11">
        <f t="shared" si="165"/>
        <v>42219.617395833331</v>
      </c>
      <c r="U1750">
        <f t="shared" si="166"/>
        <v>2015</v>
      </c>
      <c r="V1750">
        <f t="shared" si="167"/>
        <v>2015</v>
      </c>
    </row>
    <row r="1751" spans="1:22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">
        <v>8336</v>
      </c>
      <c r="R1751" t="s">
        <v>8337</v>
      </c>
      <c r="S1751" s="11">
        <f t="shared" si="164"/>
        <v>42795.458333333336</v>
      </c>
      <c r="T1751" s="11">
        <f t="shared" si="165"/>
        <v>42758.642604166664</v>
      </c>
      <c r="U1751">
        <f t="shared" si="166"/>
        <v>2017</v>
      </c>
      <c r="V1751">
        <f t="shared" si="167"/>
        <v>2017</v>
      </c>
    </row>
    <row r="1752" spans="1:22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">
        <v>8336</v>
      </c>
      <c r="R1752" t="s">
        <v>8337</v>
      </c>
      <c r="S1752" s="11">
        <f t="shared" si="164"/>
        <v>42479.503518518519</v>
      </c>
      <c r="T1752" s="11">
        <f t="shared" si="165"/>
        <v>42454.503518518519</v>
      </c>
      <c r="U1752">
        <f t="shared" si="166"/>
        <v>2016</v>
      </c>
      <c r="V1752">
        <f t="shared" si="167"/>
        <v>2016</v>
      </c>
    </row>
    <row r="1753" spans="1:22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">
        <v>8336</v>
      </c>
      <c r="R1753" t="s">
        <v>8337</v>
      </c>
      <c r="S1753" s="11">
        <f t="shared" si="164"/>
        <v>42082.4065162037</v>
      </c>
      <c r="T1753" s="11">
        <f t="shared" si="165"/>
        <v>42052.448182870365</v>
      </c>
      <c r="U1753">
        <f t="shared" si="166"/>
        <v>2015</v>
      </c>
      <c r="V1753">
        <f t="shared" si="167"/>
        <v>2015</v>
      </c>
    </row>
    <row r="1754" spans="1:22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">
        <v>8336</v>
      </c>
      <c r="R1754" t="s">
        <v>8337</v>
      </c>
      <c r="S1754" s="11">
        <f t="shared" si="164"/>
        <v>42656.919930555552</v>
      </c>
      <c r="T1754" s="11">
        <f t="shared" si="165"/>
        <v>42626.919930555552</v>
      </c>
      <c r="U1754">
        <f t="shared" si="166"/>
        <v>2016</v>
      </c>
      <c r="V1754">
        <f t="shared" si="167"/>
        <v>2016</v>
      </c>
    </row>
    <row r="1755" spans="1:22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">
        <v>8336</v>
      </c>
      <c r="R1755" t="s">
        <v>8337</v>
      </c>
      <c r="S1755" s="11">
        <f t="shared" si="164"/>
        <v>42450.374629629623</v>
      </c>
      <c r="T1755" s="11">
        <f t="shared" si="165"/>
        <v>42420.416296296295</v>
      </c>
      <c r="U1755">
        <f t="shared" si="166"/>
        <v>2016</v>
      </c>
      <c r="V1755">
        <f t="shared" si="167"/>
        <v>2016</v>
      </c>
    </row>
    <row r="1756" spans="1:22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">
        <v>8336</v>
      </c>
      <c r="R1756" t="s">
        <v>8337</v>
      </c>
      <c r="S1756" s="11">
        <f t="shared" si="164"/>
        <v>42097.501770833333</v>
      </c>
      <c r="T1756" s="11">
        <f t="shared" si="165"/>
        <v>42067.543437499997</v>
      </c>
      <c r="U1756">
        <f t="shared" si="166"/>
        <v>2015</v>
      </c>
      <c r="V1756">
        <f t="shared" si="167"/>
        <v>2015</v>
      </c>
    </row>
    <row r="1757" spans="1:22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">
        <v>8336</v>
      </c>
      <c r="R1757" t="s">
        <v>8337</v>
      </c>
      <c r="S1757" s="11">
        <f t="shared" si="164"/>
        <v>42282.455567129626</v>
      </c>
      <c r="T1757" s="11">
        <f t="shared" si="165"/>
        <v>42252.455567129626</v>
      </c>
      <c r="U1757">
        <f t="shared" si="166"/>
        <v>2015</v>
      </c>
      <c r="V1757">
        <f t="shared" si="167"/>
        <v>2015</v>
      </c>
    </row>
    <row r="1758" spans="1:22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">
        <v>8336</v>
      </c>
      <c r="R1758" t="s">
        <v>8337</v>
      </c>
      <c r="S1758" s="11">
        <f t="shared" si="164"/>
        <v>42610.834131944437</v>
      </c>
      <c r="T1758" s="11">
        <f t="shared" si="165"/>
        <v>42570.834131944437</v>
      </c>
      <c r="U1758">
        <f t="shared" si="166"/>
        <v>2016</v>
      </c>
      <c r="V1758">
        <f t="shared" si="167"/>
        <v>2016</v>
      </c>
    </row>
    <row r="1759" spans="1:22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">
        <v>8336</v>
      </c>
      <c r="R1759" t="s">
        <v>8337</v>
      </c>
      <c r="S1759" s="11">
        <f t="shared" si="164"/>
        <v>42763.478472222218</v>
      </c>
      <c r="T1759" s="11">
        <f t="shared" si="165"/>
        <v>42733.494016203702</v>
      </c>
      <c r="U1759">
        <f t="shared" si="166"/>
        <v>2017</v>
      </c>
      <c r="V1759">
        <f t="shared" si="167"/>
        <v>2016</v>
      </c>
    </row>
    <row r="1760" spans="1:22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">
        <v>8336</v>
      </c>
      <c r="R1760" t="s">
        <v>8337</v>
      </c>
      <c r="S1760" s="11">
        <f t="shared" si="164"/>
        <v>42565.62259259259</v>
      </c>
      <c r="T1760" s="11">
        <f t="shared" si="165"/>
        <v>42505.62259259259</v>
      </c>
      <c r="U1760">
        <f t="shared" si="166"/>
        <v>2016</v>
      </c>
      <c r="V1760">
        <f t="shared" si="167"/>
        <v>2016</v>
      </c>
    </row>
    <row r="1761" spans="1:22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">
        <v>8336</v>
      </c>
      <c r="R1761" t="s">
        <v>8337</v>
      </c>
      <c r="S1761" s="11">
        <f t="shared" si="164"/>
        <v>42088.454039351847</v>
      </c>
      <c r="T1761" s="11">
        <f t="shared" si="165"/>
        <v>42068.495706018519</v>
      </c>
      <c r="U1761">
        <f t="shared" si="166"/>
        <v>2015</v>
      </c>
      <c r="V1761">
        <f t="shared" si="167"/>
        <v>2015</v>
      </c>
    </row>
    <row r="1762" spans="1:22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">
        <v>8336</v>
      </c>
      <c r="R1762" t="s">
        <v>8337</v>
      </c>
      <c r="S1762" s="11">
        <f t="shared" si="164"/>
        <v>42425.339270833334</v>
      </c>
      <c r="T1762" s="11">
        <f t="shared" si="165"/>
        <v>42405.339270833334</v>
      </c>
      <c r="U1762">
        <f t="shared" si="166"/>
        <v>2016</v>
      </c>
      <c r="V1762">
        <f t="shared" si="167"/>
        <v>2016</v>
      </c>
    </row>
    <row r="1763" spans="1:22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">
        <v>8336</v>
      </c>
      <c r="R1763" t="s">
        <v>8337</v>
      </c>
      <c r="S1763" s="11">
        <f t="shared" si="164"/>
        <v>42259.234490740739</v>
      </c>
      <c r="T1763" s="11">
        <f t="shared" si="165"/>
        <v>42209.234490740739</v>
      </c>
      <c r="U1763">
        <f t="shared" si="166"/>
        <v>2015</v>
      </c>
      <c r="V1763">
        <f t="shared" si="167"/>
        <v>2015</v>
      </c>
    </row>
    <row r="1764" spans="1:22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">
        <v>8336</v>
      </c>
      <c r="R1764" t="s">
        <v>8337</v>
      </c>
      <c r="S1764" s="11">
        <f t="shared" si="164"/>
        <v>42440.648668981477</v>
      </c>
      <c r="T1764" s="11">
        <f t="shared" si="165"/>
        <v>42410.648668981477</v>
      </c>
      <c r="U1764">
        <f t="shared" si="166"/>
        <v>2016</v>
      </c>
      <c r="V1764">
        <f t="shared" si="167"/>
        <v>2016</v>
      </c>
    </row>
    <row r="1765" spans="1:22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">
        <v>8336</v>
      </c>
      <c r="R1765" t="s">
        <v>8337</v>
      </c>
      <c r="S1765" s="11">
        <f t="shared" si="164"/>
        <v>42666.535185185181</v>
      </c>
      <c r="T1765" s="11">
        <f t="shared" si="165"/>
        <v>42636.535185185181</v>
      </c>
      <c r="U1765">
        <f t="shared" si="166"/>
        <v>2016</v>
      </c>
      <c r="V1765">
        <f t="shared" si="167"/>
        <v>2016</v>
      </c>
    </row>
    <row r="1766" spans="1:22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">
        <v>8336</v>
      </c>
      <c r="R1766" t="s">
        <v>8337</v>
      </c>
      <c r="S1766" s="11">
        <f t="shared" si="164"/>
        <v>41854.15253472222</v>
      </c>
      <c r="T1766" s="11">
        <f t="shared" si="165"/>
        <v>41825.15253472222</v>
      </c>
      <c r="U1766">
        <f t="shared" si="166"/>
        <v>2014</v>
      </c>
      <c r="V1766">
        <f t="shared" si="167"/>
        <v>2014</v>
      </c>
    </row>
    <row r="1767" spans="1:22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">
        <v>8336</v>
      </c>
      <c r="R1767" t="s">
        <v>8337</v>
      </c>
      <c r="S1767" s="11">
        <f t="shared" si="164"/>
        <v>41864.647129629629</v>
      </c>
      <c r="T1767" s="11">
        <f t="shared" si="165"/>
        <v>41834.647129629629</v>
      </c>
      <c r="U1767">
        <f t="shared" si="166"/>
        <v>2014</v>
      </c>
      <c r="V1767">
        <f t="shared" si="167"/>
        <v>2014</v>
      </c>
    </row>
    <row r="1768" spans="1:22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>
        <f t="shared" si="163"/>
        <v>0</v>
      </c>
      <c r="Q1768" t="s">
        <v>8336</v>
      </c>
      <c r="R1768" t="s">
        <v>8337</v>
      </c>
      <c r="S1768" s="11">
        <f t="shared" si="164"/>
        <v>41876.52648148148</v>
      </c>
      <c r="T1768" s="11">
        <f t="shared" si="165"/>
        <v>41855.52648148148</v>
      </c>
      <c r="U1768">
        <f t="shared" si="166"/>
        <v>2014</v>
      </c>
      <c r="V1768">
        <f t="shared" si="167"/>
        <v>2014</v>
      </c>
    </row>
    <row r="1769" spans="1:22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">
        <v>8336</v>
      </c>
      <c r="R1769" t="s">
        <v>8337</v>
      </c>
      <c r="S1769" s="11">
        <f t="shared" si="164"/>
        <v>41854.325046296297</v>
      </c>
      <c r="T1769" s="11">
        <f t="shared" si="165"/>
        <v>41824.325046296297</v>
      </c>
      <c r="U1769">
        <f t="shared" si="166"/>
        <v>2014</v>
      </c>
      <c r="V1769">
        <f t="shared" si="167"/>
        <v>2014</v>
      </c>
    </row>
    <row r="1770" spans="1:22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">
        <v>8336</v>
      </c>
      <c r="R1770" t="s">
        <v>8337</v>
      </c>
      <c r="S1770" s="11">
        <f t="shared" si="164"/>
        <v>41909.227361111109</v>
      </c>
      <c r="T1770" s="11">
        <f t="shared" si="165"/>
        <v>41849.227361111109</v>
      </c>
      <c r="U1770">
        <f t="shared" si="166"/>
        <v>2014</v>
      </c>
      <c r="V1770">
        <f t="shared" si="167"/>
        <v>2014</v>
      </c>
    </row>
    <row r="1771" spans="1:22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">
        <v>8336</v>
      </c>
      <c r="R1771" t="s">
        <v>8337</v>
      </c>
      <c r="S1771" s="11">
        <f t="shared" si="164"/>
        <v>42017.485636574071</v>
      </c>
      <c r="T1771" s="11">
        <f t="shared" si="165"/>
        <v>41987.485636574071</v>
      </c>
      <c r="U1771">
        <f t="shared" si="166"/>
        <v>2015</v>
      </c>
      <c r="V1771">
        <f t="shared" si="167"/>
        <v>2014</v>
      </c>
    </row>
    <row r="1772" spans="1:22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">
        <v>8336</v>
      </c>
      <c r="R1772" t="s">
        <v>8337</v>
      </c>
      <c r="S1772" s="11">
        <f t="shared" si="164"/>
        <v>41926.446689814817</v>
      </c>
      <c r="T1772" s="11">
        <f t="shared" si="165"/>
        <v>41891.446689814817</v>
      </c>
      <c r="U1772">
        <f t="shared" si="166"/>
        <v>2014</v>
      </c>
      <c r="V1772">
        <f t="shared" si="167"/>
        <v>2014</v>
      </c>
    </row>
    <row r="1773" spans="1:22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">
        <v>8336</v>
      </c>
      <c r="R1773" t="s">
        <v>8337</v>
      </c>
      <c r="S1773" s="11">
        <f t="shared" si="164"/>
        <v>41935.646296296291</v>
      </c>
      <c r="T1773" s="11">
        <f t="shared" si="165"/>
        <v>41905.646296296291</v>
      </c>
      <c r="U1773">
        <f t="shared" si="166"/>
        <v>2014</v>
      </c>
      <c r="V1773">
        <f t="shared" si="167"/>
        <v>2014</v>
      </c>
    </row>
    <row r="1774" spans="1:22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">
        <v>8336</v>
      </c>
      <c r="R1774" t="s">
        <v>8337</v>
      </c>
      <c r="S1774" s="11">
        <f t="shared" si="164"/>
        <v>41826.384675925925</v>
      </c>
      <c r="T1774" s="11">
        <f t="shared" si="165"/>
        <v>41766.384675925925</v>
      </c>
      <c r="U1774">
        <f t="shared" si="166"/>
        <v>2014</v>
      </c>
      <c r="V1774">
        <f t="shared" si="167"/>
        <v>2014</v>
      </c>
    </row>
    <row r="1775" spans="1:22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">
        <v>8336</v>
      </c>
      <c r="R1775" t="s">
        <v>8337</v>
      </c>
      <c r="S1775" s="11">
        <f t="shared" si="164"/>
        <v>42023.427060185182</v>
      </c>
      <c r="T1775" s="11">
        <f t="shared" si="165"/>
        <v>41978.427060185182</v>
      </c>
      <c r="U1775">
        <f t="shared" si="166"/>
        <v>2015</v>
      </c>
      <c r="V1775">
        <f t="shared" si="167"/>
        <v>2014</v>
      </c>
    </row>
    <row r="1776" spans="1:22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">
        <v>8336</v>
      </c>
      <c r="R1776" t="s">
        <v>8337</v>
      </c>
      <c r="S1776" s="11">
        <f t="shared" si="164"/>
        <v>41972.290972222218</v>
      </c>
      <c r="T1776" s="11">
        <f t="shared" si="165"/>
        <v>41929.885324074072</v>
      </c>
      <c r="U1776">
        <f t="shared" si="166"/>
        <v>2014</v>
      </c>
      <c r="V1776">
        <f t="shared" si="167"/>
        <v>2014</v>
      </c>
    </row>
    <row r="1777" spans="1:22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">
        <v>8336</v>
      </c>
      <c r="R1777" t="s">
        <v>8337</v>
      </c>
      <c r="S1777" s="11">
        <f t="shared" si="164"/>
        <v>41936.643055555549</v>
      </c>
      <c r="T1777" s="11">
        <f t="shared" si="165"/>
        <v>41891.643055555549</v>
      </c>
      <c r="U1777">
        <f t="shared" si="166"/>
        <v>2014</v>
      </c>
      <c r="V1777">
        <f t="shared" si="167"/>
        <v>2014</v>
      </c>
    </row>
    <row r="1778" spans="1:22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">
        <v>8336</v>
      </c>
      <c r="R1778" t="s">
        <v>8337</v>
      </c>
      <c r="S1778" s="11">
        <f t="shared" si="164"/>
        <v>41941.623506944445</v>
      </c>
      <c r="T1778" s="11">
        <f t="shared" si="165"/>
        <v>41905.623506944445</v>
      </c>
      <c r="U1778">
        <f t="shared" si="166"/>
        <v>2014</v>
      </c>
      <c r="V1778">
        <f t="shared" si="167"/>
        <v>2014</v>
      </c>
    </row>
    <row r="1779" spans="1:22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">
        <v>8336</v>
      </c>
      <c r="R1779" t="s">
        <v>8337</v>
      </c>
      <c r="S1779" s="11">
        <f t="shared" si="164"/>
        <v>42055.02376157407</v>
      </c>
      <c r="T1779" s="11">
        <f t="shared" si="165"/>
        <v>42025.02376157407</v>
      </c>
      <c r="U1779">
        <f t="shared" si="166"/>
        <v>2015</v>
      </c>
      <c r="V1779">
        <f t="shared" si="167"/>
        <v>2015</v>
      </c>
    </row>
    <row r="1780" spans="1:22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">
        <v>8336</v>
      </c>
      <c r="R1780" t="s">
        <v>8337</v>
      </c>
      <c r="S1780" s="11">
        <f t="shared" si="164"/>
        <v>42090.488368055558</v>
      </c>
      <c r="T1780" s="11">
        <f t="shared" si="165"/>
        <v>42045.530034722215</v>
      </c>
      <c r="U1780">
        <f t="shared" si="166"/>
        <v>2015</v>
      </c>
      <c r="V1780">
        <f t="shared" si="167"/>
        <v>2015</v>
      </c>
    </row>
    <row r="1781" spans="1:22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">
        <v>8336</v>
      </c>
      <c r="R1781" t="s">
        <v>8337</v>
      </c>
      <c r="S1781" s="11">
        <f t="shared" si="164"/>
        <v>42615.358564814807</v>
      </c>
      <c r="T1781" s="11">
        <f t="shared" si="165"/>
        <v>42585.358564814807</v>
      </c>
      <c r="U1781">
        <f t="shared" si="166"/>
        <v>2016</v>
      </c>
      <c r="V1781">
        <f t="shared" si="167"/>
        <v>2016</v>
      </c>
    </row>
    <row r="1782" spans="1:22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">
        <v>8336</v>
      </c>
      <c r="R1782" t="s">
        <v>8337</v>
      </c>
      <c r="S1782" s="11">
        <f t="shared" si="164"/>
        <v>42553.267476851848</v>
      </c>
      <c r="T1782" s="11">
        <f t="shared" si="165"/>
        <v>42493.267476851848</v>
      </c>
      <c r="U1782">
        <f t="shared" si="166"/>
        <v>2016</v>
      </c>
      <c r="V1782">
        <f t="shared" si="167"/>
        <v>2016</v>
      </c>
    </row>
    <row r="1783" spans="1:22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">
        <v>8336</v>
      </c>
      <c r="R1783" t="s">
        <v>8337</v>
      </c>
      <c r="S1783" s="11">
        <f t="shared" si="164"/>
        <v>42628.284085648142</v>
      </c>
      <c r="T1783" s="11">
        <f t="shared" si="165"/>
        <v>42597.284085648142</v>
      </c>
      <c r="U1783">
        <f t="shared" si="166"/>
        <v>2016</v>
      </c>
      <c r="V1783">
        <f t="shared" si="167"/>
        <v>2016</v>
      </c>
    </row>
    <row r="1784" spans="1:22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">
        <v>8336</v>
      </c>
      <c r="R1784" t="s">
        <v>8337</v>
      </c>
      <c r="S1784" s="11">
        <f t="shared" si="164"/>
        <v>42421.241770833331</v>
      </c>
      <c r="T1784" s="11">
        <f t="shared" si="165"/>
        <v>42388.241770833331</v>
      </c>
      <c r="U1784">
        <f t="shared" si="166"/>
        <v>2016</v>
      </c>
      <c r="V1784">
        <f t="shared" si="167"/>
        <v>2016</v>
      </c>
    </row>
    <row r="1785" spans="1:22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">
        <v>8336</v>
      </c>
      <c r="R1785" t="s">
        <v>8337</v>
      </c>
      <c r="S1785" s="11">
        <f t="shared" si="164"/>
        <v>42145.616643518515</v>
      </c>
      <c r="T1785" s="11">
        <f t="shared" si="165"/>
        <v>42115.616643518515</v>
      </c>
      <c r="U1785">
        <f t="shared" si="166"/>
        <v>2015</v>
      </c>
      <c r="V1785">
        <f t="shared" si="167"/>
        <v>2015</v>
      </c>
    </row>
    <row r="1786" spans="1:22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">
        <v>8336</v>
      </c>
      <c r="R1786" t="s">
        <v>8337</v>
      </c>
      <c r="S1786" s="11">
        <f t="shared" si="164"/>
        <v>42034.809027777774</v>
      </c>
      <c r="T1786" s="11">
        <f t="shared" si="165"/>
        <v>42003.322222222218</v>
      </c>
      <c r="U1786">
        <f t="shared" si="166"/>
        <v>2015</v>
      </c>
      <c r="V1786">
        <f t="shared" si="167"/>
        <v>2014</v>
      </c>
    </row>
    <row r="1787" spans="1:22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">
        <v>8336</v>
      </c>
      <c r="R1787" t="s">
        <v>8337</v>
      </c>
      <c r="S1787" s="11">
        <f t="shared" si="164"/>
        <v>41927.666666666664</v>
      </c>
      <c r="T1787" s="11">
        <f t="shared" si="165"/>
        <v>41896.801562499997</v>
      </c>
      <c r="U1787">
        <f t="shared" si="166"/>
        <v>2014</v>
      </c>
      <c r="V1787">
        <f t="shared" si="167"/>
        <v>2014</v>
      </c>
    </row>
    <row r="1788" spans="1:22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">
        <v>8336</v>
      </c>
      <c r="R1788" t="s">
        <v>8337</v>
      </c>
      <c r="S1788" s="11">
        <f t="shared" si="164"/>
        <v>41988.217326388891</v>
      </c>
      <c r="T1788" s="11">
        <f t="shared" si="165"/>
        <v>41958.217326388891</v>
      </c>
      <c r="U1788">
        <f t="shared" si="166"/>
        <v>2014</v>
      </c>
      <c r="V1788">
        <f t="shared" si="167"/>
        <v>2014</v>
      </c>
    </row>
    <row r="1789" spans="1:22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">
        <v>8336</v>
      </c>
      <c r="R1789" t="s">
        <v>8337</v>
      </c>
      <c r="S1789" s="11">
        <f t="shared" si="164"/>
        <v>42098.28052083333</v>
      </c>
      <c r="T1789" s="11">
        <f t="shared" si="165"/>
        <v>42068.322187499994</v>
      </c>
      <c r="U1789">
        <f t="shared" si="166"/>
        <v>2015</v>
      </c>
      <c r="V1789">
        <f t="shared" si="167"/>
        <v>2015</v>
      </c>
    </row>
    <row r="1790" spans="1:22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">
        <v>8336</v>
      </c>
      <c r="R1790" t="s">
        <v>8337</v>
      </c>
      <c r="S1790" s="11">
        <f t="shared" si="164"/>
        <v>41943.615069444444</v>
      </c>
      <c r="T1790" s="11">
        <f t="shared" si="165"/>
        <v>41913.615069444444</v>
      </c>
      <c r="U1790">
        <f t="shared" si="166"/>
        <v>2014</v>
      </c>
      <c r="V1790">
        <f t="shared" si="167"/>
        <v>2014</v>
      </c>
    </row>
    <row r="1791" spans="1:22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">
        <v>8336</v>
      </c>
      <c r="R1791" t="s">
        <v>8337</v>
      </c>
      <c r="S1791" s="11">
        <f t="shared" si="164"/>
        <v>42015.916701388887</v>
      </c>
      <c r="T1791" s="11">
        <f t="shared" si="165"/>
        <v>41955.916701388887</v>
      </c>
      <c r="U1791">
        <f t="shared" si="166"/>
        <v>2015</v>
      </c>
      <c r="V1791">
        <f t="shared" si="167"/>
        <v>2014</v>
      </c>
    </row>
    <row r="1792" spans="1:22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">
        <v>8336</v>
      </c>
      <c r="R1792" t="s">
        <v>8337</v>
      </c>
      <c r="S1792" s="11">
        <f t="shared" si="164"/>
        <v>42040.341180555552</v>
      </c>
      <c r="T1792" s="11">
        <f t="shared" si="165"/>
        <v>42010.341180555552</v>
      </c>
      <c r="U1792">
        <f t="shared" si="166"/>
        <v>2015</v>
      </c>
      <c r="V1792">
        <f t="shared" si="167"/>
        <v>2015</v>
      </c>
    </row>
    <row r="1793" spans="1:22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">
        <v>8336</v>
      </c>
      <c r="R1793" t="s">
        <v>8337</v>
      </c>
      <c r="S1793" s="11">
        <f t="shared" si="164"/>
        <v>42033.407002314816</v>
      </c>
      <c r="T1793" s="11">
        <f t="shared" si="165"/>
        <v>41973.407002314816</v>
      </c>
      <c r="U1793">
        <f t="shared" si="166"/>
        <v>2015</v>
      </c>
      <c r="V1793">
        <f t="shared" si="167"/>
        <v>2014</v>
      </c>
    </row>
    <row r="1794" spans="1:22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">
        <v>8336</v>
      </c>
      <c r="R1794" t="s">
        <v>8337</v>
      </c>
      <c r="S1794" s="11">
        <f t="shared" si="164"/>
        <v>42225.957638888889</v>
      </c>
      <c r="T1794" s="11">
        <f t="shared" si="165"/>
        <v>42188.697708333326</v>
      </c>
      <c r="U1794">
        <f t="shared" si="166"/>
        <v>2015</v>
      </c>
      <c r="V1794">
        <f t="shared" si="167"/>
        <v>2015</v>
      </c>
    </row>
    <row r="1795" spans="1:22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5">
        <f t="shared" ref="P1795:P1858" si="169">IFERROR(E1795/L1795,0)</f>
        <v>20</v>
      </c>
      <c r="Q1795" t="s">
        <v>8336</v>
      </c>
      <c r="R1795" t="s">
        <v>8337</v>
      </c>
      <c r="S1795" s="11">
        <f t="shared" ref="S1795:S1858" si="170">(I1795/86400)+25569+(-8/24)</f>
        <v>41970.6</v>
      </c>
      <c r="T1795" s="11">
        <f t="shared" ref="T1795:T1858" si="171">(J1795/86400)+25569+(-8/24)</f>
        <v>41940.558333333327</v>
      </c>
      <c r="U1795">
        <f t="shared" ref="U1795:U1858" si="172">YEAR(S1795)</f>
        <v>2014</v>
      </c>
      <c r="V1795">
        <f t="shared" ref="V1795:V1858" si="173">YEAR(T1795)</f>
        <v>2014</v>
      </c>
    </row>
    <row r="1796" spans="1:22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">
        <v>8336</v>
      </c>
      <c r="R1796" t="s">
        <v>8337</v>
      </c>
      <c r="S1796" s="11">
        <f t="shared" si="170"/>
        <v>42046.217847222222</v>
      </c>
      <c r="T1796" s="11">
        <f t="shared" si="171"/>
        <v>42011.217847222222</v>
      </c>
      <c r="U1796">
        <f t="shared" si="172"/>
        <v>2015</v>
      </c>
      <c r="V1796">
        <f t="shared" si="173"/>
        <v>2015</v>
      </c>
    </row>
    <row r="1797" spans="1:22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">
        <v>8336</v>
      </c>
      <c r="R1797" t="s">
        <v>8337</v>
      </c>
      <c r="S1797" s="11">
        <f t="shared" si="170"/>
        <v>42657.333333333336</v>
      </c>
      <c r="T1797" s="11">
        <f t="shared" si="171"/>
        <v>42627.955335648141</v>
      </c>
      <c r="U1797">
        <f t="shared" si="172"/>
        <v>2016</v>
      </c>
      <c r="V1797">
        <f t="shared" si="173"/>
        <v>2016</v>
      </c>
    </row>
    <row r="1798" spans="1:22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">
        <v>8336</v>
      </c>
      <c r="R1798" t="s">
        <v>8337</v>
      </c>
      <c r="S1798" s="11">
        <f t="shared" si="170"/>
        <v>42575.106087962959</v>
      </c>
      <c r="T1798" s="11">
        <f t="shared" si="171"/>
        <v>42515.106087962959</v>
      </c>
      <c r="U1798">
        <f t="shared" si="172"/>
        <v>2016</v>
      </c>
      <c r="V1798">
        <f t="shared" si="173"/>
        <v>2016</v>
      </c>
    </row>
    <row r="1799" spans="1:22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">
        <v>8336</v>
      </c>
      <c r="R1799" t="s">
        <v>8337</v>
      </c>
      <c r="S1799" s="11">
        <f t="shared" si="170"/>
        <v>42719.235983796294</v>
      </c>
      <c r="T1799" s="11">
        <f t="shared" si="171"/>
        <v>42689.235983796294</v>
      </c>
      <c r="U1799">
        <f t="shared" si="172"/>
        <v>2016</v>
      </c>
      <c r="V1799">
        <f t="shared" si="173"/>
        <v>2016</v>
      </c>
    </row>
    <row r="1800" spans="1:22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">
        <v>8336</v>
      </c>
      <c r="R1800" t="s">
        <v>8337</v>
      </c>
      <c r="S1800" s="11">
        <f t="shared" si="170"/>
        <v>42403.993437499994</v>
      </c>
      <c r="T1800" s="11">
        <f t="shared" si="171"/>
        <v>42343.993437499994</v>
      </c>
      <c r="U1800">
        <f t="shared" si="172"/>
        <v>2016</v>
      </c>
      <c r="V1800">
        <f t="shared" si="173"/>
        <v>2015</v>
      </c>
    </row>
    <row r="1801" spans="1:22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">
        <v>8336</v>
      </c>
      <c r="R1801" t="s">
        <v>8337</v>
      </c>
      <c r="S1801" s="11">
        <f t="shared" si="170"/>
        <v>41954.551018518519</v>
      </c>
      <c r="T1801" s="11">
        <f t="shared" si="171"/>
        <v>41934.509351851848</v>
      </c>
      <c r="U1801">
        <f t="shared" si="172"/>
        <v>2014</v>
      </c>
      <c r="V1801">
        <f t="shared" si="173"/>
        <v>2014</v>
      </c>
    </row>
    <row r="1802" spans="1:22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">
        <v>8336</v>
      </c>
      <c r="R1802" t="s">
        <v>8337</v>
      </c>
      <c r="S1802" s="11">
        <f t="shared" si="170"/>
        <v>42653.272800925923</v>
      </c>
      <c r="T1802" s="11">
        <f t="shared" si="171"/>
        <v>42623.272800925923</v>
      </c>
      <c r="U1802">
        <f t="shared" si="172"/>
        <v>2016</v>
      </c>
      <c r="V1802">
        <f t="shared" si="173"/>
        <v>2016</v>
      </c>
    </row>
    <row r="1803" spans="1:22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">
        <v>8336</v>
      </c>
      <c r="R1803" t="s">
        <v>8337</v>
      </c>
      <c r="S1803" s="11">
        <f t="shared" si="170"/>
        <v>42353.173611111109</v>
      </c>
      <c r="T1803" s="11">
        <f t="shared" si="171"/>
        <v>42321.327175925922</v>
      </c>
      <c r="U1803">
        <f t="shared" si="172"/>
        <v>2015</v>
      </c>
      <c r="V1803">
        <f t="shared" si="173"/>
        <v>2015</v>
      </c>
    </row>
    <row r="1804" spans="1:22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">
        <v>8336</v>
      </c>
      <c r="R1804" t="s">
        <v>8337</v>
      </c>
      <c r="S1804" s="11">
        <f t="shared" si="170"/>
        <v>42182.582638888889</v>
      </c>
      <c r="T1804" s="11">
        <f t="shared" si="171"/>
        <v>42159.139236111114</v>
      </c>
      <c r="U1804">
        <f t="shared" si="172"/>
        <v>2015</v>
      </c>
      <c r="V1804">
        <f t="shared" si="173"/>
        <v>2015</v>
      </c>
    </row>
    <row r="1805" spans="1:22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">
        <v>8336</v>
      </c>
      <c r="R1805" t="s">
        <v>8337</v>
      </c>
      <c r="S1805" s="11">
        <f t="shared" si="170"/>
        <v>42048.738217592589</v>
      </c>
      <c r="T1805" s="11">
        <f t="shared" si="171"/>
        <v>42017.738217592589</v>
      </c>
      <c r="U1805">
        <f t="shared" si="172"/>
        <v>2015</v>
      </c>
      <c r="V1805">
        <f t="shared" si="173"/>
        <v>2015</v>
      </c>
    </row>
    <row r="1806" spans="1:22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">
        <v>8336</v>
      </c>
      <c r="R1806" t="s">
        <v>8337</v>
      </c>
      <c r="S1806" s="11">
        <f t="shared" si="170"/>
        <v>42322.386620370373</v>
      </c>
      <c r="T1806" s="11">
        <f t="shared" si="171"/>
        <v>42282.344953703701</v>
      </c>
      <c r="U1806">
        <f t="shared" si="172"/>
        <v>2015</v>
      </c>
      <c r="V1806">
        <f t="shared" si="173"/>
        <v>2015</v>
      </c>
    </row>
    <row r="1807" spans="1:22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">
        <v>8336</v>
      </c>
      <c r="R1807" t="s">
        <v>8337</v>
      </c>
      <c r="S1807" s="11">
        <f t="shared" si="170"/>
        <v>42279.416666666664</v>
      </c>
      <c r="T1807" s="11">
        <f t="shared" si="171"/>
        <v>42247.470578703702</v>
      </c>
      <c r="U1807">
        <f t="shared" si="172"/>
        <v>2015</v>
      </c>
      <c r="V1807">
        <f t="shared" si="173"/>
        <v>2015</v>
      </c>
    </row>
    <row r="1808" spans="1:22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">
        <v>8336</v>
      </c>
      <c r="R1808" t="s">
        <v>8337</v>
      </c>
      <c r="S1808" s="11">
        <f t="shared" si="170"/>
        <v>41912.304965277777</v>
      </c>
      <c r="T1808" s="11">
        <f t="shared" si="171"/>
        <v>41877.304965277777</v>
      </c>
      <c r="U1808">
        <f t="shared" si="172"/>
        <v>2014</v>
      </c>
      <c r="V1808">
        <f t="shared" si="173"/>
        <v>2014</v>
      </c>
    </row>
    <row r="1809" spans="1:22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">
        <v>8336</v>
      </c>
      <c r="R1809" t="s">
        <v>8337</v>
      </c>
      <c r="S1809" s="11">
        <f t="shared" si="170"/>
        <v>41909.735104166662</v>
      </c>
      <c r="T1809" s="11">
        <f t="shared" si="171"/>
        <v>41879.735104166662</v>
      </c>
      <c r="U1809">
        <f t="shared" si="172"/>
        <v>2014</v>
      </c>
      <c r="V1809">
        <f t="shared" si="173"/>
        <v>2014</v>
      </c>
    </row>
    <row r="1810" spans="1:22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">
        <v>8336</v>
      </c>
      <c r="R1810" t="s">
        <v>8337</v>
      </c>
      <c r="S1810" s="11">
        <f t="shared" si="170"/>
        <v>42777.347569444442</v>
      </c>
      <c r="T1810" s="11">
        <f t="shared" si="171"/>
        <v>42742.347569444442</v>
      </c>
      <c r="U1810">
        <f t="shared" si="172"/>
        <v>2017</v>
      </c>
      <c r="V1810">
        <f t="shared" si="173"/>
        <v>2017</v>
      </c>
    </row>
    <row r="1811" spans="1:22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">
        <v>8336</v>
      </c>
      <c r="R1811" t="s">
        <v>8337</v>
      </c>
      <c r="S1811" s="11">
        <f t="shared" si="170"/>
        <v>42064.574525462966</v>
      </c>
      <c r="T1811" s="11">
        <f t="shared" si="171"/>
        <v>42029.574525462966</v>
      </c>
      <c r="U1811">
        <f t="shared" si="172"/>
        <v>2015</v>
      </c>
      <c r="V1811">
        <f t="shared" si="173"/>
        <v>2015</v>
      </c>
    </row>
    <row r="1812" spans="1:22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">
        <v>8336</v>
      </c>
      <c r="R1812" t="s">
        <v>8337</v>
      </c>
      <c r="S1812" s="11">
        <f t="shared" si="170"/>
        <v>41872.576689814814</v>
      </c>
      <c r="T1812" s="11">
        <f t="shared" si="171"/>
        <v>41860.576689814814</v>
      </c>
      <c r="U1812">
        <f t="shared" si="172"/>
        <v>2014</v>
      </c>
      <c r="V1812">
        <f t="shared" si="173"/>
        <v>2014</v>
      </c>
    </row>
    <row r="1813" spans="1:22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">
        <v>8336</v>
      </c>
      <c r="R1813" t="s">
        <v>8337</v>
      </c>
      <c r="S1813" s="11">
        <f t="shared" si="170"/>
        <v>41935.833333333328</v>
      </c>
      <c r="T1813" s="11">
        <f t="shared" si="171"/>
        <v>41876.100347222222</v>
      </c>
      <c r="U1813">
        <f t="shared" si="172"/>
        <v>2014</v>
      </c>
      <c r="V1813">
        <f t="shared" si="173"/>
        <v>2014</v>
      </c>
    </row>
    <row r="1814" spans="1:22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">
        <v>8336</v>
      </c>
      <c r="R1814" t="s">
        <v>8337</v>
      </c>
      <c r="S1814" s="11">
        <f t="shared" si="170"/>
        <v>42553.985370370363</v>
      </c>
      <c r="T1814" s="11">
        <f t="shared" si="171"/>
        <v>42523.985370370363</v>
      </c>
      <c r="U1814">
        <f t="shared" si="172"/>
        <v>2016</v>
      </c>
      <c r="V1814">
        <f t="shared" si="173"/>
        <v>2016</v>
      </c>
    </row>
    <row r="1815" spans="1:22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>
        <f t="shared" si="169"/>
        <v>0</v>
      </c>
      <c r="Q1815" t="s">
        <v>8336</v>
      </c>
      <c r="R1815" t="s">
        <v>8337</v>
      </c>
      <c r="S1815" s="11">
        <f t="shared" si="170"/>
        <v>41859.55569444444</v>
      </c>
      <c r="T1815" s="11">
        <f t="shared" si="171"/>
        <v>41829.55569444444</v>
      </c>
      <c r="U1815">
        <f t="shared" si="172"/>
        <v>2014</v>
      </c>
      <c r="V1815">
        <f t="shared" si="173"/>
        <v>2014</v>
      </c>
    </row>
    <row r="1816" spans="1:22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">
        <v>8336</v>
      </c>
      <c r="R1816" t="s">
        <v>8337</v>
      </c>
      <c r="S1816" s="11">
        <f t="shared" si="170"/>
        <v>42062.980740740742</v>
      </c>
      <c r="T1816" s="11">
        <f t="shared" si="171"/>
        <v>42032.980740740742</v>
      </c>
      <c r="U1816">
        <f t="shared" si="172"/>
        <v>2015</v>
      </c>
      <c r="V1816">
        <f t="shared" si="173"/>
        <v>2015</v>
      </c>
    </row>
    <row r="1817" spans="1:22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>
        <f t="shared" si="169"/>
        <v>0</v>
      </c>
      <c r="Q1817" t="s">
        <v>8336</v>
      </c>
      <c r="R1817" t="s">
        <v>8337</v>
      </c>
      <c r="S1817" s="11">
        <f t="shared" si="170"/>
        <v>42186.573344907403</v>
      </c>
      <c r="T1817" s="11">
        <f t="shared" si="171"/>
        <v>42172.573344907403</v>
      </c>
      <c r="U1817">
        <f t="shared" si="172"/>
        <v>2015</v>
      </c>
      <c r="V1817">
        <f t="shared" si="173"/>
        <v>2015</v>
      </c>
    </row>
    <row r="1818" spans="1:22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">
        <v>8336</v>
      </c>
      <c r="R1818" t="s">
        <v>8337</v>
      </c>
      <c r="S1818" s="11">
        <f t="shared" si="170"/>
        <v>42576.458333333336</v>
      </c>
      <c r="T1818" s="11">
        <f t="shared" si="171"/>
        <v>42548.542858796289</v>
      </c>
      <c r="U1818">
        <f t="shared" si="172"/>
        <v>2016</v>
      </c>
      <c r="V1818">
        <f t="shared" si="173"/>
        <v>2016</v>
      </c>
    </row>
    <row r="1819" spans="1:22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">
        <v>8336</v>
      </c>
      <c r="R1819" t="s">
        <v>8337</v>
      </c>
      <c r="S1819" s="11">
        <f t="shared" si="170"/>
        <v>42764.957638888889</v>
      </c>
      <c r="T1819" s="11">
        <f t="shared" si="171"/>
        <v>42705.328784722216</v>
      </c>
      <c r="U1819">
        <f t="shared" si="172"/>
        <v>2017</v>
      </c>
      <c r="V1819">
        <f t="shared" si="173"/>
        <v>2016</v>
      </c>
    </row>
    <row r="1820" spans="1:22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>
        <f t="shared" si="169"/>
        <v>0</v>
      </c>
      <c r="Q1820" t="s">
        <v>8336</v>
      </c>
      <c r="R1820" t="s">
        <v>8337</v>
      </c>
      <c r="S1820" s="11">
        <f t="shared" si="170"/>
        <v>42096.859374999993</v>
      </c>
      <c r="T1820" s="11">
        <f t="shared" si="171"/>
        <v>42066.901041666664</v>
      </c>
      <c r="U1820">
        <f t="shared" si="172"/>
        <v>2015</v>
      </c>
      <c r="V1820">
        <f t="shared" si="173"/>
        <v>2015</v>
      </c>
    </row>
    <row r="1821" spans="1:22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">
        <v>8336</v>
      </c>
      <c r="R1821" t="s">
        <v>8337</v>
      </c>
      <c r="S1821" s="11">
        <f t="shared" si="170"/>
        <v>41850.418935185182</v>
      </c>
      <c r="T1821" s="11">
        <f t="shared" si="171"/>
        <v>41820.418935185182</v>
      </c>
      <c r="U1821">
        <f t="shared" si="172"/>
        <v>2014</v>
      </c>
      <c r="V1821">
        <f t="shared" si="173"/>
        <v>2014</v>
      </c>
    </row>
    <row r="1822" spans="1:22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">
        <v>8336</v>
      </c>
      <c r="R1822" t="s">
        <v>8337</v>
      </c>
      <c r="S1822" s="11">
        <f t="shared" si="170"/>
        <v>42094.709374999999</v>
      </c>
      <c r="T1822" s="11">
        <f t="shared" si="171"/>
        <v>42064.751041666663</v>
      </c>
      <c r="U1822">
        <f t="shared" si="172"/>
        <v>2015</v>
      </c>
      <c r="V1822">
        <f t="shared" si="173"/>
        <v>2015</v>
      </c>
    </row>
    <row r="1823" spans="1:22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">
        <v>8323</v>
      </c>
      <c r="R1823" t="s">
        <v>8324</v>
      </c>
      <c r="S1823" s="11">
        <f t="shared" si="170"/>
        <v>40970.985729166663</v>
      </c>
      <c r="T1823" s="11">
        <f t="shared" si="171"/>
        <v>40925.985729166663</v>
      </c>
      <c r="U1823">
        <f t="shared" si="172"/>
        <v>2012</v>
      </c>
      <c r="V1823">
        <f t="shared" si="173"/>
        <v>2012</v>
      </c>
    </row>
    <row r="1824" spans="1:22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">
        <v>8323</v>
      </c>
      <c r="R1824" t="s">
        <v>8324</v>
      </c>
      <c r="S1824" s="11">
        <f t="shared" si="170"/>
        <v>41670.459027777775</v>
      </c>
      <c r="T1824" s="11">
        <f t="shared" si="171"/>
        <v>41634.463680555556</v>
      </c>
      <c r="U1824">
        <f t="shared" si="172"/>
        <v>2014</v>
      </c>
      <c r="V1824">
        <f t="shared" si="173"/>
        <v>2013</v>
      </c>
    </row>
    <row r="1825" spans="1:22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">
        <v>8323</v>
      </c>
      <c r="R1825" t="s">
        <v>8324</v>
      </c>
      <c r="S1825" s="11">
        <f t="shared" si="170"/>
        <v>41206.35157407407</v>
      </c>
      <c r="T1825" s="11">
        <f t="shared" si="171"/>
        <v>41176.35157407407</v>
      </c>
      <c r="U1825">
        <f t="shared" si="172"/>
        <v>2012</v>
      </c>
      <c r="V1825">
        <f t="shared" si="173"/>
        <v>2012</v>
      </c>
    </row>
    <row r="1826" spans="1:22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">
        <v>8323</v>
      </c>
      <c r="R1826" t="s">
        <v>8324</v>
      </c>
      <c r="S1826" s="11">
        <f t="shared" si="170"/>
        <v>41646.755555555552</v>
      </c>
      <c r="T1826" s="11">
        <f t="shared" si="171"/>
        <v>41626.582951388882</v>
      </c>
      <c r="U1826">
        <f t="shared" si="172"/>
        <v>2014</v>
      </c>
      <c r="V1826">
        <f t="shared" si="173"/>
        <v>2013</v>
      </c>
    </row>
    <row r="1827" spans="1:22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">
        <v>8323</v>
      </c>
      <c r="R1827" t="s">
        <v>8324</v>
      </c>
      <c r="S1827" s="11">
        <f t="shared" si="170"/>
        <v>41466.501192129625</v>
      </c>
      <c r="T1827" s="11">
        <f t="shared" si="171"/>
        <v>41443.501192129625</v>
      </c>
      <c r="U1827">
        <f t="shared" si="172"/>
        <v>2013</v>
      </c>
      <c r="V1827">
        <f t="shared" si="173"/>
        <v>2013</v>
      </c>
    </row>
    <row r="1828" spans="1:22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">
        <v>8323</v>
      </c>
      <c r="R1828" t="s">
        <v>8324</v>
      </c>
      <c r="S1828" s="11">
        <f t="shared" si="170"/>
        <v>41687.590474537035</v>
      </c>
      <c r="T1828" s="11">
        <f t="shared" si="171"/>
        <v>41657.590474537035</v>
      </c>
      <c r="U1828">
        <f t="shared" si="172"/>
        <v>2014</v>
      </c>
      <c r="V1828">
        <f t="shared" si="173"/>
        <v>2014</v>
      </c>
    </row>
    <row r="1829" spans="1:22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">
        <v>8323</v>
      </c>
      <c r="R1829" t="s">
        <v>8324</v>
      </c>
      <c r="S1829" s="11">
        <f t="shared" si="170"/>
        <v>40604.992604166662</v>
      </c>
      <c r="T1829" s="11">
        <f t="shared" si="171"/>
        <v>40554.992604166662</v>
      </c>
      <c r="U1829">
        <f t="shared" si="172"/>
        <v>2011</v>
      </c>
      <c r="V1829">
        <f t="shared" si="173"/>
        <v>2011</v>
      </c>
    </row>
    <row r="1830" spans="1:22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">
        <v>8323</v>
      </c>
      <c r="R1830" t="s">
        <v>8324</v>
      </c>
      <c r="S1830" s="11">
        <f t="shared" si="170"/>
        <v>41768.583333333328</v>
      </c>
      <c r="T1830" s="11">
        <f t="shared" si="171"/>
        <v>41736.566319444442</v>
      </c>
      <c r="U1830">
        <f t="shared" si="172"/>
        <v>2014</v>
      </c>
      <c r="V1830">
        <f t="shared" si="173"/>
        <v>2014</v>
      </c>
    </row>
    <row r="1831" spans="1:22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">
        <v>8323</v>
      </c>
      <c r="R1831" t="s">
        <v>8324</v>
      </c>
      <c r="S1831" s="11">
        <f t="shared" si="170"/>
        <v>40564.583333333328</v>
      </c>
      <c r="T1831" s="11">
        <f t="shared" si="171"/>
        <v>40515.754293981481</v>
      </c>
      <c r="U1831">
        <f t="shared" si="172"/>
        <v>2011</v>
      </c>
      <c r="V1831">
        <f t="shared" si="173"/>
        <v>2010</v>
      </c>
    </row>
    <row r="1832" spans="1:22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">
        <v>8323</v>
      </c>
      <c r="R1832" t="s">
        <v>8324</v>
      </c>
      <c r="S1832" s="11">
        <f t="shared" si="170"/>
        <v>41694.350775462961</v>
      </c>
      <c r="T1832" s="11">
        <f t="shared" si="171"/>
        <v>41664.350775462961</v>
      </c>
      <c r="U1832">
        <f t="shared" si="172"/>
        <v>2014</v>
      </c>
      <c r="V1832">
        <f t="shared" si="173"/>
        <v>2014</v>
      </c>
    </row>
    <row r="1833" spans="1:22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">
        <v>8323</v>
      </c>
      <c r="R1833" t="s">
        <v>8324</v>
      </c>
      <c r="S1833" s="11">
        <f t="shared" si="170"/>
        <v>41041.662766203699</v>
      </c>
      <c r="T1833" s="11">
        <f t="shared" si="171"/>
        <v>41026.662766203699</v>
      </c>
      <c r="U1833">
        <f t="shared" si="172"/>
        <v>2012</v>
      </c>
      <c r="V1833">
        <f t="shared" si="173"/>
        <v>2012</v>
      </c>
    </row>
    <row r="1834" spans="1:22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">
        <v>8323</v>
      </c>
      <c r="R1834" t="s">
        <v>8324</v>
      </c>
      <c r="S1834" s="11">
        <f t="shared" si="170"/>
        <v>40606.206331018519</v>
      </c>
      <c r="T1834" s="11">
        <f t="shared" si="171"/>
        <v>40576.206331018519</v>
      </c>
      <c r="U1834">
        <f t="shared" si="172"/>
        <v>2011</v>
      </c>
      <c r="V1834">
        <f t="shared" si="173"/>
        <v>2011</v>
      </c>
    </row>
    <row r="1835" spans="1:22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">
        <v>8323</v>
      </c>
      <c r="R1835" t="s">
        <v>8324</v>
      </c>
      <c r="S1835" s="11">
        <f t="shared" si="170"/>
        <v>41334.999305555553</v>
      </c>
      <c r="T1835" s="11">
        <f t="shared" si="171"/>
        <v>41302.710682870369</v>
      </c>
      <c r="U1835">
        <f t="shared" si="172"/>
        <v>2013</v>
      </c>
      <c r="V1835">
        <f t="shared" si="173"/>
        <v>2013</v>
      </c>
    </row>
    <row r="1836" spans="1:22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">
        <v>8323</v>
      </c>
      <c r="R1836" t="s">
        <v>8324</v>
      </c>
      <c r="S1836" s="11">
        <f t="shared" si="170"/>
        <v>42028.630729166667</v>
      </c>
      <c r="T1836" s="11">
        <f t="shared" si="171"/>
        <v>41988.630729166667</v>
      </c>
      <c r="U1836">
        <f t="shared" si="172"/>
        <v>2015</v>
      </c>
      <c r="V1836">
        <f t="shared" si="173"/>
        <v>2014</v>
      </c>
    </row>
    <row r="1837" spans="1:22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">
        <v>8323</v>
      </c>
      <c r="R1837" t="s">
        <v>8324</v>
      </c>
      <c r="S1837" s="11">
        <f t="shared" si="170"/>
        <v>42460.327210648145</v>
      </c>
      <c r="T1837" s="11">
        <f t="shared" si="171"/>
        <v>42430.36887731481</v>
      </c>
      <c r="U1837">
        <f t="shared" si="172"/>
        <v>2016</v>
      </c>
      <c r="V1837">
        <f t="shared" si="173"/>
        <v>2016</v>
      </c>
    </row>
    <row r="1838" spans="1:22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">
        <v>8323</v>
      </c>
      <c r="R1838" t="s">
        <v>8324</v>
      </c>
      <c r="S1838" s="11">
        <f t="shared" si="170"/>
        <v>41322.476030092592</v>
      </c>
      <c r="T1838" s="11">
        <f t="shared" si="171"/>
        <v>41305.476030092592</v>
      </c>
      <c r="U1838">
        <f t="shared" si="172"/>
        <v>2013</v>
      </c>
      <c r="V1838">
        <f t="shared" si="173"/>
        <v>2013</v>
      </c>
    </row>
    <row r="1839" spans="1:22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">
        <v>8323</v>
      </c>
      <c r="R1839" t="s">
        <v>8324</v>
      </c>
      <c r="S1839" s="11">
        <f t="shared" si="170"/>
        <v>40985.672858796293</v>
      </c>
      <c r="T1839" s="11">
        <f t="shared" si="171"/>
        <v>40925.714525462965</v>
      </c>
      <c r="U1839">
        <f t="shared" si="172"/>
        <v>2012</v>
      </c>
      <c r="V1839">
        <f t="shared" si="173"/>
        <v>2012</v>
      </c>
    </row>
    <row r="1840" spans="1:22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">
        <v>8323</v>
      </c>
      <c r="R1840" t="s">
        <v>8324</v>
      </c>
      <c r="S1840" s="11">
        <f t="shared" si="170"/>
        <v>40816.791666666664</v>
      </c>
      <c r="T1840" s="11">
        <f t="shared" si="171"/>
        <v>40788.453206018516</v>
      </c>
      <c r="U1840">
        <f t="shared" si="172"/>
        <v>2011</v>
      </c>
      <c r="V1840">
        <f t="shared" si="173"/>
        <v>2011</v>
      </c>
    </row>
    <row r="1841" spans="1:22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">
        <v>8323</v>
      </c>
      <c r="R1841" t="s">
        <v>8324</v>
      </c>
      <c r="S1841" s="11">
        <f t="shared" si="170"/>
        <v>42644.388680555552</v>
      </c>
      <c r="T1841" s="11">
        <f t="shared" si="171"/>
        <v>42614.388680555552</v>
      </c>
      <c r="U1841">
        <f t="shared" si="172"/>
        <v>2016</v>
      </c>
      <c r="V1841">
        <f t="shared" si="173"/>
        <v>2016</v>
      </c>
    </row>
    <row r="1842" spans="1:22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">
        <v>8323</v>
      </c>
      <c r="R1842" t="s">
        <v>8324</v>
      </c>
      <c r="S1842" s="11">
        <f t="shared" si="170"/>
        <v>41400.874305555553</v>
      </c>
      <c r="T1842" s="11">
        <f t="shared" si="171"/>
        <v>41381.76284722222</v>
      </c>
      <c r="U1842">
        <f t="shared" si="172"/>
        <v>2013</v>
      </c>
      <c r="V1842">
        <f t="shared" si="173"/>
        <v>2013</v>
      </c>
    </row>
    <row r="1843" spans="1:22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">
        <v>8323</v>
      </c>
      <c r="R1843" t="s">
        <v>8324</v>
      </c>
      <c r="S1843" s="11">
        <f t="shared" si="170"/>
        <v>41778.874305555553</v>
      </c>
      <c r="T1843" s="11">
        <f t="shared" si="171"/>
        <v>41745.512094907404</v>
      </c>
      <c r="U1843">
        <f t="shared" si="172"/>
        <v>2014</v>
      </c>
      <c r="V1843">
        <f t="shared" si="173"/>
        <v>2014</v>
      </c>
    </row>
    <row r="1844" spans="1:22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">
        <v>8323</v>
      </c>
      <c r="R1844" t="s">
        <v>8324</v>
      </c>
      <c r="S1844" s="11">
        <f t="shared" si="170"/>
        <v>42064.915972222218</v>
      </c>
      <c r="T1844" s="11">
        <f t="shared" si="171"/>
        <v>42031.298391203702</v>
      </c>
      <c r="U1844">
        <f t="shared" si="172"/>
        <v>2015</v>
      </c>
      <c r="V1844">
        <f t="shared" si="173"/>
        <v>2015</v>
      </c>
    </row>
    <row r="1845" spans="1:22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">
        <v>8323</v>
      </c>
      <c r="R1845" t="s">
        <v>8324</v>
      </c>
      <c r="S1845" s="11">
        <f t="shared" si="170"/>
        <v>40594.661504629628</v>
      </c>
      <c r="T1845" s="11">
        <f t="shared" si="171"/>
        <v>40564.661504629628</v>
      </c>
      <c r="U1845">
        <f t="shared" si="172"/>
        <v>2011</v>
      </c>
      <c r="V1845">
        <f t="shared" si="173"/>
        <v>2011</v>
      </c>
    </row>
    <row r="1846" spans="1:22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">
        <v>8323</v>
      </c>
      <c r="R1846" t="s">
        <v>8324</v>
      </c>
      <c r="S1846" s="11">
        <f t="shared" si="170"/>
        <v>40704.791666666664</v>
      </c>
      <c r="T1846" s="11">
        <f t="shared" si="171"/>
        <v>40666.640208333331</v>
      </c>
      <c r="U1846">
        <f t="shared" si="172"/>
        <v>2011</v>
      </c>
      <c r="V1846">
        <f t="shared" si="173"/>
        <v>2011</v>
      </c>
    </row>
    <row r="1847" spans="1:22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">
        <v>8323</v>
      </c>
      <c r="R1847" t="s">
        <v>8324</v>
      </c>
      <c r="S1847" s="11">
        <f t="shared" si="170"/>
        <v>42537.871527777774</v>
      </c>
      <c r="T1847" s="11">
        <f t="shared" si="171"/>
        <v>42522.999976851854</v>
      </c>
      <c r="U1847">
        <f t="shared" si="172"/>
        <v>2016</v>
      </c>
      <c r="V1847">
        <f t="shared" si="173"/>
        <v>2016</v>
      </c>
    </row>
    <row r="1848" spans="1:22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">
        <v>8323</v>
      </c>
      <c r="R1848" t="s">
        <v>8324</v>
      </c>
      <c r="S1848" s="11">
        <f t="shared" si="170"/>
        <v>41258.316863425927</v>
      </c>
      <c r="T1848" s="11">
        <f t="shared" si="171"/>
        <v>41228.316863425927</v>
      </c>
      <c r="U1848">
        <f t="shared" si="172"/>
        <v>2012</v>
      </c>
      <c r="V1848">
        <f t="shared" si="173"/>
        <v>2012</v>
      </c>
    </row>
    <row r="1849" spans="1:22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">
        <v>8323</v>
      </c>
      <c r="R1849" t="s">
        <v>8324</v>
      </c>
      <c r="S1849" s="11">
        <f t="shared" si="170"/>
        <v>42114.903148148143</v>
      </c>
      <c r="T1849" s="11">
        <f t="shared" si="171"/>
        <v>42093.903148148143</v>
      </c>
      <c r="U1849">
        <f t="shared" si="172"/>
        <v>2015</v>
      </c>
      <c r="V1849">
        <f t="shared" si="173"/>
        <v>2015</v>
      </c>
    </row>
    <row r="1850" spans="1:22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">
        <v>8323</v>
      </c>
      <c r="R1850" t="s">
        <v>8324</v>
      </c>
      <c r="S1850" s="11">
        <f t="shared" si="170"/>
        <v>40754.957638888889</v>
      </c>
      <c r="T1850" s="11">
        <f t="shared" si="171"/>
        <v>40691.454722222217</v>
      </c>
      <c r="U1850">
        <f t="shared" si="172"/>
        <v>2011</v>
      </c>
      <c r="V1850">
        <f t="shared" si="173"/>
        <v>2011</v>
      </c>
    </row>
    <row r="1851" spans="1:22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">
        <v>8323</v>
      </c>
      <c r="R1851" t="s">
        <v>8324</v>
      </c>
      <c r="S1851" s="11">
        <f t="shared" si="170"/>
        <v>41199.512256944443</v>
      </c>
      <c r="T1851" s="11">
        <f t="shared" si="171"/>
        <v>41169.512256944443</v>
      </c>
      <c r="U1851">
        <f t="shared" si="172"/>
        <v>2012</v>
      </c>
      <c r="V1851">
        <f t="shared" si="173"/>
        <v>2012</v>
      </c>
    </row>
    <row r="1852" spans="1:22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">
        <v>8323</v>
      </c>
      <c r="R1852" t="s">
        <v>8324</v>
      </c>
      <c r="S1852" s="11">
        <f t="shared" si="170"/>
        <v>41830.626157407409</v>
      </c>
      <c r="T1852" s="11">
        <f t="shared" si="171"/>
        <v>41800.626157407409</v>
      </c>
      <c r="U1852">
        <f t="shared" si="172"/>
        <v>2014</v>
      </c>
      <c r="V1852">
        <f t="shared" si="173"/>
        <v>2014</v>
      </c>
    </row>
    <row r="1853" spans="1:22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">
        <v>8323</v>
      </c>
      <c r="R1853" t="s">
        <v>8324</v>
      </c>
      <c r="S1853" s="11">
        <f t="shared" si="170"/>
        <v>41847.708333333328</v>
      </c>
      <c r="T1853" s="11">
        <f t="shared" si="171"/>
        <v>41827.57335648148</v>
      </c>
      <c r="U1853">
        <f t="shared" si="172"/>
        <v>2014</v>
      </c>
      <c r="V1853">
        <f t="shared" si="173"/>
        <v>2014</v>
      </c>
    </row>
    <row r="1854" spans="1:22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">
        <v>8323</v>
      </c>
      <c r="R1854" t="s">
        <v>8324</v>
      </c>
      <c r="S1854" s="11">
        <f t="shared" si="170"/>
        <v>42118.666666666664</v>
      </c>
      <c r="T1854" s="11">
        <f t="shared" si="171"/>
        <v>42081.438101851854</v>
      </c>
      <c r="U1854">
        <f t="shared" si="172"/>
        <v>2015</v>
      </c>
      <c r="V1854">
        <f t="shared" si="173"/>
        <v>2015</v>
      </c>
    </row>
    <row r="1855" spans="1:22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">
        <v>8323</v>
      </c>
      <c r="R1855" t="s">
        <v>8324</v>
      </c>
      <c r="S1855" s="11">
        <f t="shared" si="170"/>
        <v>41226.768715277773</v>
      </c>
      <c r="T1855" s="11">
        <f t="shared" si="171"/>
        <v>41176.727048611108</v>
      </c>
      <c r="U1855">
        <f t="shared" si="172"/>
        <v>2012</v>
      </c>
      <c r="V1855">
        <f t="shared" si="173"/>
        <v>2012</v>
      </c>
    </row>
    <row r="1856" spans="1:22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">
        <v>8323</v>
      </c>
      <c r="R1856" t="s">
        <v>8324</v>
      </c>
      <c r="S1856" s="11">
        <f t="shared" si="170"/>
        <v>41417.687928240739</v>
      </c>
      <c r="T1856" s="11">
        <f t="shared" si="171"/>
        <v>41387.687928240739</v>
      </c>
      <c r="U1856">
        <f t="shared" si="172"/>
        <v>2013</v>
      </c>
      <c r="V1856">
        <f t="shared" si="173"/>
        <v>2013</v>
      </c>
    </row>
    <row r="1857" spans="1:22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">
        <v>8323</v>
      </c>
      <c r="R1857" t="s">
        <v>8324</v>
      </c>
      <c r="S1857" s="11">
        <f t="shared" si="170"/>
        <v>41645.205324074072</v>
      </c>
      <c r="T1857" s="11">
        <f t="shared" si="171"/>
        <v>41600.205324074072</v>
      </c>
      <c r="U1857">
        <f t="shared" si="172"/>
        <v>2014</v>
      </c>
      <c r="V1857">
        <f t="shared" si="173"/>
        <v>2013</v>
      </c>
    </row>
    <row r="1858" spans="1:22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">
        <v>8323</v>
      </c>
      <c r="R1858" t="s">
        <v>8324</v>
      </c>
      <c r="S1858" s="11">
        <f t="shared" si="170"/>
        <v>41838.52166666666</v>
      </c>
      <c r="T1858" s="11">
        <f t="shared" si="171"/>
        <v>41817.52166666666</v>
      </c>
      <c r="U1858">
        <f t="shared" si="172"/>
        <v>2014</v>
      </c>
      <c r="V1858">
        <f t="shared" si="173"/>
        <v>2014</v>
      </c>
    </row>
    <row r="1859" spans="1:22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5">
        <f t="shared" ref="P1859:P1922" si="175">IFERROR(E1859/L1859,0)</f>
        <v>136.36363636363637</v>
      </c>
      <c r="Q1859" t="s">
        <v>8323</v>
      </c>
      <c r="R1859" t="s">
        <v>8324</v>
      </c>
      <c r="S1859" s="11">
        <f t="shared" ref="S1859:S1922" si="176">(I1859/86400)+25569+(-8/24)</f>
        <v>41894.435335648144</v>
      </c>
      <c r="T1859" s="11">
        <f t="shared" ref="T1859:T1922" si="177">(J1859/86400)+25569+(-8/24)</f>
        <v>41864.435335648144</v>
      </c>
      <c r="U1859">
        <f t="shared" ref="U1859:U1922" si="178">YEAR(S1859)</f>
        <v>2014</v>
      </c>
      <c r="V1859">
        <f t="shared" ref="V1859:V1922" si="179">YEAR(T1859)</f>
        <v>2014</v>
      </c>
    </row>
    <row r="1860" spans="1:22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">
        <v>8323</v>
      </c>
      <c r="R1860" t="s">
        <v>8324</v>
      </c>
      <c r="S1860" s="11">
        <f t="shared" si="176"/>
        <v>40892.908807870372</v>
      </c>
      <c r="T1860" s="11">
        <f t="shared" si="177"/>
        <v>40832.8671412037</v>
      </c>
      <c r="U1860">
        <f t="shared" si="178"/>
        <v>2011</v>
      </c>
      <c r="V1860">
        <f t="shared" si="179"/>
        <v>2011</v>
      </c>
    </row>
    <row r="1861" spans="1:22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">
        <v>8323</v>
      </c>
      <c r="R1861" t="s">
        <v>8324</v>
      </c>
      <c r="S1861" s="11">
        <f t="shared" si="176"/>
        <v>40808.436678240738</v>
      </c>
      <c r="T1861" s="11">
        <f t="shared" si="177"/>
        <v>40778.436678240738</v>
      </c>
      <c r="U1861">
        <f t="shared" si="178"/>
        <v>2011</v>
      </c>
      <c r="V1861">
        <f t="shared" si="179"/>
        <v>2011</v>
      </c>
    </row>
    <row r="1862" spans="1:22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">
        <v>8323</v>
      </c>
      <c r="R1862" t="s">
        <v>8324</v>
      </c>
      <c r="S1862" s="11">
        <f t="shared" si="176"/>
        <v>41676.375972222224</v>
      </c>
      <c r="T1862" s="11">
        <f t="shared" si="177"/>
        <v>41655.375972222224</v>
      </c>
      <c r="U1862">
        <f t="shared" si="178"/>
        <v>2014</v>
      </c>
      <c r="V1862">
        <f t="shared" si="179"/>
        <v>2014</v>
      </c>
    </row>
    <row r="1863" spans="1:22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>
        <f t="shared" si="175"/>
        <v>0</v>
      </c>
      <c r="Q1863" t="s">
        <v>8331</v>
      </c>
      <c r="R1863" t="s">
        <v>8333</v>
      </c>
      <c r="S1863" s="11">
        <f t="shared" si="176"/>
        <v>42029.966909722221</v>
      </c>
      <c r="T1863" s="11">
        <f t="shared" si="177"/>
        <v>41999.966909722221</v>
      </c>
      <c r="U1863">
        <f t="shared" si="178"/>
        <v>2015</v>
      </c>
      <c r="V1863">
        <f t="shared" si="179"/>
        <v>2014</v>
      </c>
    </row>
    <row r="1864" spans="1:22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">
        <v>8331</v>
      </c>
      <c r="R1864" t="s">
        <v>8333</v>
      </c>
      <c r="S1864" s="11">
        <f t="shared" si="176"/>
        <v>42801.979166666664</v>
      </c>
      <c r="T1864" s="11">
        <f t="shared" si="177"/>
        <v>42755.159421296295</v>
      </c>
      <c r="U1864">
        <f t="shared" si="178"/>
        <v>2017</v>
      </c>
      <c r="V1864">
        <f t="shared" si="179"/>
        <v>2017</v>
      </c>
    </row>
    <row r="1865" spans="1:22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">
        <v>8331</v>
      </c>
      <c r="R1865" t="s">
        <v>8333</v>
      </c>
      <c r="S1865" s="11">
        <f t="shared" si="176"/>
        <v>41802.463946759257</v>
      </c>
      <c r="T1865" s="11">
        <f t="shared" si="177"/>
        <v>41772.463946759257</v>
      </c>
      <c r="U1865">
        <f t="shared" si="178"/>
        <v>2014</v>
      </c>
      <c r="V1865">
        <f t="shared" si="179"/>
        <v>2014</v>
      </c>
    </row>
    <row r="1866" spans="1:22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">
        <v>8331</v>
      </c>
      <c r="R1866" t="s">
        <v>8333</v>
      </c>
      <c r="S1866" s="11">
        <f t="shared" si="176"/>
        <v>41763.383101851847</v>
      </c>
      <c r="T1866" s="11">
        <f t="shared" si="177"/>
        <v>41733.383101851847</v>
      </c>
      <c r="U1866">
        <f t="shared" si="178"/>
        <v>2014</v>
      </c>
      <c r="V1866">
        <f t="shared" si="179"/>
        <v>2014</v>
      </c>
    </row>
    <row r="1867" spans="1:22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">
        <v>8331</v>
      </c>
      <c r="R1867" t="s">
        <v>8333</v>
      </c>
      <c r="S1867" s="11">
        <f t="shared" si="176"/>
        <v>42680.075775462959</v>
      </c>
      <c r="T1867" s="11">
        <f t="shared" si="177"/>
        <v>42645.034108796295</v>
      </c>
      <c r="U1867">
        <f t="shared" si="178"/>
        <v>2016</v>
      </c>
      <c r="V1867">
        <f t="shared" si="179"/>
        <v>2016</v>
      </c>
    </row>
    <row r="1868" spans="1:22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">
        <v>8331</v>
      </c>
      <c r="R1868" t="s">
        <v>8333</v>
      </c>
      <c r="S1868" s="11">
        <f t="shared" si="176"/>
        <v>42794.833333333336</v>
      </c>
      <c r="T1868" s="11">
        <f t="shared" si="177"/>
        <v>42741.913159722222</v>
      </c>
      <c r="U1868">
        <f t="shared" si="178"/>
        <v>2017</v>
      </c>
      <c r="V1868">
        <f t="shared" si="179"/>
        <v>2017</v>
      </c>
    </row>
    <row r="1869" spans="1:22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">
        <v>8331</v>
      </c>
      <c r="R1869" t="s">
        <v>8333</v>
      </c>
      <c r="S1869" s="11">
        <f t="shared" si="176"/>
        <v>42679.591574074067</v>
      </c>
      <c r="T1869" s="11">
        <f t="shared" si="177"/>
        <v>42649.591574074067</v>
      </c>
      <c r="U1869">
        <f t="shared" si="178"/>
        <v>2016</v>
      </c>
      <c r="V1869">
        <f t="shared" si="179"/>
        <v>2016</v>
      </c>
    </row>
    <row r="1870" spans="1:22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">
        <v>8331</v>
      </c>
      <c r="R1870" t="s">
        <v>8333</v>
      </c>
      <c r="S1870" s="11">
        <f t="shared" si="176"/>
        <v>42352.999305555553</v>
      </c>
      <c r="T1870" s="11">
        <f t="shared" si="177"/>
        <v>42328.445891203701</v>
      </c>
      <c r="U1870">
        <f t="shared" si="178"/>
        <v>2015</v>
      </c>
      <c r="V1870">
        <f t="shared" si="179"/>
        <v>2015</v>
      </c>
    </row>
    <row r="1871" spans="1:22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>
        <f t="shared" si="175"/>
        <v>0</v>
      </c>
      <c r="Q1871" t="s">
        <v>8331</v>
      </c>
      <c r="R1871" t="s">
        <v>8333</v>
      </c>
      <c r="S1871" s="11">
        <f t="shared" si="176"/>
        <v>42738.669548611106</v>
      </c>
      <c r="T1871" s="11">
        <f t="shared" si="177"/>
        <v>42708.669548611106</v>
      </c>
      <c r="U1871">
        <f t="shared" si="178"/>
        <v>2017</v>
      </c>
      <c r="V1871">
        <f t="shared" si="179"/>
        <v>2016</v>
      </c>
    </row>
    <row r="1872" spans="1:22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">
        <v>8331</v>
      </c>
      <c r="R1872" t="s">
        <v>8333</v>
      </c>
      <c r="S1872" s="11">
        <f t="shared" si="176"/>
        <v>42399.845138888886</v>
      </c>
      <c r="T1872" s="11">
        <f t="shared" si="177"/>
        <v>42371.02239583333</v>
      </c>
      <c r="U1872">
        <f t="shared" si="178"/>
        <v>2016</v>
      </c>
      <c r="V1872">
        <f t="shared" si="179"/>
        <v>2016</v>
      </c>
    </row>
    <row r="1873" spans="1:22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">
        <v>8331</v>
      </c>
      <c r="R1873" t="s">
        <v>8333</v>
      </c>
      <c r="S1873" s="11">
        <f t="shared" si="176"/>
        <v>41963.491909722223</v>
      </c>
      <c r="T1873" s="11">
        <f t="shared" si="177"/>
        <v>41923.450243055551</v>
      </c>
      <c r="U1873">
        <f t="shared" si="178"/>
        <v>2014</v>
      </c>
      <c r="V1873">
        <f t="shared" si="179"/>
        <v>2014</v>
      </c>
    </row>
    <row r="1874" spans="1:22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">
        <v>8331</v>
      </c>
      <c r="R1874" t="s">
        <v>8333</v>
      </c>
      <c r="S1874" s="11">
        <f t="shared" si="176"/>
        <v>42184.796319444438</v>
      </c>
      <c r="T1874" s="11">
        <f t="shared" si="177"/>
        <v>42154.796319444438</v>
      </c>
      <c r="U1874">
        <f t="shared" si="178"/>
        <v>2015</v>
      </c>
      <c r="V1874">
        <f t="shared" si="179"/>
        <v>2015</v>
      </c>
    </row>
    <row r="1875" spans="1:22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">
        <v>8331</v>
      </c>
      <c r="R1875" t="s">
        <v>8333</v>
      </c>
      <c r="S1875" s="11">
        <f t="shared" si="176"/>
        <v>42193.364583333336</v>
      </c>
      <c r="T1875" s="11">
        <f t="shared" si="177"/>
        <v>42164.282523148147</v>
      </c>
      <c r="U1875">
        <f t="shared" si="178"/>
        <v>2015</v>
      </c>
      <c r="V1875">
        <f t="shared" si="179"/>
        <v>2015</v>
      </c>
    </row>
    <row r="1876" spans="1:22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">
        <v>8331</v>
      </c>
      <c r="R1876" t="s">
        <v>8333</v>
      </c>
      <c r="S1876" s="11">
        <f t="shared" si="176"/>
        <v>42549.635798611103</v>
      </c>
      <c r="T1876" s="11">
        <f t="shared" si="177"/>
        <v>42529.635798611103</v>
      </c>
      <c r="U1876">
        <f t="shared" si="178"/>
        <v>2016</v>
      </c>
      <c r="V1876">
        <f t="shared" si="179"/>
        <v>2016</v>
      </c>
    </row>
    <row r="1877" spans="1:22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">
        <v>8331</v>
      </c>
      <c r="R1877" t="s">
        <v>8333</v>
      </c>
      <c r="S1877" s="11">
        <f t="shared" si="176"/>
        <v>42588.566064814811</v>
      </c>
      <c r="T1877" s="11">
        <f t="shared" si="177"/>
        <v>42528.566064814811</v>
      </c>
      <c r="U1877">
        <f t="shared" si="178"/>
        <v>2016</v>
      </c>
      <c r="V1877">
        <f t="shared" si="179"/>
        <v>2016</v>
      </c>
    </row>
    <row r="1878" spans="1:22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>
        <f t="shared" si="175"/>
        <v>0</v>
      </c>
      <c r="Q1878" t="s">
        <v>8331</v>
      </c>
      <c r="R1878" t="s">
        <v>8333</v>
      </c>
      <c r="S1878" s="11">
        <f t="shared" si="176"/>
        <v>41805.95144675926</v>
      </c>
      <c r="T1878" s="11">
        <f t="shared" si="177"/>
        <v>41775.95144675926</v>
      </c>
      <c r="U1878">
        <f t="shared" si="178"/>
        <v>2014</v>
      </c>
      <c r="V1878">
        <f t="shared" si="179"/>
        <v>2014</v>
      </c>
    </row>
    <row r="1879" spans="1:22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>
        <f t="shared" si="175"/>
        <v>0</v>
      </c>
      <c r="Q1879" t="s">
        <v>8331</v>
      </c>
      <c r="R1879" t="s">
        <v>8333</v>
      </c>
      <c r="S1879" s="11">
        <f t="shared" si="176"/>
        <v>42063.695891203701</v>
      </c>
      <c r="T1879" s="11">
        <f t="shared" si="177"/>
        <v>42034.695891203701</v>
      </c>
      <c r="U1879">
        <f t="shared" si="178"/>
        <v>2015</v>
      </c>
      <c r="V1879">
        <f t="shared" si="179"/>
        <v>2015</v>
      </c>
    </row>
    <row r="1880" spans="1:22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>
        <f t="shared" si="175"/>
        <v>0</v>
      </c>
      <c r="Q1880" t="s">
        <v>8331</v>
      </c>
      <c r="R1880" t="s">
        <v>8333</v>
      </c>
      <c r="S1880" s="11">
        <f t="shared" si="176"/>
        <v>41802.675405092588</v>
      </c>
      <c r="T1880" s="11">
        <f t="shared" si="177"/>
        <v>41772.675405092588</v>
      </c>
      <c r="U1880">
        <f t="shared" si="178"/>
        <v>2014</v>
      </c>
      <c r="V1880">
        <f t="shared" si="179"/>
        <v>2014</v>
      </c>
    </row>
    <row r="1881" spans="1:22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">
        <v>8331</v>
      </c>
      <c r="R1881" t="s">
        <v>8333</v>
      </c>
      <c r="S1881" s="11">
        <f t="shared" si="176"/>
        <v>42443.274641203701</v>
      </c>
      <c r="T1881" s="11">
        <f t="shared" si="177"/>
        <v>42413.316307870373</v>
      </c>
      <c r="U1881">
        <f t="shared" si="178"/>
        <v>2016</v>
      </c>
      <c r="V1881">
        <f t="shared" si="179"/>
        <v>2016</v>
      </c>
    </row>
    <row r="1882" spans="1:22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">
        <v>8331</v>
      </c>
      <c r="R1882" t="s">
        <v>8333</v>
      </c>
      <c r="S1882" s="11">
        <f t="shared" si="176"/>
        <v>42459.19189814815</v>
      </c>
      <c r="T1882" s="11">
        <f t="shared" si="177"/>
        <v>42430.233564814807</v>
      </c>
      <c r="U1882">
        <f t="shared" si="178"/>
        <v>2016</v>
      </c>
      <c r="V1882">
        <f t="shared" si="179"/>
        <v>2016</v>
      </c>
    </row>
    <row r="1883" spans="1:22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">
        <v>8323</v>
      </c>
      <c r="R1883" t="s">
        <v>8327</v>
      </c>
      <c r="S1883" s="11">
        <f t="shared" si="176"/>
        <v>42072.777650462966</v>
      </c>
      <c r="T1883" s="11">
        <f t="shared" si="177"/>
        <v>42042.819317129623</v>
      </c>
      <c r="U1883">
        <f t="shared" si="178"/>
        <v>2015</v>
      </c>
      <c r="V1883">
        <f t="shared" si="179"/>
        <v>2015</v>
      </c>
    </row>
    <row r="1884" spans="1:22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">
        <v>8323</v>
      </c>
      <c r="R1884" t="s">
        <v>8327</v>
      </c>
      <c r="S1884" s="11">
        <f t="shared" si="176"/>
        <v>41100.658333333333</v>
      </c>
      <c r="T1884" s="11">
        <f t="shared" si="177"/>
        <v>41067.615879629629</v>
      </c>
      <c r="U1884">
        <f t="shared" si="178"/>
        <v>2012</v>
      </c>
      <c r="V1884">
        <f t="shared" si="179"/>
        <v>2012</v>
      </c>
    </row>
    <row r="1885" spans="1:22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">
        <v>8323</v>
      </c>
      <c r="R1885" t="s">
        <v>8327</v>
      </c>
      <c r="S1885" s="11">
        <f t="shared" si="176"/>
        <v>41007.573009259257</v>
      </c>
      <c r="T1885" s="11">
        <f t="shared" si="177"/>
        <v>40977.614675925921</v>
      </c>
      <c r="U1885">
        <f t="shared" si="178"/>
        <v>2012</v>
      </c>
      <c r="V1885">
        <f t="shared" si="179"/>
        <v>2012</v>
      </c>
    </row>
    <row r="1886" spans="1:22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">
        <v>8323</v>
      </c>
      <c r="R1886" t="s">
        <v>8327</v>
      </c>
      <c r="S1886" s="11">
        <f t="shared" si="176"/>
        <v>41240.166666666664</v>
      </c>
      <c r="T1886" s="11">
        <f t="shared" si="177"/>
        <v>41204.864988425921</v>
      </c>
      <c r="U1886">
        <f t="shared" si="178"/>
        <v>2012</v>
      </c>
      <c r="V1886">
        <f t="shared" si="179"/>
        <v>2012</v>
      </c>
    </row>
    <row r="1887" spans="1:22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">
        <v>8323</v>
      </c>
      <c r="R1887" t="s">
        <v>8327</v>
      </c>
      <c r="S1887" s="11">
        <f t="shared" si="176"/>
        <v>41131.583333333328</v>
      </c>
      <c r="T1887" s="11">
        <f t="shared" si="177"/>
        <v>41098.760532407403</v>
      </c>
      <c r="U1887">
        <f t="shared" si="178"/>
        <v>2012</v>
      </c>
      <c r="V1887">
        <f t="shared" si="179"/>
        <v>2012</v>
      </c>
    </row>
    <row r="1888" spans="1:22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">
        <v>8323</v>
      </c>
      <c r="R1888" t="s">
        <v>8327</v>
      </c>
      <c r="S1888" s="11">
        <f t="shared" si="176"/>
        <v>41955.615023148144</v>
      </c>
      <c r="T1888" s="11">
        <f t="shared" si="177"/>
        <v>41925.57335648148</v>
      </c>
      <c r="U1888">
        <f t="shared" si="178"/>
        <v>2014</v>
      </c>
      <c r="V1888">
        <f t="shared" si="179"/>
        <v>2014</v>
      </c>
    </row>
    <row r="1889" spans="1:22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">
        <v>8323</v>
      </c>
      <c r="R1889" t="s">
        <v>8327</v>
      </c>
      <c r="S1889" s="11">
        <f t="shared" si="176"/>
        <v>42341.562499999993</v>
      </c>
      <c r="T1889" s="11">
        <f t="shared" si="177"/>
        <v>42323.466805555552</v>
      </c>
      <c r="U1889">
        <f t="shared" si="178"/>
        <v>2015</v>
      </c>
      <c r="V1889">
        <f t="shared" si="179"/>
        <v>2015</v>
      </c>
    </row>
    <row r="1890" spans="1:22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">
        <v>8323</v>
      </c>
      <c r="R1890" t="s">
        <v>8327</v>
      </c>
      <c r="S1890" s="11">
        <f t="shared" si="176"/>
        <v>40329.874305555553</v>
      </c>
      <c r="T1890" s="11">
        <f t="shared" si="177"/>
        <v>40298.90662037037</v>
      </c>
      <c r="U1890">
        <f t="shared" si="178"/>
        <v>2010</v>
      </c>
      <c r="V1890">
        <f t="shared" si="179"/>
        <v>2010</v>
      </c>
    </row>
    <row r="1891" spans="1:22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">
        <v>8323</v>
      </c>
      <c r="R1891" t="s">
        <v>8327</v>
      </c>
      <c r="S1891" s="11">
        <f t="shared" si="176"/>
        <v>41344.418356481481</v>
      </c>
      <c r="T1891" s="11">
        <f t="shared" si="177"/>
        <v>41299.460023148145</v>
      </c>
      <c r="U1891">
        <f t="shared" si="178"/>
        <v>2013</v>
      </c>
      <c r="V1891">
        <f t="shared" si="179"/>
        <v>2013</v>
      </c>
    </row>
    <row r="1892" spans="1:22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">
        <v>8323</v>
      </c>
      <c r="R1892" t="s">
        <v>8327</v>
      </c>
      <c r="S1892" s="11">
        <f t="shared" si="176"/>
        <v>41258.452870370369</v>
      </c>
      <c r="T1892" s="11">
        <f t="shared" si="177"/>
        <v>41228.452870370369</v>
      </c>
      <c r="U1892">
        <f t="shared" si="178"/>
        <v>2012</v>
      </c>
      <c r="V1892">
        <f t="shared" si="179"/>
        <v>2012</v>
      </c>
    </row>
    <row r="1893" spans="1:22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">
        <v>8323</v>
      </c>
      <c r="R1893" t="s">
        <v>8327</v>
      </c>
      <c r="S1893" s="11">
        <f t="shared" si="176"/>
        <v>40380.916666666664</v>
      </c>
      <c r="T1893" s="11">
        <f t="shared" si="177"/>
        <v>40335.464745370366</v>
      </c>
      <c r="U1893">
        <f t="shared" si="178"/>
        <v>2010</v>
      </c>
      <c r="V1893">
        <f t="shared" si="179"/>
        <v>2010</v>
      </c>
    </row>
    <row r="1894" spans="1:22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">
        <v>8323</v>
      </c>
      <c r="R1894" t="s">
        <v>8327</v>
      </c>
      <c r="S1894" s="11">
        <f t="shared" si="176"/>
        <v>40701.304178240738</v>
      </c>
      <c r="T1894" s="11">
        <f t="shared" si="177"/>
        <v>40671.304178240738</v>
      </c>
      <c r="U1894">
        <f t="shared" si="178"/>
        <v>2011</v>
      </c>
      <c r="V1894">
        <f t="shared" si="179"/>
        <v>2011</v>
      </c>
    </row>
    <row r="1895" spans="1:22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">
        <v>8323</v>
      </c>
      <c r="R1895" t="s">
        <v>8327</v>
      </c>
      <c r="S1895" s="11">
        <f t="shared" si="176"/>
        <v>40648.832638888889</v>
      </c>
      <c r="T1895" s="11">
        <f t="shared" si="177"/>
        <v>40632.608622685184</v>
      </c>
      <c r="U1895">
        <f t="shared" si="178"/>
        <v>2011</v>
      </c>
      <c r="V1895">
        <f t="shared" si="179"/>
        <v>2011</v>
      </c>
    </row>
    <row r="1896" spans="1:22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">
        <v>8323</v>
      </c>
      <c r="R1896" t="s">
        <v>8327</v>
      </c>
      <c r="S1896" s="11">
        <f t="shared" si="176"/>
        <v>40951.571562499994</v>
      </c>
      <c r="T1896" s="11">
        <f t="shared" si="177"/>
        <v>40920.571562499994</v>
      </c>
      <c r="U1896">
        <f t="shared" si="178"/>
        <v>2012</v>
      </c>
      <c r="V1896">
        <f t="shared" si="179"/>
        <v>2012</v>
      </c>
    </row>
    <row r="1897" spans="1:22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">
        <v>8323</v>
      </c>
      <c r="R1897" t="s">
        <v>8327</v>
      </c>
      <c r="S1897" s="11">
        <f t="shared" si="176"/>
        <v>42297.413449074076</v>
      </c>
      <c r="T1897" s="11">
        <f t="shared" si="177"/>
        <v>42267.413449074076</v>
      </c>
      <c r="U1897">
        <f t="shared" si="178"/>
        <v>2015</v>
      </c>
      <c r="V1897">
        <f t="shared" si="179"/>
        <v>2015</v>
      </c>
    </row>
    <row r="1898" spans="1:22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">
        <v>8323</v>
      </c>
      <c r="R1898" t="s">
        <v>8327</v>
      </c>
      <c r="S1898" s="11">
        <f t="shared" si="176"/>
        <v>41011.376909722218</v>
      </c>
      <c r="T1898" s="11">
        <f t="shared" si="177"/>
        <v>40981.376909722218</v>
      </c>
      <c r="U1898">
        <f t="shared" si="178"/>
        <v>2012</v>
      </c>
      <c r="V1898">
        <f t="shared" si="179"/>
        <v>2012</v>
      </c>
    </row>
    <row r="1899" spans="1:22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">
        <v>8323</v>
      </c>
      <c r="R1899" t="s">
        <v>8327</v>
      </c>
      <c r="S1899" s="11">
        <f t="shared" si="176"/>
        <v>41702.541666666664</v>
      </c>
      <c r="T1899" s="11">
        <f t="shared" si="177"/>
        <v>41680.250069444439</v>
      </c>
      <c r="U1899">
        <f t="shared" si="178"/>
        <v>2014</v>
      </c>
      <c r="V1899">
        <f t="shared" si="179"/>
        <v>2014</v>
      </c>
    </row>
    <row r="1900" spans="1:22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">
        <v>8323</v>
      </c>
      <c r="R1900" t="s">
        <v>8327</v>
      </c>
      <c r="S1900" s="11">
        <f t="shared" si="176"/>
        <v>42401.416666666664</v>
      </c>
      <c r="T1900" s="11">
        <f t="shared" si="177"/>
        <v>42365.8596412037</v>
      </c>
      <c r="U1900">
        <f t="shared" si="178"/>
        <v>2016</v>
      </c>
      <c r="V1900">
        <f t="shared" si="179"/>
        <v>2015</v>
      </c>
    </row>
    <row r="1901" spans="1:22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">
        <v>8323</v>
      </c>
      <c r="R1901" t="s">
        <v>8327</v>
      </c>
      <c r="S1901" s="11">
        <f t="shared" si="176"/>
        <v>42088.566736111105</v>
      </c>
      <c r="T1901" s="11">
        <f t="shared" si="177"/>
        <v>42058.608402777776</v>
      </c>
      <c r="U1901">
        <f t="shared" si="178"/>
        <v>2015</v>
      </c>
      <c r="V1901">
        <f t="shared" si="179"/>
        <v>2015</v>
      </c>
    </row>
    <row r="1902" spans="1:22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">
        <v>8323</v>
      </c>
      <c r="R1902" t="s">
        <v>8327</v>
      </c>
      <c r="S1902" s="11">
        <f t="shared" si="176"/>
        <v>41188.082638888889</v>
      </c>
      <c r="T1902" s="11">
        <f t="shared" si="177"/>
        <v>41160.538553240738</v>
      </c>
      <c r="U1902">
        <f t="shared" si="178"/>
        <v>2012</v>
      </c>
      <c r="V1902">
        <f t="shared" si="179"/>
        <v>2012</v>
      </c>
    </row>
    <row r="1903" spans="1:22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">
        <v>8317</v>
      </c>
      <c r="R1903" t="s">
        <v>8346</v>
      </c>
      <c r="S1903" s="11">
        <f t="shared" si="176"/>
        <v>42146.208333333336</v>
      </c>
      <c r="T1903" s="11">
        <f t="shared" si="177"/>
        <v>42116.209826388884</v>
      </c>
      <c r="U1903">
        <f t="shared" si="178"/>
        <v>2015</v>
      </c>
      <c r="V1903">
        <f t="shared" si="179"/>
        <v>2015</v>
      </c>
    </row>
    <row r="1904" spans="1:22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">
        <v>8317</v>
      </c>
      <c r="R1904" t="s">
        <v>8346</v>
      </c>
      <c r="S1904" s="11">
        <f t="shared" si="176"/>
        <v>42067.456562499996</v>
      </c>
      <c r="T1904" s="11">
        <f t="shared" si="177"/>
        <v>42037.456562499996</v>
      </c>
      <c r="U1904">
        <f t="shared" si="178"/>
        <v>2015</v>
      </c>
      <c r="V1904">
        <f t="shared" si="179"/>
        <v>2015</v>
      </c>
    </row>
    <row r="1905" spans="1:22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">
        <v>8317</v>
      </c>
      <c r="R1905" t="s">
        <v>8346</v>
      </c>
      <c r="S1905" s="11">
        <f t="shared" si="176"/>
        <v>42762.437395833331</v>
      </c>
      <c r="T1905" s="11">
        <f t="shared" si="177"/>
        <v>42702.437395833331</v>
      </c>
      <c r="U1905">
        <f t="shared" si="178"/>
        <v>2017</v>
      </c>
      <c r="V1905">
        <f t="shared" si="179"/>
        <v>2016</v>
      </c>
    </row>
    <row r="1906" spans="1:22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">
        <v>8317</v>
      </c>
      <c r="R1906" t="s">
        <v>8346</v>
      </c>
      <c r="S1906" s="11">
        <f t="shared" si="176"/>
        <v>42371.352094907408</v>
      </c>
      <c r="T1906" s="11">
        <f t="shared" si="177"/>
        <v>42326.352094907408</v>
      </c>
      <c r="U1906">
        <f t="shared" si="178"/>
        <v>2016</v>
      </c>
      <c r="V1906">
        <f t="shared" si="179"/>
        <v>2015</v>
      </c>
    </row>
    <row r="1907" spans="1:22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">
        <v>8317</v>
      </c>
      <c r="R1907" t="s">
        <v>8346</v>
      </c>
      <c r="S1907" s="11">
        <f t="shared" si="176"/>
        <v>41889.592523148145</v>
      </c>
      <c r="T1907" s="11">
        <f t="shared" si="177"/>
        <v>41859.592523148145</v>
      </c>
      <c r="U1907">
        <f t="shared" si="178"/>
        <v>2014</v>
      </c>
      <c r="V1907">
        <f t="shared" si="179"/>
        <v>2014</v>
      </c>
    </row>
    <row r="1908" spans="1:22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">
        <v>8317</v>
      </c>
      <c r="R1908" t="s">
        <v>8346</v>
      </c>
      <c r="S1908" s="11">
        <f t="shared" si="176"/>
        <v>42544.337766203702</v>
      </c>
      <c r="T1908" s="11">
        <f t="shared" si="177"/>
        <v>42514.337766203702</v>
      </c>
      <c r="U1908">
        <f t="shared" si="178"/>
        <v>2016</v>
      </c>
      <c r="V1908">
        <f t="shared" si="179"/>
        <v>2016</v>
      </c>
    </row>
    <row r="1909" spans="1:22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">
        <v>8317</v>
      </c>
      <c r="R1909" t="s">
        <v>8346</v>
      </c>
      <c r="S1909" s="11">
        <f t="shared" si="176"/>
        <v>41782.253761574073</v>
      </c>
      <c r="T1909" s="11">
        <f t="shared" si="177"/>
        <v>41767.253761574073</v>
      </c>
      <c r="U1909">
        <f t="shared" si="178"/>
        <v>2014</v>
      </c>
      <c r="V1909">
        <f t="shared" si="179"/>
        <v>2014</v>
      </c>
    </row>
    <row r="1910" spans="1:22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">
        <v>8317</v>
      </c>
      <c r="R1910" t="s">
        <v>8346</v>
      </c>
      <c r="S1910" s="11">
        <f t="shared" si="176"/>
        <v>42733.584490740737</v>
      </c>
      <c r="T1910" s="11">
        <f t="shared" si="177"/>
        <v>42703.584490740737</v>
      </c>
      <c r="U1910">
        <f t="shared" si="178"/>
        <v>2016</v>
      </c>
      <c r="V1910">
        <f t="shared" si="179"/>
        <v>2016</v>
      </c>
    </row>
    <row r="1911" spans="1:22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">
        <v>8317</v>
      </c>
      <c r="R1911" t="s">
        <v>8346</v>
      </c>
      <c r="S1911" s="11">
        <f t="shared" si="176"/>
        <v>41935.095821759256</v>
      </c>
      <c r="T1911" s="11">
        <f t="shared" si="177"/>
        <v>41905.095821759256</v>
      </c>
      <c r="U1911">
        <f t="shared" si="178"/>
        <v>2014</v>
      </c>
      <c r="V1911">
        <f t="shared" si="179"/>
        <v>2014</v>
      </c>
    </row>
    <row r="1912" spans="1:22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">
        <v>8317</v>
      </c>
      <c r="R1912" t="s">
        <v>8346</v>
      </c>
      <c r="S1912" s="11">
        <f t="shared" si="176"/>
        <v>42308.614583333336</v>
      </c>
      <c r="T1912" s="11">
        <f t="shared" si="177"/>
        <v>42264.629826388882</v>
      </c>
      <c r="U1912">
        <f t="shared" si="178"/>
        <v>2015</v>
      </c>
      <c r="V1912">
        <f t="shared" si="179"/>
        <v>2015</v>
      </c>
    </row>
    <row r="1913" spans="1:22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">
        <v>8317</v>
      </c>
      <c r="R1913" t="s">
        <v>8346</v>
      </c>
      <c r="S1913" s="11">
        <f t="shared" si="176"/>
        <v>41859.700624999998</v>
      </c>
      <c r="T1913" s="11">
        <f t="shared" si="177"/>
        <v>41829.700624999998</v>
      </c>
      <c r="U1913">
        <f t="shared" si="178"/>
        <v>2014</v>
      </c>
      <c r="V1913">
        <f t="shared" si="179"/>
        <v>2014</v>
      </c>
    </row>
    <row r="1914" spans="1:22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">
        <v>8317</v>
      </c>
      <c r="R1914" t="s">
        <v>8346</v>
      </c>
      <c r="S1914" s="11">
        <f t="shared" si="176"/>
        <v>42158.893055555549</v>
      </c>
      <c r="T1914" s="11">
        <f t="shared" si="177"/>
        <v>42128.893055555549</v>
      </c>
      <c r="U1914">
        <f t="shared" si="178"/>
        <v>2015</v>
      </c>
      <c r="V1914">
        <f t="shared" si="179"/>
        <v>2015</v>
      </c>
    </row>
    <row r="1915" spans="1:22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">
        <v>8317</v>
      </c>
      <c r="R1915" t="s">
        <v>8346</v>
      </c>
      <c r="S1915" s="11">
        <f t="shared" si="176"/>
        <v>41920.177986111106</v>
      </c>
      <c r="T1915" s="11">
        <f t="shared" si="177"/>
        <v>41890.177986111106</v>
      </c>
      <c r="U1915">
        <f t="shared" si="178"/>
        <v>2014</v>
      </c>
      <c r="V1915">
        <f t="shared" si="179"/>
        <v>2014</v>
      </c>
    </row>
    <row r="1916" spans="1:22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">
        <v>8317</v>
      </c>
      <c r="R1916" t="s">
        <v>8346</v>
      </c>
      <c r="S1916" s="11">
        <f t="shared" si="176"/>
        <v>41943.832638888889</v>
      </c>
      <c r="T1916" s="11">
        <f t="shared" si="177"/>
        <v>41928.841122685182</v>
      </c>
      <c r="U1916">
        <f t="shared" si="178"/>
        <v>2014</v>
      </c>
      <c r="V1916">
        <f t="shared" si="179"/>
        <v>2014</v>
      </c>
    </row>
    <row r="1917" spans="1:22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">
        <v>8317</v>
      </c>
      <c r="R1917" t="s">
        <v>8346</v>
      </c>
      <c r="S1917" s="11">
        <f t="shared" si="176"/>
        <v>41883.715532407405</v>
      </c>
      <c r="T1917" s="11">
        <f t="shared" si="177"/>
        <v>41863.715532407405</v>
      </c>
      <c r="U1917">
        <f t="shared" si="178"/>
        <v>2014</v>
      </c>
      <c r="V1917">
        <f t="shared" si="179"/>
        <v>2014</v>
      </c>
    </row>
    <row r="1918" spans="1:22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">
        <v>8317</v>
      </c>
      <c r="R1918" t="s">
        <v>8346</v>
      </c>
      <c r="S1918" s="11">
        <f t="shared" si="176"/>
        <v>42681.425636574073</v>
      </c>
      <c r="T1918" s="11">
        <f t="shared" si="177"/>
        <v>42656.383969907409</v>
      </c>
      <c r="U1918">
        <f t="shared" si="178"/>
        <v>2016</v>
      </c>
      <c r="V1918">
        <f t="shared" si="179"/>
        <v>2016</v>
      </c>
    </row>
    <row r="1919" spans="1:22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">
        <v>8317</v>
      </c>
      <c r="R1919" t="s">
        <v>8346</v>
      </c>
      <c r="S1919" s="11">
        <f t="shared" si="176"/>
        <v>42775.93672453703</v>
      </c>
      <c r="T1919" s="11">
        <f t="shared" si="177"/>
        <v>42745.93672453703</v>
      </c>
      <c r="U1919">
        <f t="shared" si="178"/>
        <v>2017</v>
      </c>
      <c r="V1919">
        <f t="shared" si="179"/>
        <v>2017</v>
      </c>
    </row>
    <row r="1920" spans="1:22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">
        <v>8317</v>
      </c>
      <c r="R1920" t="s">
        <v>8346</v>
      </c>
      <c r="S1920" s="11">
        <f t="shared" si="176"/>
        <v>41863.456608796296</v>
      </c>
      <c r="T1920" s="11">
        <f t="shared" si="177"/>
        <v>41828.456608796296</v>
      </c>
      <c r="U1920">
        <f t="shared" si="178"/>
        <v>2014</v>
      </c>
      <c r="V1920">
        <f t="shared" si="179"/>
        <v>2014</v>
      </c>
    </row>
    <row r="1921" spans="1:22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">
        <v>8317</v>
      </c>
      <c r="R1921" t="s">
        <v>8346</v>
      </c>
      <c r="S1921" s="11">
        <f t="shared" si="176"/>
        <v>42143.542233796295</v>
      </c>
      <c r="T1921" s="11">
        <f t="shared" si="177"/>
        <v>42113.542233796295</v>
      </c>
      <c r="U1921">
        <f t="shared" si="178"/>
        <v>2015</v>
      </c>
      <c r="V1921">
        <f t="shared" si="179"/>
        <v>2015</v>
      </c>
    </row>
    <row r="1922" spans="1:22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">
        <v>8317</v>
      </c>
      <c r="R1922" t="s">
        <v>8346</v>
      </c>
      <c r="S1922" s="11">
        <f t="shared" si="176"/>
        <v>42298.624999999993</v>
      </c>
      <c r="T1922" s="11">
        <f t="shared" si="177"/>
        <v>42270.54237268518</v>
      </c>
      <c r="U1922">
        <f t="shared" si="178"/>
        <v>2015</v>
      </c>
      <c r="V1922">
        <f t="shared" si="179"/>
        <v>2015</v>
      </c>
    </row>
    <row r="1923" spans="1:22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5">
        <f t="shared" ref="P1923:P1986" si="181">IFERROR(E1923/L1923,0)</f>
        <v>54</v>
      </c>
      <c r="Q1923" t="s">
        <v>8323</v>
      </c>
      <c r="R1923" t="s">
        <v>8327</v>
      </c>
      <c r="S1923" s="11">
        <f t="shared" ref="S1923:S1986" si="182">(I1923/86400)+25569+(-8/24)</f>
        <v>41103.888229166667</v>
      </c>
      <c r="T1923" s="11">
        <f t="shared" ref="T1923:T1986" si="183">(J1923/86400)+25569+(-8/24)</f>
        <v>41073.888229166667</v>
      </c>
      <c r="U1923">
        <f t="shared" ref="U1923:U1986" si="184">YEAR(S1923)</f>
        <v>2012</v>
      </c>
      <c r="V1923">
        <f t="shared" ref="V1923:V1986" si="185">YEAR(T1923)</f>
        <v>2012</v>
      </c>
    </row>
    <row r="1924" spans="1:22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">
        <v>8323</v>
      </c>
      <c r="R1924" t="s">
        <v>8327</v>
      </c>
      <c r="S1924" s="11">
        <f t="shared" si="182"/>
        <v>41619.922534722216</v>
      </c>
      <c r="T1924" s="11">
        <f t="shared" si="183"/>
        <v>41589.922534722216</v>
      </c>
      <c r="U1924">
        <f t="shared" si="184"/>
        <v>2013</v>
      </c>
      <c r="V1924">
        <f t="shared" si="185"/>
        <v>2013</v>
      </c>
    </row>
    <row r="1925" spans="1:22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">
        <v>8323</v>
      </c>
      <c r="R1925" t="s">
        <v>8327</v>
      </c>
      <c r="S1925" s="11">
        <f t="shared" si="182"/>
        <v>40812.874305555553</v>
      </c>
      <c r="T1925" s="11">
        <f t="shared" si="183"/>
        <v>40772.515416666662</v>
      </c>
      <c r="U1925">
        <f t="shared" si="184"/>
        <v>2011</v>
      </c>
      <c r="V1925">
        <f t="shared" si="185"/>
        <v>2011</v>
      </c>
    </row>
    <row r="1926" spans="1:22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">
        <v>8323</v>
      </c>
      <c r="R1926" t="s">
        <v>8327</v>
      </c>
      <c r="S1926" s="11">
        <f t="shared" si="182"/>
        <v>41654.481249999997</v>
      </c>
      <c r="T1926" s="11">
        <f t="shared" si="183"/>
        <v>41626.427719907406</v>
      </c>
      <c r="U1926">
        <f t="shared" si="184"/>
        <v>2014</v>
      </c>
      <c r="V1926">
        <f t="shared" si="185"/>
        <v>2013</v>
      </c>
    </row>
    <row r="1927" spans="1:22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">
        <v>8323</v>
      </c>
      <c r="R1927" t="s">
        <v>8327</v>
      </c>
      <c r="S1927" s="11">
        <f t="shared" si="182"/>
        <v>41557.666666666664</v>
      </c>
      <c r="T1927" s="11">
        <f t="shared" si="183"/>
        <v>41535.568148148144</v>
      </c>
      <c r="U1927">
        <f t="shared" si="184"/>
        <v>2013</v>
      </c>
      <c r="V1927">
        <f t="shared" si="185"/>
        <v>2013</v>
      </c>
    </row>
    <row r="1928" spans="1:22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">
        <v>8323</v>
      </c>
      <c r="R1928" t="s">
        <v>8327</v>
      </c>
      <c r="S1928" s="11">
        <f t="shared" si="182"/>
        <v>40483.68472222222</v>
      </c>
      <c r="T1928" s="11">
        <f t="shared" si="183"/>
        <v>40456.621018518512</v>
      </c>
      <c r="U1928">
        <f t="shared" si="184"/>
        <v>2010</v>
      </c>
      <c r="V1928">
        <f t="shared" si="185"/>
        <v>2010</v>
      </c>
    </row>
    <row r="1929" spans="1:22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">
        <v>8323</v>
      </c>
      <c r="R1929" t="s">
        <v>8327</v>
      </c>
      <c r="S1929" s="11">
        <f t="shared" si="182"/>
        <v>40975.874305555553</v>
      </c>
      <c r="T1929" s="11">
        <f t="shared" si="183"/>
        <v>40960.528229166666</v>
      </c>
      <c r="U1929">
        <f t="shared" si="184"/>
        <v>2012</v>
      </c>
      <c r="V1929">
        <f t="shared" si="185"/>
        <v>2012</v>
      </c>
    </row>
    <row r="1930" spans="1:22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">
        <v>8323</v>
      </c>
      <c r="R1930" t="s">
        <v>8327</v>
      </c>
      <c r="S1930" s="11">
        <f t="shared" si="182"/>
        <v>41401.314745370364</v>
      </c>
      <c r="T1930" s="11">
        <f t="shared" si="183"/>
        <v>41371.314745370364</v>
      </c>
      <c r="U1930">
        <f t="shared" si="184"/>
        <v>2013</v>
      </c>
      <c r="V1930">
        <f t="shared" si="185"/>
        <v>2013</v>
      </c>
    </row>
    <row r="1931" spans="1:22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">
        <v>8323</v>
      </c>
      <c r="R1931" t="s">
        <v>8327</v>
      </c>
      <c r="S1931" s="11">
        <f t="shared" si="182"/>
        <v>40728.688263888886</v>
      </c>
      <c r="T1931" s="11">
        <f t="shared" si="183"/>
        <v>40686.688263888886</v>
      </c>
      <c r="U1931">
        <f t="shared" si="184"/>
        <v>2011</v>
      </c>
      <c r="V1931">
        <f t="shared" si="185"/>
        <v>2011</v>
      </c>
    </row>
    <row r="1932" spans="1:22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">
        <v>8323</v>
      </c>
      <c r="R1932" t="s">
        <v>8327</v>
      </c>
      <c r="S1932" s="11">
        <f t="shared" si="182"/>
        <v>41462.225486111107</v>
      </c>
      <c r="T1932" s="11">
        <f t="shared" si="183"/>
        <v>41402.225486111107</v>
      </c>
      <c r="U1932">
        <f t="shared" si="184"/>
        <v>2013</v>
      </c>
      <c r="V1932">
        <f t="shared" si="185"/>
        <v>2013</v>
      </c>
    </row>
    <row r="1933" spans="1:22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">
        <v>8323</v>
      </c>
      <c r="R1933" t="s">
        <v>8327</v>
      </c>
      <c r="S1933" s="11">
        <f t="shared" si="182"/>
        <v>41050.8125</v>
      </c>
      <c r="T1933" s="11">
        <f t="shared" si="183"/>
        <v>41037.559131944443</v>
      </c>
      <c r="U1933">
        <f t="shared" si="184"/>
        <v>2012</v>
      </c>
      <c r="V1933">
        <f t="shared" si="185"/>
        <v>2012</v>
      </c>
    </row>
    <row r="1934" spans="1:22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">
        <v>8323</v>
      </c>
      <c r="R1934" t="s">
        <v>8327</v>
      </c>
      <c r="S1934" s="11">
        <f t="shared" si="182"/>
        <v>40932.476539351854</v>
      </c>
      <c r="T1934" s="11">
        <f t="shared" si="183"/>
        <v>40911.476539351854</v>
      </c>
      <c r="U1934">
        <f t="shared" si="184"/>
        <v>2012</v>
      </c>
      <c r="V1934">
        <f t="shared" si="185"/>
        <v>2012</v>
      </c>
    </row>
    <row r="1935" spans="1:22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">
        <v>8323</v>
      </c>
      <c r="R1935" t="s">
        <v>8327</v>
      </c>
      <c r="S1935" s="11">
        <f t="shared" si="182"/>
        <v>41908.797534722216</v>
      </c>
      <c r="T1935" s="11">
        <f t="shared" si="183"/>
        <v>41878.797534722216</v>
      </c>
      <c r="U1935">
        <f t="shared" si="184"/>
        <v>2014</v>
      </c>
      <c r="V1935">
        <f t="shared" si="185"/>
        <v>2014</v>
      </c>
    </row>
    <row r="1936" spans="1:22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">
        <v>8323</v>
      </c>
      <c r="R1936" t="s">
        <v>8327</v>
      </c>
      <c r="S1936" s="11">
        <f t="shared" si="182"/>
        <v>40901.875</v>
      </c>
      <c r="T1936" s="11">
        <f t="shared" si="183"/>
        <v>40865.533807870372</v>
      </c>
      <c r="U1936">
        <f t="shared" si="184"/>
        <v>2011</v>
      </c>
      <c r="V1936">
        <f t="shared" si="185"/>
        <v>2011</v>
      </c>
    </row>
    <row r="1937" spans="1:22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">
        <v>8323</v>
      </c>
      <c r="R1937" t="s">
        <v>8327</v>
      </c>
      <c r="S1937" s="11">
        <f t="shared" si="182"/>
        <v>41810.874305555553</v>
      </c>
      <c r="T1937" s="11">
        <f t="shared" si="183"/>
        <v>41773.599201388883</v>
      </c>
      <c r="U1937">
        <f t="shared" si="184"/>
        <v>2014</v>
      </c>
      <c r="V1937">
        <f t="shared" si="185"/>
        <v>2014</v>
      </c>
    </row>
    <row r="1938" spans="1:22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">
        <v>8323</v>
      </c>
      <c r="R1938" t="s">
        <v>8327</v>
      </c>
      <c r="S1938" s="11">
        <f t="shared" si="182"/>
        <v>40882.915972222218</v>
      </c>
      <c r="T1938" s="11">
        <f t="shared" si="183"/>
        <v>40852.55636574074</v>
      </c>
      <c r="U1938">
        <f t="shared" si="184"/>
        <v>2011</v>
      </c>
      <c r="V1938">
        <f t="shared" si="185"/>
        <v>2011</v>
      </c>
    </row>
    <row r="1939" spans="1:22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">
        <v>8323</v>
      </c>
      <c r="R1939" t="s">
        <v>8327</v>
      </c>
      <c r="S1939" s="11">
        <f t="shared" si="182"/>
        <v>41074.832638888889</v>
      </c>
      <c r="T1939" s="11">
        <f t="shared" si="183"/>
        <v>41058.78565972222</v>
      </c>
      <c r="U1939">
        <f t="shared" si="184"/>
        <v>2012</v>
      </c>
      <c r="V1939">
        <f t="shared" si="185"/>
        <v>2012</v>
      </c>
    </row>
    <row r="1940" spans="1:22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">
        <v>8323</v>
      </c>
      <c r="R1940" t="s">
        <v>8327</v>
      </c>
      <c r="S1940" s="11">
        <f t="shared" si="182"/>
        <v>41456.875</v>
      </c>
      <c r="T1940" s="11">
        <f t="shared" si="183"/>
        <v>41425.92628472222</v>
      </c>
      <c r="U1940">
        <f t="shared" si="184"/>
        <v>2013</v>
      </c>
      <c r="V1940">
        <f t="shared" si="185"/>
        <v>2013</v>
      </c>
    </row>
    <row r="1941" spans="1:22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">
        <v>8323</v>
      </c>
      <c r="R1941" t="s">
        <v>8327</v>
      </c>
      <c r="S1941" s="11">
        <f t="shared" si="182"/>
        <v>41343.610046296293</v>
      </c>
      <c r="T1941" s="11">
        <f t="shared" si="183"/>
        <v>41313.651712962957</v>
      </c>
      <c r="U1941">
        <f t="shared" si="184"/>
        <v>2013</v>
      </c>
      <c r="V1941">
        <f t="shared" si="185"/>
        <v>2013</v>
      </c>
    </row>
    <row r="1942" spans="1:22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">
        <v>8323</v>
      </c>
      <c r="R1942" t="s">
        <v>8327</v>
      </c>
      <c r="S1942" s="11">
        <f t="shared" si="182"/>
        <v>40708.832638888889</v>
      </c>
      <c r="T1942" s="11">
        <f t="shared" si="183"/>
        <v>40670.173993055556</v>
      </c>
      <c r="U1942">
        <f t="shared" si="184"/>
        <v>2011</v>
      </c>
      <c r="V1942">
        <f t="shared" si="185"/>
        <v>2011</v>
      </c>
    </row>
    <row r="1943" spans="1:22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">
        <v>8317</v>
      </c>
      <c r="R1943" t="s">
        <v>8347</v>
      </c>
      <c r="S1943" s="11">
        <f t="shared" si="182"/>
        <v>41773.95753472222</v>
      </c>
      <c r="T1943" s="11">
        <f t="shared" si="183"/>
        <v>41743.95753472222</v>
      </c>
      <c r="U1943">
        <f t="shared" si="184"/>
        <v>2014</v>
      </c>
      <c r="V1943">
        <f t="shared" si="185"/>
        <v>2014</v>
      </c>
    </row>
    <row r="1944" spans="1:22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">
        <v>8317</v>
      </c>
      <c r="R1944" t="s">
        <v>8347</v>
      </c>
      <c r="S1944" s="11">
        <f t="shared" si="182"/>
        <v>40728.494675925926</v>
      </c>
      <c r="T1944" s="11">
        <f t="shared" si="183"/>
        <v>40638.494675925926</v>
      </c>
      <c r="U1944">
        <f t="shared" si="184"/>
        <v>2011</v>
      </c>
      <c r="V1944">
        <f t="shared" si="185"/>
        <v>2011</v>
      </c>
    </row>
    <row r="1945" spans="1:22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">
        <v>8317</v>
      </c>
      <c r="R1945" t="s">
        <v>8347</v>
      </c>
      <c r="S1945" s="11">
        <f t="shared" si="182"/>
        <v>42592.936527777776</v>
      </c>
      <c r="T1945" s="11">
        <f t="shared" si="183"/>
        <v>42547.936527777776</v>
      </c>
      <c r="U1945">
        <f t="shared" si="184"/>
        <v>2016</v>
      </c>
      <c r="V1945">
        <f t="shared" si="185"/>
        <v>2016</v>
      </c>
    </row>
    <row r="1946" spans="1:22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">
        <v>8317</v>
      </c>
      <c r="R1946" t="s">
        <v>8347</v>
      </c>
      <c r="S1946" s="11">
        <f t="shared" si="182"/>
        <v>41760.251041666663</v>
      </c>
      <c r="T1946" s="11">
        <f t="shared" si="183"/>
        <v>41730.251041666663</v>
      </c>
      <c r="U1946">
        <f t="shared" si="184"/>
        <v>2014</v>
      </c>
      <c r="V1946">
        <f t="shared" si="185"/>
        <v>2014</v>
      </c>
    </row>
    <row r="1947" spans="1:22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">
        <v>8317</v>
      </c>
      <c r="R1947" t="s">
        <v>8347</v>
      </c>
      <c r="S1947" s="11">
        <f t="shared" si="182"/>
        <v>42196.918495370366</v>
      </c>
      <c r="T1947" s="11">
        <f t="shared" si="183"/>
        <v>42156.918495370366</v>
      </c>
      <c r="U1947">
        <f t="shared" si="184"/>
        <v>2015</v>
      </c>
      <c r="V1947">
        <f t="shared" si="185"/>
        <v>2015</v>
      </c>
    </row>
    <row r="1948" spans="1:22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">
        <v>8317</v>
      </c>
      <c r="R1948" t="s">
        <v>8347</v>
      </c>
      <c r="S1948" s="11">
        <f t="shared" si="182"/>
        <v>41748.775011574071</v>
      </c>
      <c r="T1948" s="11">
        <f t="shared" si="183"/>
        <v>41688.816678240742</v>
      </c>
      <c r="U1948">
        <f t="shared" si="184"/>
        <v>2014</v>
      </c>
      <c r="V1948">
        <f t="shared" si="185"/>
        <v>2014</v>
      </c>
    </row>
    <row r="1949" spans="1:22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">
        <v>8317</v>
      </c>
      <c r="R1949" t="s">
        <v>8347</v>
      </c>
      <c r="S1949" s="11">
        <f t="shared" si="182"/>
        <v>40139.915972222218</v>
      </c>
      <c r="T1949" s="11">
        <f t="shared" si="183"/>
        <v>40102.584722222222</v>
      </c>
      <c r="U1949">
        <f t="shared" si="184"/>
        <v>2009</v>
      </c>
      <c r="V1949">
        <f t="shared" si="185"/>
        <v>2009</v>
      </c>
    </row>
    <row r="1950" spans="1:22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">
        <v>8317</v>
      </c>
      <c r="R1950" t="s">
        <v>8347</v>
      </c>
      <c r="S1950" s="11">
        <f t="shared" si="182"/>
        <v>42527.376388888886</v>
      </c>
      <c r="T1950" s="11">
        <f t="shared" si="183"/>
        <v>42473.270937499998</v>
      </c>
      <c r="U1950">
        <f t="shared" si="184"/>
        <v>2016</v>
      </c>
      <c r="V1950">
        <f t="shared" si="185"/>
        <v>2016</v>
      </c>
    </row>
    <row r="1951" spans="1:22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">
        <v>8317</v>
      </c>
      <c r="R1951" t="s">
        <v>8347</v>
      </c>
      <c r="S1951" s="11">
        <f t="shared" si="182"/>
        <v>41830.08971064815</v>
      </c>
      <c r="T1951" s="11">
        <f t="shared" si="183"/>
        <v>41800.08971064815</v>
      </c>
      <c r="U1951">
        <f t="shared" si="184"/>
        <v>2014</v>
      </c>
      <c r="V1951">
        <f t="shared" si="185"/>
        <v>2014</v>
      </c>
    </row>
    <row r="1952" spans="1:22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">
        <v>8317</v>
      </c>
      <c r="R1952" t="s">
        <v>8347</v>
      </c>
      <c r="S1952" s="11">
        <f t="shared" si="182"/>
        <v>40654.848067129627</v>
      </c>
      <c r="T1952" s="11">
        <f t="shared" si="183"/>
        <v>40623.848067129627</v>
      </c>
      <c r="U1952">
        <f t="shared" si="184"/>
        <v>2011</v>
      </c>
      <c r="V1952">
        <f t="shared" si="185"/>
        <v>2011</v>
      </c>
    </row>
    <row r="1953" spans="1:22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">
        <v>8317</v>
      </c>
      <c r="R1953" t="s">
        <v>8347</v>
      </c>
      <c r="S1953" s="11">
        <f t="shared" si="182"/>
        <v>42681.128900462958</v>
      </c>
      <c r="T1953" s="11">
        <f t="shared" si="183"/>
        <v>42651.087233796294</v>
      </c>
      <c r="U1953">
        <f t="shared" si="184"/>
        <v>2016</v>
      </c>
      <c r="V1953">
        <f t="shared" si="185"/>
        <v>2016</v>
      </c>
    </row>
    <row r="1954" spans="1:22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">
        <v>8317</v>
      </c>
      <c r="R1954" t="s">
        <v>8347</v>
      </c>
      <c r="S1954" s="11">
        <f t="shared" si="182"/>
        <v>41563.273321759254</v>
      </c>
      <c r="T1954" s="11">
        <f t="shared" si="183"/>
        <v>41526.273321759254</v>
      </c>
      <c r="U1954">
        <f t="shared" si="184"/>
        <v>2013</v>
      </c>
      <c r="V1954">
        <f t="shared" si="185"/>
        <v>2013</v>
      </c>
    </row>
    <row r="1955" spans="1:22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">
        <v>8317</v>
      </c>
      <c r="R1955" t="s">
        <v>8347</v>
      </c>
      <c r="S1955" s="11">
        <f t="shared" si="182"/>
        <v>40969.791666666664</v>
      </c>
      <c r="T1955" s="11">
        <f t="shared" si="183"/>
        <v>40940.866493055553</v>
      </c>
      <c r="U1955">
        <f t="shared" si="184"/>
        <v>2012</v>
      </c>
      <c r="V1955">
        <f t="shared" si="185"/>
        <v>2012</v>
      </c>
    </row>
    <row r="1956" spans="1:22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">
        <v>8317</v>
      </c>
      <c r="R1956" t="s">
        <v>8347</v>
      </c>
      <c r="S1956" s="11">
        <f t="shared" si="182"/>
        <v>42440.874999999993</v>
      </c>
      <c r="T1956" s="11">
        <f t="shared" si="183"/>
        <v>42394.247407407405</v>
      </c>
      <c r="U1956">
        <f t="shared" si="184"/>
        <v>2016</v>
      </c>
      <c r="V1956">
        <f t="shared" si="185"/>
        <v>2016</v>
      </c>
    </row>
    <row r="1957" spans="1:22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">
        <v>8317</v>
      </c>
      <c r="R1957" t="s">
        <v>8347</v>
      </c>
      <c r="S1957" s="11">
        <f t="shared" si="182"/>
        <v>41052.458333333328</v>
      </c>
      <c r="T1957" s="11">
        <f t="shared" si="183"/>
        <v>41019.938437500001</v>
      </c>
      <c r="U1957">
        <f t="shared" si="184"/>
        <v>2012</v>
      </c>
      <c r="V1957">
        <f t="shared" si="185"/>
        <v>2012</v>
      </c>
    </row>
    <row r="1958" spans="1:22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">
        <v>8317</v>
      </c>
      <c r="R1958" t="s">
        <v>8347</v>
      </c>
      <c r="S1958" s="11">
        <f t="shared" si="182"/>
        <v>42112.548668981479</v>
      </c>
      <c r="T1958" s="11">
        <f t="shared" si="183"/>
        <v>42067.59033564815</v>
      </c>
      <c r="U1958">
        <f t="shared" si="184"/>
        <v>2015</v>
      </c>
      <c r="V1958">
        <f t="shared" si="185"/>
        <v>2015</v>
      </c>
    </row>
    <row r="1959" spans="1:22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">
        <v>8317</v>
      </c>
      <c r="R1959" t="s">
        <v>8347</v>
      </c>
      <c r="S1959" s="11">
        <f t="shared" si="182"/>
        <v>41208.765196759261</v>
      </c>
      <c r="T1959" s="11">
        <f t="shared" si="183"/>
        <v>41178.765196759261</v>
      </c>
      <c r="U1959">
        <f t="shared" si="184"/>
        <v>2012</v>
      </c>
      <c r="V1959">
        <f t="shared" si="185"/>
        <v>2012</v>
      </c>
    </row>
    <row r="1960" spans="1:22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">
        <v>8317</v>
      </c>
      <c r="R1960" t="s">
        <v>8347</v>
      </c>
      <c r="S1960" s="11">
        <f t="shared" si="182"/>
        <v>41356.612974537034</v>
      </c>
      <c r="T1960" s="11">
        <f t="shared" si="183"/>
        <v>41326.654641203699</v>
      </c>
      <c r="U1960">
        <f t="shared" si="184"/>
        <v>2013</v>
      </c>
      <c r="V1960">
        <f t="shared" si="185"/>
        <v>2013</v>
      </c>
    </row>
    <row r="1961" spans="1:22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">
        <v>8317</v>
      </c>
      <c r="R1961" t="s">
        <v>8347</v>
      </c>
      <c r="S1961" s="11">
        <f t="shared" si="182"/>
        <v>41912.666666666664</v>
      </c>
      <c r="T1961" s="11">
        <f t="shared" si="183"/>
        <v>41871.512268518512</v>
      </c>
      <c r="U1961">
        <f t="shared" si="184"/>
        <v>2014</v>
      </c>
      <c r="V1961">
        <f t="shared" si="185"/>
        <v>2014</v>
      </c>
    </row>
    <row r="1962" spans="1:22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">
        <v>8317</v>
      </c>
      <c r="R1962" t="s">
        <v>8347</v>
      </c>
      <c r="S1962" s="11">
        <f t="shared" si="182"/>
        <v>41994.029409722221</v>
      </c>
      <c r="T1962" s="11">
        <f t="shared" si="183"/>
        <v>41964.029409722221</v>
      </c>
      <c r="U1962">
        <f t="shared" si="184"/>
        <v>2014</v>
      </c>
      <c r="V1962">
        <f t="shared" si="185"/>
        <v>2014</v>
      </c>
    </row>
    <row r="1963" spans="1:22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">
        <v>8317</v>
      </c>
      <c r="R1963" t="s">
        <v>8347</v>
      </c>
      <c r="S1963" s="11">
        <f t="shared" si="182"/>
        <v>41187.832638888889</v>
      </c>
      <c r="T1963" s="11">
        <f t="shared" si="183"/>
        <v>41147.861307870371</v>
      </c>
      <c r="U1963">
        <f t="shared" si="184"/>
        <v>2012</v>
      </c>
      <c r="V1963">
        <f t="shared" si="185"/>
        <v>2012</v>
      </c>
    </row>
    <row r="1964" spans="1:22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">
        <v>8317</v>
      </c>
      <c r="R1964" t="s">
        <v>8347</v>
      </c>
      <c r="S1964" s="11">
        <f t="shared" si="182"/>
        <v>41772.447175925925</v>
      </c>
      <c r="T1964" s="11">
        <f t="shared" si="183"/>
        <v>41742.447175925925</v>
      </c>
      <c r="U1964">
        <f t="shared" si="184"/>
        <v>2014</v>
      </c>
      <c r="V1964">
        <f t="shared" si="185"/>
        <v>2014</v>
      </c>
    </row>
    <row r="1965" spans="1:22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">
        <v>8317</v>
      </c>
      <c r="R1965" t="s">
        <v>8347</v>
      </c>
      <c r="S1965" s="11">
        <f t="shared" si="182"/>
        <v>41898.096458333333</v>
      </c>
      <c r="T1965" s="11">
        <f t="shared" si="183"/>
        <v>41863.096458333333</v>
      </c>
      <c r="U1965">
        <f t="shared" si="184"/>
        <v>2014</v>
      </c>
      <c r="V1965">
        <f t="shared" si="185"/>
        <v>2014</v>
      </c>
    </row>
    <row r="1966" spans="1:22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">
        <v>8317</v>
      </c>
      <c r="R1966" t="s">
        <v>8347</v>
      </c>
      <c r="S1966" s="11">
        <f t="shared" si="182"/>
        <v>42481.939490740733</v>
      </c>
      <c r="T1966" s="11">
        <f t="shared" si="183"/>
        <v>42451.939490740733</v>
      </c>
      <c r="U1966">
        <f t="shared" si="184"/>
        <v>2016</v>
      </c>
      <c r="V1966">
        <f t="shared" si="185"/>
        <v>2016</v>
      </c>
    </row>
    <row r="1967" spans="1:22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">
        <v>8317</v>
      </c>
      <c r="R1967" t="s">
        <v>8347</v>
      </c>
      <c r="S1967" s="11">
        <f t="shared" si="182"/>
        <v>40919.708333333328</v>
      </c>
      <c r="T1967" s="11">
        <f t="shared" si="183"/>
        <v>40897.755902777775</v>
      </c>
      <c r="U1967">
        <f t="shared" si="184"/>
        <v>2012</v>
      </c>
      <c r="V1967">
        <f t="shared" si="185"/>
        <v>2011</v>
      </c>
    </row>
    <row r="1968" spans="1:22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">
        <v>8317</v>
      </c>
      <c r="R1968" t="s">
        <v>8347</v>
      </c>
      <c r="S1968" s="11">
        <f t="shared" si="182"/>
        <v>41865.207152777773</v>
      </c>
      <c r="T1968" s="11">
        <f t="shared" si="183"/>
        <v>41835.207152777773</v>
      </c>
      <c r="U1968">
        <f t="shared" si="184"/>
        <v>2014</v>
      </c>
      <c r="V1968">
        <f t="shared" si="185"/>
        <v>2014</v>
      </c>
    </row>
    <row r="1969" spans="1:22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">
        <v>8317</v>
      </c>
      <c r="R1969" t="s">
        <v>8347</v>
      </c>
      <c r="S1969" s="11">
        <f t="shared" si="182"/>
        <v>41760.330196759256</v>
      </c>
      <c r="T1969" s="11">
        <f t="shared" si="183"/>
        <v>41730.330196759256</v>
      </c>
      <c r="U1969">
        <f t="shared" si="184"/>
        <v>2014</v>
      </c>
      <c r="V1969">
        <f t="shared" si="185"/>
        <v>2014</v>
      </c>
    </row>
    <row r="1970" spans="1:22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">
        <v>8317</v>
      </c>
      <c r="R1970" t="s">
        <v>8347</v>
      </c>
      <c r="S1970" s="11">
        <f t="shared" si="182"/>
        <v>42707.295312499999</v>
      </c>
      <c r="T1970" s="11">
        <f t="shared" si="183"/>
        <v>42676.253645833327</v>
      </c>
      <c r="U1970">
        <f t="shared" si="184"/>
        <v>2016</v>
      </c>
      <c r="V1970">
        <f t="shared" si="185"/>
        <v>2016</v>
      </c>
    </row>
    <row r="1971" spans="1:22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">
        <v>8317</v>
      </c>
      <c r="R1971" t="s">
        <v>8347</v>
      </c>
      <c r="S1971" s="11">
        <f t="shared" si="182"/>
        <v>42587.459120370368</v>
      </c>
      <c r="T1971" s="11">
        <f t="shared" si="183"/>
        <v>42557.459120370368</v>
      </c>
      <c r="U1971">
        <f t="shared" si="184"/>
        <v>2016</v>
      </c>
      <c r="V1971">
        <f t="shared" si="185"/>
        <v>2016</v>
      </c>
    </row>
    <row r="1972" spans="1:22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">
        <v>8317</v>
      </c>
      <c r="R1972" t="s">
        <v>8347</v>
      </c>
      <c r="S1972" s="11">
        <f t="shared" si="182"/>
        <v>41383.818298611106</v>
      </c>
      <c r="T1972" s="11">
        <f t="shared" si="183"/>
        <v>41323.859965277778</v>
      </c>
      <c r="U1972">
        <f t="shared" si="184"/>
        <v>2013</v>
      </c>
      <c r="V1972">
        <f t="shared" si="185"/>
        <v>2013</v>
      </c>
    </row>
    <row r="1973" spans="1:22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">
        <v>8317</v>
      </c>
      <c r="R1973" t="s">
        <v>8347</v>
      </c>
      <c r="S1973" s="11">
        <f t="shared" si="182"/>
        <v>41592.833333333328</v>
      </c>
      <c r="T1973" s="11">
        <f t="shared" si="183"/>
        <v>41561.16737268518</v>
      </c>
      <c r="U1973">
        <f t="shared" si="184"/>
        <v>2013</v>
      </c>
      <c r="V1973">
        <f t="shared" si="185"/>
        <v>2013</v>
      </c>
    </row>
    <row r="1974" spans="1:22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">
        <v>8317</v>
      </c>
      <c r="R1974" t="s">
        <v>8347</v>
      </c>
      <c r="S1974" s="11">
        <f t="shared" si="182"/>
        <v>41230.720416666663</v>
      </c>
      <c r="T1974" s="11">
        <f t="shared" si="183"/>
        <v>41200.678749999999</v>
      </c>
      <c r="U1974">
        <f t="shared" si="184"/>
        <v>2012</v>
      </c>
      <c r="V1974">
        <f t="shared" si="185"/>
        <v>2012</v>
      </c>
    </row>
    <row r="1975" spans="1:22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">
        <v>8317</v>
      </c>
      <c r="R1975" t="s">
        <v>8347</v>
      </c>
      <c r="S1975" s="11">
        <f t="shared" si="182"/>
        <v>42587.958333333336</v>
      </c>
      <c r="T1975" s="11">
        <f t="shared" si="183"/>
        <v>42549.389629629623</v>
      </c>
      <c r="U1975">
        <f t="shared" si="184"/>
        <v>2016</v>
      </c>
      <c r="V1975">
        <f t="shared" si="185"/>
        <v>2016</v>
      </c>
    </row>
    <row r="1976" spans="1:22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">
        <v>8317</v>
      </c>
      <c r="R1976" t="s">
        <v>8347</v>
      </c>
      <c r="S1976" s="11">
        <f t="shared" si="182"/>
        <v>41505.000798611109</v>
      </c>
      <c r="T1976" s="11">
        <f t="shared" si="183"/>
        <v>41445.000798611109</v>
      </c>
      <c r="U1976">
        <f t="shared" si="184"/>
        <v>2013</v>
      </c>
      <c r="V1976">
        <f t="shared" si="185"/>
        <v>2013</v>
      </c>
    </row>
    <row r="1977" spans="1:22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">
        <v>8317</v>
      </c>
      <c r="R1977" t="s">
        <v>8347</v>
      </c>
      <c r="S1977" s="11">
        <f t="shared" si="182"/>
        <v>41343.42188657407</v>
      </c>
      <c r="T1977" s="11">
        <f t="shared" si="183"/>
        <v>41313.42188657407</v>
      </c>
      <c r="U1977">
        <f t="shared" si="184"/>
        <v>2013</v>
      </c>
      <c r="V1977">
        <f t="shared" si="185"/>
        <v>2013</v>
      </c>
    </row>
    <row r="1978" spans="1:22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">
        <v>8317</v>
      </c>
      <c r="R1978" t="s">
        <v>8347</v>
      </c>
      <c r="S1978" s="11">
        <f t="shared" si="182"/>
        <v>41468.566261574073</v>
      </c>
      <c r="T1978" s="11">
        <f t="shared" si="183"/>
        <v>41438.566261574073</v>
      </c>
      <c r="U1978">
        <f t="shared" si="184"/>
        <v>2013</v>
      </c>
      <c r="V1978">
        <f t="shared" si="185"/>
        <v>2013</v>
      </c>
    </row>
    <row r="1979" spans="1:22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">
        <v>8317</v>
      </c>
      <c r="R1979" t="s">
        <v>8347</v>
      </c>
      <c r="S1979" s="11">
        <f t="shared" si="182"/>
        <v>42356.999305555553</v>
      </c>
      <c r="T1979" s="11">
        <f t="shared" si="183"/>
        <v>42310.883564814816</v>
      </c>
      <c r="U1979">
        <f t="shared" si="184"/>
        <v>2015</v>
      </c>
      <c r="V1979">
        <f t="shared" si="185"/>
        <v>2015</v>
      </c>
    </row>
    <row r="1980" spans="1:22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">
        <v>8317</v>
      </c>
      <c r="R1980" t="s">
        <v>8347</v>
      </c>
      <c r="S1980" s="11">
        <f t="shared" si="182"/>
        <v>41071.958333333328</v>
      </c>
      <c r="T1980" s="11">
        <f t="shared" si="183"/>
        <v>41038.892268518517</v>
      </c>
      <c r="U1980">
        <f t="shared" si="184"/>
        <v>2012</v>
      </c>
      <c r="V1980">
        <f t="shared" si="185"/>
        <v>2012</v>
      </c>
    </row>
    <row r="1981" spans="1:22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">
        <v>8317</v>
      </c>
      <c r="R1981" t="s">
        <v>8347</v>
      </c>
      <c r="S1981" s="11">
        <f t="shared" si="182"/>
        <v>42326.874305555553</v>
      </c>
      <c r="T1981" s="11">
        <f t="shared" si="183"/>
        <v>42290.12668981481</v>
      </c>
      <c r="U1981">
        <f t="shared" si="184"/>
        <v>2015</v>
      </c>
      <c r="V1981">
        <f t="shared" si="185"/>
        <v>2015</v>
      </c>
    </row>
    <row r="1982" spans="1:22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">
        <v>8317</v>
      </c>
      <c r="R1982" t="s">
        <v>8347</v>
      </c>
      <c r="S1982" s="11">
        <f t="shared" si="182"/>
        <v>42463.167384259257</v>
      </c>
      <c r="T1982" s="11">
        <f t="shared" si="183"/>
        <v>42423.209050925921</v>
      </c>
      <c r="U1982">
        <f t="shared" si="184"/>
        <v>2016</v>
      </c>
      <c r="V1982">
        <f t="shared" si="185"/>
        <v>2016</v>
      </c>
    </row>
    <row r="1983" spans="1:22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">
        <v>8336</v>
      </c>
      <c r="R1983" t="s">
        <v>8348</v>
      </c>
      <c r="S1983" s="11">
        <f t="shared" si="182"/>
        <v>41829.391956018517</v>
      </c>
      <c r="T1983" s="11">
        <f t="shared" si="183"/>
        <v>41799.391956018517</v>
      </c>
      <c r="U1983">
        <f t="shared" si="184"/>
        <v>2014</v>
      </c>
      <c r="V1983">
        <f t="shared" si="185"/>
        <v>2014</v>
      </c>
    </row>
    <row r="1984" spans="1:22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>
        <f t="shared" si="181"/>
        <v>0</v>
      </c>
      <c r="Q1984" t="s">
        <v>8336</v>
      </c>
      <c r="R1984" t="s">
        <v>8348</v>
      </c>
      <c r="S1984" s="11">
        <f t="shared" si="182"/>
        <v>42708.294988425921</v>
      </c>
      <c r="T1984" s="11">
        <f t="shared" si="183"/>
        <v>42678.253321759257</v>
      </c>
      <c r="U1984">
        <f t="shared" si="184"/>
        <v>2016</v>
      </c>
      <c r="V1984">
        <f t="shared" si="185"/>
        <v>2016</v>
      </c>
    </row>
    <row r="1985" spans="1:22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">
        <v>8336</v>
      </c>
      <c r="R1985" t="s">
        <v>8348</v>
      </c>
      <c r="S1985" s="11">
        <f t="shared" si="182"/>
        <v>42614.958333333336</v>
      </c>
      <c r="T1985" s="11">
        <f t="shared" si="183"/>
        <v>42592.678449074076</v>
      </c>
      <c r="U1985">
        <f t="shared" si="184"/>
        <v>2016</v>
      </c>
      <c r="V1985">
        <f t="shared" si="185"/>
        <v>2016</v>
      </c>
    </row>
    <row r="1986" spans="1:22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">
        <v>8336</v>
      </c>
      <c r="R1986" t="s">
        <v>8348</v>
      </c>
      <c r="S1986" s="11">
        <f t="shared" si="182"/>
        <v>41973.498622685183</v>
      </c>
      <c r="T1986" s="11">
        <f t="shared" si="183"/>
        <v>41913.456956018512</v>
      </c>
      <c r="U1986">
        <f t="shared" si="184"/>
        <v>2014</v>
      </c>
      <c r="V1986">
        <f t="shared" si="185"/>
        <v>2014</v>
      </c>
    </row>
    <row r="1987" spans="1:22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5">
        <f t="shared" ref="P1987:P2050" si="187">IFERROR(E1987/L1987,0)</f>
        <v>12.75</v>
      </c>
      <c r="Q1987" t="s">
        <v>8336</v>
      </c>
      <c r="R1987" t="s">
        <v>8348</v>
      </c>
      <c r="S1987" s="11">
        <f t="shared" ref="S1987:S2050" si="188">(I1987/86400)+25569+(-8/24)</f>
        <v>42584.624999999993</v>
      </c>
      <c r="T1987" s="11">
        <f t="shared" ref="T1987:T2050" si="189">(J1987/86400)+25569+(-8/24)</f>
        <v>42555.365405092591</v>
      </c>
      <c r="U1987">
        <f t="shared" ref="U1987:U2050" si="190">YEAR(S1987)</f>
        <v>2016</v>
      </c>
      <c r="V1987">
        <f t="shared" ref="V1987:V2050" si="191">YEAR(T1987)</f>
        <v>2016</v>
      </c>
    </row>
    <row r="1988" spans="1:22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">
        <v>8336</v>
      </c>
      <c r="R1988" t="s">
        <v>8348</v>
      </c>
      <c r="S1988" s="11">
        <f t="shared" si="188"/>
        <v>42443.058831018519</v>
      </c>
      <c r="T1988" s="11">
        <f t="shared" si="189"/>
        <v>42413.100497685184</v>
      </c>
      <c r="U1988">
        <f t="shared" si="190"/>
        <v>2016</v>
      </c>
      <c r="V1988">
        <f t="shared" si="191"/>
        <v>2016</v>
      </c>
    </row>
    <row r="1989" spans="1:22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">
        <v>8336</v>
      </c>
      <c r="R1989" t="s">
        <v>8348</v>
      </c>
      <c r="S1989" s="11">
        <f t="shared" si="188"/>
        <v>42064.306435185186</v>
      </c>
      <c r="T1989" s="11">
        <f t="shared" si="189"/>
        <v>42034.306435185186</v>
      </c>
      <c r="U1989">
        <f t="shared" si="190"/>
        <v>2015</v>
      </c>
      <c r="V1989">
        <f t="shared" si="191"/>
        <v>2015</v>
      </c>
    </row>
    <row r="1990" spans="1:22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">
        <v>8336</v>
      </c>
      <c r="R1990" t="s">
        <v>8348</v>
      </c>
      <c r="S1990" s="11">
        <f t="shared" si="188"/>
        <v>42236.429884259262</v>
      </c>
      <c r="T1990" s="11">
        <f t="shared" si="189"/>
        <v>42206.429884259262</v>
      </c>
      <c r="U1990">
        <f t="shared" si="190"/>
        <v>2015</v>
      </c>
      <c r="V1990">
        <f t="shared" si="191"/>
        <v>2015</v>
      </c>
    </row>
    <row r="1991" spans="1:22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">
        <v>8336</v>
      </c>
      <c r="R1991" t="s">
        <v>8348</v>
      </c>
      <c r="S1991" s="11">
        <f t="shared" si="188"/>
        <v>42715.347314814811</v>
      </c>
      <c r="T1991" s="11">
        <f t="shared" si="189"/>
        <v>42685.347314814811</v>
      </c>
      <c r="U1991">
        <f t="shared" si="190"/>
        <v>2016</v>
      </c>
      <c r="V1991">
        <f t="shared" si="191"/>
        <v>2016</v>
      </c>
    </row>
    <row r="1992" spans="1:22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">
        <v>8336</v>
      </c>
      <c r="R1992" t="s">
        <v>8348</v>
      </c>
      <c r="S1992" s="11">
        <f t="shared" si="188"/>
        <v>42412.862638888888</v>
      </c>
      <c r="T1992" s="11">
        <f t="shared" si="189"/>
        <v>42397.862638888888</v>
      </c>
      <c r="U1992">
        <f t="shared" si="190"/>
        <v>2016</v>
      </c>
      <c r="V1992">
        <f t="shared" si="191"/>
        <v>2016</v>
      </c>
    </row>
    <row r="1993" spans="1:22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">
        <v>8336</v>
      </c>
      <c r="R1993" t="s">
        <v>8348</v>
      </c>
      <c r="S1993" s="11">
        <f t="shared" si="188"/>
        <v>42188.560023148144</v>
      </c>
      <c r="T1993" s="11">
        <f t="shared" si="189"/>
        <v>42167.560023148144</v>
      </c>
      <c r="U1993">
        <f t="shared" si="190"/>
        <v>2015</v>
      </c>
      <c r="V1993">
        <f t="shared" si="191"/>
        <v>2015</v>
      </c>
    </row>
    <row r="1994" spans="1:22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">
        <v>8336</v>
      </c>
      <c r="R1994" t="s">
        <v>8348</v>
      </c>
      <c r="S1994" s="11">
        <f t="shared" si="188"/>
        <v>42052.810081018521</v>
      </c>
      <c r="T1994" s="11">
        <f t="shared" si="189"/>
        <v>42022.810081018521</v>
      </c>
      <c r="U1994">
        <f t="shared" si="190"/>
        <v>2015</v>
      </c>
      <c r="V1994">
        <f t="shared" si="191"/>
        <v>2015</v>
      </c>
    </row>
    <row r="1995" spans="1:22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>
        <f t="shared" si="187"/>
        <v>0</v>
      </c>
      <c r="Q1995" t="s">
        <v>8336</v>
      </c>
      <c r="R1995" t="s">
        <v>8348</v>
      </c>
      <c r="S1995" s="11">
        <f t="shared" si="188"/>
        <v>42359.255057870367</v>
      </c>
      <c r="T1995" s="11">
        <f t="shared" si="189"/>
        <v>42329.255057870367</v>
      </c>
      <c r="U1995">
        <f t="shared" si="190"/>
        <v>2015</v>
      </c>
      <c r="V1995">
        <f t="shared" si="191"/>
        <v>2015</v>
      </c>
    </row>
    <row r="1996" spans="1:22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>
        <f t="shared" si="187"/>
        <v>0</v>
      </c>
      <c r="Q1996" t="s">
        <v>8336</v>
      </c>
      <c r="R1996" t="s">
        <v>8348</v>
      </c>
      <c r="S1996" s="11">
        <f t="shared" si="188"/>
        <v>42710.714606481481</v>
      </c>
      <c r="T1996" s="11">
        <f t="shared" si="189"/>
        <v>42650.672939814809</v>
      </c>
      <c r="U1996">
        <f t="shared" si="190"/>
        <v>2016</v>
      </c>
      <c r="V1996">
        <f t="shared" si="191"/>
        <v>2016</v>
      </c>
    </row>
    <row r="1997" spans="1:22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">
        <v>8336</v>
      </c>
      <c r="R1997" t="s">
        <v>8348</v>
      </c>
      <c r="S1997" s="11">
        <f t="shared" si="188"/>
        <v>42201.568703703706</v>
      </c>
      <c r="T1997" s="11">
        <f t="shared" si="189"/>
        <v>42181.568703703706</v>
      </c>
      <c r="U1997">
        <f t="shared" si="190"/>
        <v>2015</v>
      </c>
      <c r="V1997">
        <f t="shared" si="191"/>
        <v>2015</v>
      </c>
    </row>
    <row r="1998" spans="1:22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>
        <f t="shared" si="187"/>
        <v>0</v>
      </c>
      <c r="Q1998" t="s">
        <v>8336</v>
      </c>
      <c r="R1998" t="s">
        <v>8348</v>
      </c>
      <c r="S1998" s="11">
        <f t="shared" si="188"/>
        <v>41830.486238425925</v>
      </c>
      <c r="T1998" s="11">
        <f t="shared" si="189"/>
        <v>41800.486238425925</v>
      </c>
      <c r="U1998">
        <f t="shared" si="190"/>
        <v>2014</v>
      </c>
      <c r="V1998">
        <f t="shared" si="191"/>
        <v>2014</v>
      </c>
    </row>
    <row r="1999" spans="1:22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>
        <f t="shared" si="187"/>
        <v>0</v>
      </c>
      <c r="Q1999" t="s">
        <v>8336</v>
      </c>
      <c r="R1999" t="s">
        <v>8348</v>
      </c>
      <c r="S1999" s="11">
        <f t="shared" si="188"/>
        <v>41877.597361111111</v>
      </c>
      <c r="T1999" s="11">
        <f t="shared" si="189"/>
        <v>41847.597361111111</v>
      </c>
      <c r="U1999">
        <f t="shared" si="190"/>
        <v>2014</v>
      </c>
      <c r="V1999">
        <f t="shared" si="191"/>
        <v>2014</v>
      </c>
    </row>
    <row r="2000" spans="1:22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">
        <v>8336</v>
      </c>
      <c r="R2000" t="s">
        <v>8348</v>
      </c>
      <c r="S2000" s="11">
        <f t="shared" si="188"/>
        <v>41851.785162037035</v>
      </c>
      <c r="T2000" s="11">
        <f t="shared" si="189"/>
        <v>41806.785162037035</v>
      </c>
      <c r="U2000">
        <f t="shared" si="190"/>
        <v>2014</v>
      </c>
      <c r="V2000">
        <f t="shared" si="191"/>
        <v>2014</v>
      </c>
    </row>
    <row r="2001" spans="1:22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">
        <v>8336</v>
      </c>
      <c r="R2001" t="s">
        <v>8348</v>
      </c>
      <c r="S2001" s="11">
        <f t="shared" si="188"/>
        <v>41956.191064814811</v>
      </c>
      <c r="T2001" s="11">
        <f t="shared" si="189"/>
        <v>41926.149398148147</v>
      </c>
      <c r="U2001">
        <f t="shared" si="190"/>
        <v>2014</v>
      </c>
      <c r="V2001">
        <f t="shared" si="191"/>
        <v>2014</v>
      </c>
    </row>
    <row r="2002" spans="1:22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">
        <v>8336</v>
      </c>
      <c r="R2002" t="s">
        <v>8348</v>
      </c>
      <c r="S2002" s="11">
        <f t="shared" si="188"/>
        <v>42375.618206018517</v>
      </c>
      <c r="T2002" s="11">
        <f t="shared" si="189"/>
        <v>42345.618206018517</v>
      </c>
      <c r="U2002">
        <f t="shared" si="190"/>
        <v>2016</v>
      </c>
      <c r="V2002">
        <f t="shared" si="191"/>
        <v>2015</v>
      </c>
    </row>
    <row r="2003" spans="1:22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">
        <v>8317</v>
      </c>
      <c r="R2003" t="s">
        <v>8347</v>
      </c>
      <c r="S2003" s="11">
        <f t="shared" si="188"/>
        <v>42167.499999999993</v>
      </c>
      <c r="T2003" s="11">
        <f t="shared" si="189"/>
        <v>42135.876342592594</v>
      </c>
      <c r="U2003">
        <f t="shared" si="190"/>
        <v>2015</v>
      </c>
      <c r="V2003">
        <f t="shared" si="191"/>
        <v>2015</v>
      </c>
    </row>
    <row r="2004" spans="1:22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">
        <v>8317</v>
      </c>
      <c r="R2004" t="s">
        <v>8347</v>
      </c>
      <c r="S2004" s="11">
        <f t="shared" si="188"/>
        <v>42758.378969907404</v>
      </c>
      <c r="T2004" s="11">
        <f t="shared" si="189"/>
        <v>42728.378969907404</v>
      </c>
      <c r="U2004">
        <f t="shared" si="190"/>
        <v>2017</v>
      </c>
      <c r="V2004">
        <f t="shared" si="191"/>
        <v>2016</v>
      </c>
    </row>
    <row r="2005" spans="1:22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">
        <v>8317</v>
      </c>
      <c r="R2005" t="s">
        <v>8347</v>
      </c>
      <c r="S2005" s="11">
        <f t="shared" si="188"/>
        <v>40361.625</v>
      </c>
      <c r="T2005" s="11">
        <f t="shared" si="189"/>
        <v>40346.792268518519</v>
      </c>
      <c r="U2005">
        <f t="shared" si="190"/>
        <v>2010</v>
      </c>
      <c r="V2005">
        <f t="shared" si="191"/>
        <v>2010</v>
      </c>
    </row>
    <row r="2006" spans="1:22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">
        <v>8317</v>
      </c>
      <c r="R2006" t="s">
        <v>8347</v>
      </c>
      <c r="S2006" s="11">
        <f t="shared" si="188"/>
        <v>41830.271562499998</v>
      </c>
      <c r="T2006" s="11">
        <f t="shared" si="189"/>
        <v>41800.271562499998</v>
      </c>
      <c r="U2006">
        <f t="shared" si="190"/>
        <v>2014</v>
      </c>
      <c r="V2006">
        <f t="shared" si="191"/>
        <v>2014</v>
      </c>
    </row>
    <row r="2007" spans="1:22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">
        <v>8317</v>
      </c>
      <c r="R2007" t="s">
        <v>8347</v>
      </c>
      <c r="S2007" s="11">
        <f t="shared" si="188"/>
        <v>41562.832638888889</v>
      </c>
      <c r="T2007" s="11">
        <f t="shared" si="189"/>
        <v>41535.479374999995</v>
      </c>
      <c r="U2007">
        <f t="shared" si="190"/>
        <v>2013</v>
      </c>
      <c r="V2007">
        <f t="shared" si="191"/>
        <v>2013</v>
      </c>
    </row>
    <row r="2008" spans="1:22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">
        <v>8317</v>
      </c>
      <c r="R2008" t="s">
        <v>8347</v>
      </c>
      <c r="S2008" s="11">
        <f t="shared" si="188"/>
        <v>41976.208854166667</v>
      </c>
      <c r="T2008" s="11">
        <f t="shared" si="189"/>
        <v>41941.167187499996</v>
      </c>
      <c r="U2008">
        <f t="shared" si="190"/>
        <v>2014</v>
      </c>
      <c r="V2008">
        <f t="shared" si="191"/>
        <v>2014</v>
      </c>
    </row>
    <row r="2009" spans="1:22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">
        <v>8317</v>
      </c>
      <c r="R2009" t="s">
        <v>8347</v>
      </c>
      <c r="S2009" s="11">
        <f t="shared" si="188"/>
        <v>40413.833333333328</v>
      </c>
      <c r="T2009" s="11">
        <f t="shared" si="189"/>
        <v>40347.504467592589</v>
      </c>
      <c r="U2009">
        <f t="shared" si="190"/>
        <v>2010</v>
      </c>
      <c r="V2009">
        <f t="shared" si="191"/>
        <v>2010</v>
      </c>
    </row>
    <row r="2010" spans="1:22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">
        <v>8317</v>
      </c>
      <c r="R2010" t="s">
        <v>8347</v>
      </c>
      <c r="S2010" s="11">
        <f t="shared" si="188"/>
        <v>40805.271087962959</v>
      </c>
      <c r="T2010" s="11">
        <f t="shared" si="189"/>
        <v>40761.271087962959</v>
      </c>
      <c r="U2010">
        <f t="shared" si="190"/>
        <v>2011</v>
      </c>
      <c r="V2010">
        <f t="shared" si="191"/>
        <v>2011</v>
      </c>
    </row>
    <row r="2011" spans="1:22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">
        <v>8317</v>
      </c>
      <c r="R2011" t="s">
        <v>8347</v>
      </c>
      <c r="S2011" s="11">
        <f t="shared" si="188"/>
        <v>42697.031747685185</v>
      </c>
      <c r="T2011" s="11">
        <f t="shared" si="189"/>
        <v>42660.990081018514</v>
      </c>
      <c r="U2011">
        <f t="shared" si="190"/>
        <v>2016</v>
      </c>
      <c r="V2011">
        <f t="shared" si="191"/>
        <v>2016</v>
      </c>
    </row>
    <row r="2012" spans="1:22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">
        <v>8317</v>
      </c>
      <c r="R2012" t="s">
        <v>8347</v>
      </c>
      <c r="S2012" s="11">
        <f t="shared" si="188"/>
        <v>42600.663090277776</v>
      </c>
      <c r="T2012" s="11">
        <f t="shared" si="189"/>
        <v>42570.663090277776</v>
      </c>
      <c r="U2012">
        <f t="shared" si="190"/>
        <v>2016</v>
      </c>
      <c r="V2012">
        <f t="shared" si="191"/>
        <v>2016</v>
      </c>
    </row>
    <row r="2013" spans="1:22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">
        <v>8317</v>
      </c>
      <c r="R2013" t="s">
        <v>8347</v>
      </c>
      <c r="S2013" s="11">
        <f t="shared" si="188"/>
        <v>42380.624999999993</v>
      </c>
      <c r="T2013" s="11">
        <f t="shared" si="189"/>
        <v>42347.025150462963</v>
      </c>
      <c r="U2013">
        <f t="shared" si="190"/>
        <v>2016</v>
      </c>
      <c r="V2013">
        <f t="shared" si="191"/>
        <v>2015</v>
      </c>
    </row>
    <row r="2014" spans="1:22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">
        <v>8317</v>
      </c>
      <c r="R2014" t="s">
        <v>8347</v>
      </c>
      <c r="S2014" s="11">
        <f t="shared" si="188"/>
        <v>42040.488900462959</v>
      </c>
      <c r="T2014" s="11">
        <f t="shared" si="189"/>
        <v>42010.488900462959</v>
      </c>
      <c r="U2014">
        <f t="shared" si="190"/>
        <v>2015</v>
      </c>
      <c r="V2014">
        <f t="shared" si="191"/>
        <v>2015</v>
      </c>
    </row>
    <row r="2015" spans="1:22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">
        <v>8317</v>
      </c>
      <c r="R2015" t="s">
        <v>8347</v>
      </c>
      <c r="S2015" s="11">
        <f t="shared" si="188"/>
        <v>42559.627476851849</v>
      </c>
      <c r="T2015" s="11">
        <f t="shared" si="189"/>
        <v>42499.627476851849</v>
      </c>
      <c r="U2015">
        <f t="shared" si="190"/>
        <v>2016</v>
      </c>
      <c r="V2015">
        <f t="shared" si="191"/>
        <v>2016</v>
      </c>
    </row>
    <row r="2016" spans="1:22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">
        <v>8317</v>
      </c>
      <c r="R2016" t="s">
        <v>8347</v>
      </c>
      <c r="S2016" s="11">
        <f t="shared" si="188"/>
        <v>41357.839571759258</v>
      </c>
      <c r="T2016" s="11">
        <f t="shared" si="189"/>
        <v>41323.881238425922</v>
      </c>
      <c r="U2016">
        <f t="shared" si="190"/>
        <v>2013</v>
      </c>
      <c r="V2016">
        <f t="shared" si="191"/>
        <v>2013</v>
      </c>
    </row>
    <row r="2017" spans="1:22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">
        <v>8317</v>
      </c>
      <c r="R2017" t="s">
        <v>8347</v>
      </c>
      <c r="S2017" s="11">
        <f t="shared" si="188"/>
        <v>40795.543553240735</v>
      </c>
      <c r="T2017" s="11">
        <f t="shared" si="189"/>
        <v>40765.543553240735</v>
      </c>
      <c r="U2017">
        <f t="shared" si="190"/>
        <v>2011</v>
      </c>
      <c r="V2017">
        <f t="shared" si="191"/>
        <v>2011</v>
      </c>
    </row>
    <row r="2018" spans="1:22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">
        <v>8317</v>
      </c>
      <c r="R2018" t="s">
        <v>8347</v>
      </c>
      <c r="S2018" s="11">
        <f t="shared" si="188"/>
        <v>41342.547442129631</v>
      </c>
      <c r="T2018" s="11">
        <f t="shared" si="189"/>
        <v>41312.547442129631</v>
      </c>
      <c r="U2018">
        <f t="shared" si="190"/>
        <v>2013</v>
      </c>
      <c r="V2018">
        <f t="shared" si="191"/>
        <v>2013</v>
      </c>
    </row>
    <row r="2019" spans="1:22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">
        <v>8317</v>
      </c>
      <c r="R2019" t="s">
        <v>8347</v>
      </c>
      <c r="S2019" s="11">
        <f t="shared" si="188"/>
        <v>40991.833333333328</v>
      </c>
      <c r="T2019" s="11">
        <f t="shared" si="189"/>
        <v>40960.724016203698</v>
      </c>
      <c r="U2019">
        <f t="shared" si="190"/>
        <v>2012</v>
      </c>
      <c r="V2019">
        <f t="shared" si="191"/>
        <v>2012</v>
      </c>
    </row>
    <row r="2020" spans="1:22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">
        <v>8317</v>
      </c>
      <c r="R2020" t="s">
        <v>8347</v>
      </c>
      <c r="S2020" s="11">
        <f t="shared" si="188"/>
        <v>42229.032511574071</v>
      </c>
      <c r="T2020" s="11">
        <f t="shared" si="189"/>
        <v>42199.032511574071</v>
      </c>
      <c r="U2020">
        <f t="shared" si="190"/>
        <v>2015</v>
      </c>
      <c r="V2020">
        <f t="shared" si="191"/>
        <v>2015</v>
      </c>
    </row>
    <row r="2021" spans="1:22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">
        <v>8317</v>
      </c>
      <c r="R2021" t="s">
        <v>8347</v>
      </c>
      <c r="S2021" s="11">
        <f t="shared" si="188"/>
        <v>42635.375243055554</v>
      </c>
      <c r="T2021" s="11">
        <f t="shared" si="189"/>
        <v>42605.375243055554</v>
      </c>
      <c r="U2021">
        <f t="shared" si="190"/>
        <v>2016</v>
      </c>
      <c r="V2021">
        <f t="shared" si="191"/>
        <v>2016</v>
      </c>
    </row>
    <row r="2022" spans="1:22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">
        <v>8317</v>
      </c>
      <c r="R2022" t="s">
        <v>8347</v>
      </c>
      <c r="S2022" s="11">
        <f t="shared" si="188"/>
        <v>41773.62777777778</v>
      </c>
      <c r="T2022" s="11">
        <f t="shared" si="189"/>
        <v>41736.764166666668</v>
      </c>
      <c r="U2022">
        <f t="shared" si="190"/>
        <v>2014</v>
      </c>
      <c r="V2022">
        <f t="shared" si="191"/>
        <v>2014</v>
      </c>
    </row>
    <row r="2023" spans="1:22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">
        <v>8317</v>
      </c>
      <c r="R2023" t="s">
        <v>8347</v>
      </c>
      <c r="S2023" s="11">
        <f t="shared" si="188"/>
        <v>41905.737233796295</v>
      </c>
      <c r="T2023" s="11">
        <f t="shared" si="189"/>
        <v>41860.737233796295</v>
      </c>
      <c r="U2023">
        <f t="shared" si="190"/>
        <v>2014</v>
      </c>
      <c r="V2023">
        <f t="shared" si="191"/>
        <v>2014</v>
      </c>
    </row>
    <row r="2024" spans="1:22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">
        <v>8317</v>
      </c>
      <c r="R2024" t="s">
        <v>8347</v>
      </c>
      <c r="S2024" s="11">
        <f t="shared" si="188"/>
        <v>42532.23578703704</v>
      </c>
      <c r="T2024" s="11">
        <f t="shared" si="189"/>
        <v>42502.23578703704</v>
      </c>
      <c r="U2024">
        <f t="shared" si="190"/>
        <v>2016</v>
      </c>
      <c r="V2024">
        <f t="shared" si="191"/>
        <v>2016</v>
      </c>
    </row>
    <row r="2025" spans="1:22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">
        <v>8317</v>
      </c>
      <c r="R2025" t="s">
        <v>8347</v>
      </c>
      <c r="S2025" s="11">
        <f t="shared" si="188"/>
        <v>42166.087418981479</v>
      </c>
      <c r="T2025" s="11">
        <f t="shared" si="189"/>
        <v>42136.087418981479</v>
      </c>
      <c r="U2025">
        <f t="shared" si="190"/>
        <v>2015</v>
      </c>
      <c r="V2025">
        <f t="shared" si="191"/>
        <v>2015</v>
      </c>
    </row>
    <row r="2026" spans="1:22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">
        <v>8317</v>
      </c>
      <c r="R2026" t="s">
        <v>8347</v>
      </c>
      <c r="S2026" s="11">
        <f t="shared" si="188"/>
        <v>41133.791666666664</v>
      </c>
      <c r="T2026" s="11">
        <f t="shared" si="189"/>
        <v>41099.633611111109</v>
      </c>
      <c r="U2026">
        <f t="shared" si="190"/>
        <v>2012</v>
      </c>
      <c r="V2026">
        <f t="shared" si="191"/>
        <v>2012</v>
      </c>
    </row>
    <row r="2027" spans="1:22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">
        <v>8317</v>
      </c>
      <c r="R2027" t="s">
        <v>8347</v>
      </c>
      <c r="S2027" s="11">
        <f t="shared" si="188"/>
        <v>42165.851226851846</v>
      </c>
      <c r="T2027" s="11">
        <f t="shared" si="189"/>
        <v>42135.851226851846</v>
      </c>
      <c r="U2027">
        <f t="shared" si="190"/>
        <v>2015</v>
      </c>
      <c r="V2027">
        <f t="shared" si="191"/>
        <v>2015</v>
      </c>
    </row>
    <row r="2028" spans="1:22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">
        <v>8317</v>
      </c>
      <c r="R2028" t="s">
        <v>8347</v>
      </c>
      <c r="S2028" s="11">
        <f t="shared" si="188"/>
        <v>41749.832638888889</v>
      </c>
      <c r="T2028" s="11">
        <f t="shared" si="189"/>
        <v>41704.402604166666</v>
      </c>
      <c r="U2028">
        <f t="shared" si="190"/>
        <v>2014</v>
      </c>
      <c r="V2028">
        <f t="shared" si="191"/>
        <v>2014</v>
      </c>
    </row>
    <row r="2029" spans="1:22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">
        <v>8317</v>
      </c>
      <c r="R2029" t="s">
        <v>8347</v>
      </c>
      <c r="S2029" s="11">
        <f t="shared" si="188"/>
        <v>42093.438877314817</v>
      </c>
      <c r="T2029" s="11">
        <f t="shared" si="189"/>
        <v>42048.480543981474</v>
      </c>
      <c r="U2029">
        <f t="shared" si="190"/>
        <v>2015</v>
      </c>
      <c r="V2029">
        <f t="shared" si="191"/>
        <v>2015</v>
      </c>
    </row>
    <row r="2030" spans="1:22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">
        <v>8317</v>
      </c>
      <c r="R2030" t="s">
        <v>8347</v>
      </c>
      <c r="S2030" s="11">
        <f t="shared" si="188"/>
        <v>40252.579861111109</v>
      </c>
      <c r="T2030" s="11">
        <f t="shared" si="189"/>
        <v>40215.585717592592</v>
      </c>
      <c r="U2030">
        <f t="shared" si="190"/>
        <v>2010</v>
      </c>
      <c r="V2030">
        <f t="shared" si="191"/>
        <v>2010</v>
      </c>
    </row>
    <row r="2031" spans="1:22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">
        <v>8317</v>
      </c>
      <c r="R2031" t="s">
        <v>8347</v>
      </c>
      <c r="S2031" s="11">
        <f t="shared" si="188"/>
        <v>41877.688437500001</v>
      </c>
      <c r="T2031" s="11">
        <f t="shared" si="189"/>
        <v>41847.688437500001</v>
      </c>
      <c r="U2031">
        <f t="shared" si="190"/>
        <v>2014</v>
      </c>
      <c r="V2031">
        <f t="shared" si="191"/>
        <v>2014</v>
      </c>
    </row>
    <row r="2032" spans="1:22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">
        <v>8317</v>
      </c>
      <c r="R2032" t="s">
        <v>8347</v>
      </c>
      <c r="S2032" s="11">
        <f t="shared" si="188"/>
        <v>41242.663148148145</v>
      </c>
      <c r="T2032" s="11">
        <f t="shared" si="189"/>
        <v>41212.663148148145</v>
      </c>
      <c r="U2032">
        <f t="shared" si="190"/>
        <v>2012</v>
      </c>
      <c r="V2032">
        <f t="shared" si="191"/>
        <v>2012</v>
      </c>
    </row>
    <row r="2033" spans="1:22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">
        <v>8317</v>
      </c>
      <c r="R2033" t="s">
        <v>8347</v>
      </c>
      <c r="S2033" s="11">
        <f t="shared" si="188"/>
        <v>42012.708333333336</v>
      </c>
      <c r="T2033" s="11">
        <f t="shared" si="189"/>
        <v>41974.995983796289</v>
      </c>
      <c r="U2033">
        <f t="shared" si="190"/>
        <v>2015</v>
      </c>
      <c r="V2033">
        <f t="shared" si="191"/>
        <v>2014</v>
      </c>
    </row>
    <row r="2034" spans="1:22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">
        <v>8317</v>
      </c>
      <c r="R2034" t="s">
        <v>8347</v>
      </c>
      <c r="S2034" s="11">
        <f t="shared" si="188"/>
        <v>42718.874999999993</v>
      </c>
      <c r="T2034" s="11">
        <f t="shared" si="189"/>
        <v>42689.23233796296</v>
      </c>
      <c r="U2034">
        <f t="shared" si="190"/>
        <v>2016</v>
      </c>
      <c r="V2034">
        <f t="shared" si="191"/>
        <v>2016</v>
      </c>
    </row>
    <row r="2035" spans="1:22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">
        <v>8317</v>
      </c>
      <c r="R2035" t="s">
        <v>8347</v>
      </c>
      <c r="S2035" s="11">
        <f t="shared" si="188"/>
        <v>41754.749050925922</v>
      </c>
      <c r="T2035" s="11">
        <f t="shared" si="189"/>
        <v>41724.749050925922</v>
      </c>
      <c r="U2035">
        <f t="shared" si="190"/>
        <v>2014</v>
      </c>
      <c r="V2035">
        <f t="shared" si="191"/>
        <v>2014</v>
      </c>
    </row>
    <row r="2036" spans="1:22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">
        <v>8317</v>
      </c>
      <c r="R2036" t="s">
        <v>8347</v>
      </c>
      <c r="S2036" s="11">
        <f t="shared" si="188"/>
        <v>42130.956944444442</v>
      </c>
      <c r="T2036" s="11">
        <f t="shared" si="189"/>
        <v>42075.796678240738</v>
      </c>
      <c r="U2036">
        <f t="shared" si="190"/>
        <v>2015</v>
      </c>
      <c r="V2036">
        <f t="shared" si="191"/>
        <v>2015</v>
      </c>
    </row>
    <row r="2037" spans="1:22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">
        <v>8317</v>
      </c>
      <c r="R2037" t="s">
        <v>8347</v>
      </c>
      <c r="S2037" s="11">
        <f t="shared" si="188"/>
        <v>42356.708333333336</v>
      </c>
      <c r="T2037" s="11">
        <f t="shared" si="189"/>
        <v>42311.29174768518</v>
      </c>
      <c r="U2037">
        <f t="shared" si="190"/>
        <v>2015</v>
      </c>
      <c r="V2037">
        <f t="shared" si="191"/>
        <v>2015</v>
      </c>
    </row>
    <row r="2038" spans="1:22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">
        <v>8317</v>
      </c>
      <c r="R2038" t="s">
        <v>8347</v>
      </c>
      <c r="S2038" s="11">
        <f t="shared" si="188"/>
        <v>41768.531469907401</v>
      </c>
      <c r="T2038" s="11">
        <f t="shared" si="189"/>
        <v>41738.531469907401</v>
      </c>
      <c r="U2038">
        <f t="shared" si="190"/>
        <v>2014</v>
      </c>
      <c r="V2038">
        <f t="shared" si="191"/>
        <v>2014</v>
      </c>
    </row>
    <row r="2039" spans="1:22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">
        <v>8317</v>
      </c>
      <c r="R2039" t="s">
        <v>8347</v>
      </c>
      <c r="S2039" s="11">
        <f t="shared" si="188"/>
        <v>41637.918437499997</v>
      </c>
      <c r="T2039" s="11">
        <f t="shared" si="189"/>
        <v>41577.876770833333</v>
      </c>
      <c r="U2039">
        <f t="shared" si="190"/>
        <v>2013</v>
      </c>
      <c r="V2039">
        <f t="shared" si="191"/>
        <v>2013</v>
      </c>
    </row>
    <row r="2040" spans="1:22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">
        <v>8317</v>
      </c>
      <c r="R2040" t="s">
        <v>8347</v>
      </c>
      <c r="S2040" s="11">
        <f t="shared" si="188"/>
        <v>41456.416666666664</v>
      </c>
      <c r="T2040" s="11">
        <f t="shared" si="189"/>
        <v>41423.937743055554</v>
      </c>
      <c r="U2040">
        <f t="shared" si="190"/>
        <v>2013</v>
      </c>
      <c r="V2040">
        <f t="shared" si="191"/>
        <v>2013</v>
      </c>
    </row>
    <row r="2041" spans="1:22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">
        <v>8317</v>
      </c>
      <c r="R2041" t="s">
        <v>8347</v>
      </c>
      <c r="S2041" s="11">
        <f t="shared" si="188"/>
        <v>42704.874305555553</v>
      </c>
      <c r="T2041" s="11">
        <f t="shared" si="189"/>
        <v>42675.10561342592</v>
      </c>
      <c r="U2041">
        <f t="shared" si="190"/>
        <v>2016</v>
      </c>
      <c r="V2041">
        <f t="shared" si="191"/>
        <v>2016</v>
      </c>
    </row>
    <row r="2042" spans="1:22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">
        <v>8317</v>
      </c>
      <c r="R2042" t="s">
        <v>8347</v>
      </c>
      <c r="S2042" s="11">
        <f t="shared" si="188"/>
        <v>41593.635451388887</v>
      </c>
      <c r="T2042" s="11">
        <f t="shared" si="189"/>
        <v>41578.593784722216</v>
      </c>
      <c r="U2042">
        <f t="shared" si="190"/>
        <v>2013</v>
      </c>
      <c r="V2042">
        <f t="shared" si="191"/>
        <v>2013</v>
      </c>
    </row>
    <row r="2043" spans="1:22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">
        <v>8317</v>
      </c>
      <c r="R2043" t="s">
        <v>8347</v>
      </c>
      <c r="S2043" s="11">
        <f t="shared" si="188"/>
        <v>42684.234108796292</v>
      </c>
      <c r="T2043" s="11">
        <f t="shared" si="189"/>
        <v>42654.192442129628</v>
      </c>
      <c r="U2043">
        <f t="shared" si="190"/>
        <v>2016</v>
      </c>
      <c r="V2043">
        <f t="shared" si="191"/>
        <v>2016</v>
      </c>
    </row>
    <row r="2044" spans="1:22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">
        <v>8317</v>
      </c>
      <c r="R2044" t="s">
        <v>8347</v>
      </c>
      <c r="S2044" s="11">
        <f t="shared" si="188"/>
        <v>42391.374699074069</v>
      </c>
      <c r="T2044" s="11">
        <f t="shared" si="189"/>
        <v>42331.374699074069</v>
      </c>
      <c r="U2044">
        <f t="shared" si="190"/>
        <v>2016</v>
      </c>
      <c r="V2044">
        <f t="shared" si="191"/>
        <v>2015</v>
      </c>
    </row>
    <row r="2045" spans="1:22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">
        <v>8317</v>
      </c>
      <c r="R2045" t="s">
        <v>8347</v>
      </c>
      <c r="S2045" s="11">
        <f t="shared" si="188"/>
        <v>42714.874305555553</v>
      </c>
      <c r="T2045" s="11">
        <f t="shared" si="189"/>
        <v>42660.843483796292</v>
      </c>
      <c r="U2045">
        <f t="shared" si="190"/>
        <v>2016</v>
      </c>
      <c r="V2045">
        <f t="shared" si="191"/>
        <v>2016</v>
      </c>
    </row>
    <row r="2046" spans="1:22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">
        <v>8317</v>
      </c>
      <c r="R2046" t="s">
        <v>8347</v>
      </c>
      <c r="S2046" s="11">
        <f t="shared" si="188"/>
        <v>42168.350856481477</v>
      </c>
      <c r="T2046" s="11">
        <f t="shared" si="189"/>
        <v>42138.350856481477</v>
      </c>
      <c r="U2046">
        <f t="shared" si="190"/>
        <v>2015</v>
      </c>
      <c r="V2046">
        <f t="shared" si="191"/>
        <v>2015</v>
      </c>
    </row>
    <row r="2047" spans="1:22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">
        <v>8317</v>
      </c>
      <c r="R2047" t="s">
        <v>8347</v>
      </c>
      <c r="S2047" s="11">
        <f t="shared" si="188"/>
        <v>41098.755173611113</v>
      </c>
      <c r="T2047" s="11">
        <f t="shared" si="189"/>
        <v>41068.755173611113</v>
      </c>
      <c r="U2047">
        <f t="shared" si="190"/>
        <v>2012</v>
      </c>
      <c r="V2047">
        <f t="shared" si="191"/>
        <v>2012</v>
      </c>
    </row>
    <row r="2048" spans="1:22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">
        <v>8317</v>
      </c>
      <c r="R2048" t="s">
        <v>8347</v>
      </c>
      <c r="S2048" s="11">
        <f t="shared" si="188"/>
        <v>41416.838472222218</v>
      </c>
      <c r="T2048" s="11">
        <f t="shared" si="189"/>
        <v>41386.838472222218</v>
      </c>
      <c r="U2048">
        <f t="shared" si="190"/>
        <v>2013</v>
      </c>
      <c r="V2048">
        <f t="shared" si="191"/>
        <v>2013</v>
      </c>
    </row>
    <row r="2049" spans="1:22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">
        <v>8317</v>
      </c>
      <c r="R2049" t="s">
        <v>8347</v>
      </c>
      <c r="S2049" s="11">
        <f t="shared" si="188"/>
        <v>42110.666666666664</v>
      </c>
      <c r="T2049" s="11">
        <f t="shared" si="189"/>
        <v>42081.570254629631</v>
      </c>
      <c r="U2049">
        <f t="shared" si="190"/>
        <v>2015</v>
      </c>
      <c r="V2049">
        <f t="shared" si="191"/>
        <v>2015</v>
      </c>
    </row>
    <row r="2050" spans="1:22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">
        <v>8317</v>
      </c>
      <c r="R2050" t="s">
        <v>8347</v>
      </c>
      <c r="S2050" s="11">
        <f t="shared" si="188"/>
        <v>41417.318182870367</v>
      </c>
      <c r="T2050" s="11">
        <f t="shared" si="189"/>
        <v>41387.318182870367</v>
      </c>
      <c r="U2050">
        <f t="shared" si="190"/>
        <v>2013</v>
      </c>
      <c r="V2050">
        <f t="shared" si="191"/>
        <v>2013</v>
      </c>
    </row>
    <row r="2051" spans="1:22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5">
        <f t="shared" ref="P2051:P2114" si="193">IFERROR(E2051/L2051,0)</f>
        <v>80.991037735849048</v>
      </c>
      <c r="Q2051" t="s">
        <v>8317</v>
      </c>
      <c r="R2051" t="s">
        <v>8347</v>
      </c>
      <c r="S2051" s="11">
        <f t="shared" ref="S2051:S2114" si="194">(I2051/86400)+25569+(-8/24)</f>
        <v>41610.624305555553</v>
      </c>
      <c r="T2051" s="11">
        <f t="shared" ref="T2051:T2114" si="195">(J2051/86400)+25569+(-8/24)</f>
        <v>41575.194016203699</v>
      </c>
      <c r="U2051">
        <f t="shared" ref="U2051:U2114" si="196">YEAR(S2051)</f>
        <v>2013</v>
      </c>
      <c r="V2051">
        <f t="shared" ref="V2051:V2114" si="197">YEAR(T2051)</f>
        <v>2013</v>
      </c>
    </row>
    <row r="2052" spans="1:22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">
        <v>8317</v>
      </c>
      <c r="R2052" t="s">
        <v>8347</v>
      </c>
      <c r="S2052" s="11">
        <f t="shared" si="194"/>
        <v>42154.738171296289</v>
      </c>
      <c r="T2052" s="11">
        <f t="shared" si="195"/>
        <v>42114.738171296289</v>
      </c>
      <c r="U2052">
        <f t="shared" si="196"/>
        <v>2015</v>
      </c>
      <c r="V2052">
        <f t="shared" si="197"/>
        <v>2015</v>
      </c>
    </row>
    <row r="2053" spans="1:22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">
        <v>8317</v>
      </c>
      <c r="R2053" t="s">
        <v>8347</v>
      </c>
      <c r="S2053" s="11">
        <f t="shared" si="194"/>
        <v>41633.689085648148</v>
      </c>
      <c r="T2053" s="11">
        <f t="shared" si="195"/>
        <v>41603.689085648148</v>
      </c>
      <c r="U2053">
        <f t="shared" si="196"/>
        <v>2013</v>
      </c>
      <c r="V2053">
        <f t="shared" si="197"/>
        <v>2013</v>
      </c>
    </row>
    <row r="2054" spans="1:22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">
        <v>8317</v>
      </c>
      <c r="R2054" t="s">
        <v>8347</v>
      </c>
      <c r="S2054" s="11">
        <f t="shared" si="194"/>
        <v>42419.750613425924</v>
      </c>
      <c r="T2054" s="11">
        <f t="shared" si="195"/>
        <v>42374.750613425924</v>
      </c>
      <c r="U2054">
        <f t="shared" si="196"/>
        <v>2016</v>
      </c>
      <c r="V2054">
        <f t="shared" si="197"/>
        <v>2016</v>
      </c>
    </row>
    <row r="2055" spans="1:22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">
        <v>8317</v>
      </c>
      <c r="R2055" t="s">
        <v>8347</v>
      </c>
      <c r="S2055" s="11">
        <f t="shared" si="194"/>
        <v>42333.325821759259</v>
      </c>
      <c r="T2055" s="11">
        <f t="shared" si="195"/>
        <v>42303.284155092588</v>
      </c>
      <c r="U2055">
        <f t="shared" si="196"/>
        <v>2015</v>
      </c>
      <c r="V2055">
        <f t="shared" si="197"/>
        <v>2015</v>
      </c>
    </row>
    <row r="2056" spans="1:22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">
        <v>8317</v>
      </c>
      <c r="R2056" t="s">
        <v>8347</v>
      </c>
      <c r="S2056" s="11">
        <f t="shared" si="194"/>
        <v>41761.187615740739</v>
      </c>
      <c r="T2056" s="11">
        <f t="shared" si="195"/>
        <v>41731.187615740739</v>
      </c>
      <c r="U2056">
        <f t="shared" si="196"/>
        <v>2014</v>
      </c>
      <c r="V2056">
        <f t="shared" si="197"/>
        <v>2014</v>
      </c>
    </row>
    <row r="2057" spans="1:22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">
        <v>8317</v>
      </c>
      <c r="R2057" t="s">
        <v>8347</v>
      </c>
      <c r="S2057" s="11">
        <f t="shared" si="194"/>
        <v>41975.833333333336</v>
      </c>
      <c r="T2057" s="11">
        <f t="shared" si="195"/>
        <v>41946.340775462959</v>
      </c>
      <c r="U2057">
        <f t="shared" si="196"/>
        <v>2014</v>
      </c>
      <c r="V2057">
        <f t="shared" si="197"/>
        <v>2014</v>
      </c>
    </row>
    <row r="2058" spans="1:22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">
        <v>8317</v>
      </c>
      <c r="R2058" t="s">
        <v>8347</v>
      </c>
      <c r="S2058" s="11">
        <f t="shared" si="194"/>
        <v>41381.427569444444</v>
      </c>
      <c r="T2058" s="11">
        <f t="shared" si="195"/>
        <v>41351.427569444444</v>
      </c>
      <c r="U2058">
        <f t="shared" si="196"/>
        <v>2013</v>
      </c>
      <c r="V2058">
        <f t="shared" si="197"/>
        <v>2013</v>
      </c>
    </row>
    <row r="2059" spans="1:22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">
        <v>8317</v>
      </c>
      <c r="R2059" t="s">
        <v>8347</v>
      </c>
      <c r="S2059" s="11">
        <f t="shared" si="194"/>
        <v>42426.161249999997</v>
      </c>
      <c r="T2059" s="11">
        <f t="shared" si="195"/>
        <v>42396.161249999997</v>
      </c>
      <c r="U2059">
        <f t="shared" si="196"/>
        <v>2016</v>
      </c>
      <c r="V2059">
        <f t="shared" si="197"/>
        <v>2016</v>
      </c>
    </row>
    <row r="2060" spans="1:22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">
        <v>8317</v>
      </c>
      <c r="R2060" t="s">
        <v>8347</v>
      </c>
      <c r="S2060" s="11">
        <f t="shared" si="194"/>
        <v>42065.499999999993</v>
      </c>
      <c r="T2060" s="11">
        <f t="shared" si="195"/>
        <v>42026.03738425926</v>
      </c>
      <c r="U2060">
        <f t="shared" si="196"/>
        <v>2015</v>
      </c>
      <c r="V2060">
        <f t="shared" si="197"/>
        <v>2015</v>
      </c>
    </row>
    <row r="2061" spans="1:22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">
        <v>8317</v>
      </c>
      <c r="R2061" t="s">
        <v>8347</v>
      </c>
      <c r="S2061" s="11">
        <f t="shared" si="194"/>
        <v>42400.582638888889</v>
      </c>
      <c r="T2061" s="11">
        <f t="shared" si="195"/>
        <v>42361.269143518519</v>
      </c>
      <c r="U2061">
        <f t="shared" si="196"/>
        <v>2016</v>
      </c>
      <c r="V2061">
        <f t="shared" si="197"/>
        <v>2015</v>
      </c>
    </row>
    <row r="2062" spans="1:22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">
        <v>8317</v>
      </c>
      <c r="R2062" t="s">
        <v>8347</v>
      </c>
      <c r="S2062" s="11">
        <f t="shared" si="194"/>
        <v>41843.309606481482</v>
      </c>
      <c r="T2062" s="11">
        <f t="shared" si="195"/>
        <v>41783.309606481482</v>
      </c>
      <c r="U2062">
        <f t="shared" si="196"/>
        <v>2014</v>
      </c>
      <c r="V2062">
        <f t="shared" si="197"/>
        <v>2014</v>
      </c>
    </row>
    <row r="2063" spans="1:22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">
        <v>8317</v>
      </c>
      <c r="R2063" t="s">
        <v>8347</v>
      </c>
      <c r="S2063" s="11">
        <f t="shared" si="194"/>
        <v>42735.431180555555</v>
      </c>
      <c r="T2063" s="11">
        <f t="shared" si="195"/>
        <v>42705.431180555555</v>
      </c>
      <c r="U2063">
        <f t="shared" si="196"/>
        <v>2016</v>
      </c>
      <c r="V2063">
        <f t="shared" si="197"/>
        <v>2016</v>
      </c>
    </row>
    <row r="2064" spans="1:22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">
        <v>8317</v>
      </c>
      <c r="R2064" t="s">
        <v>8347</v>
      </c>
      <c r="S2064" s="11">
        <f t="shared" si="194"/>
        <v>42453.0080787037</v>
      </c>
      <c r="T2064" s="11">
        <f t="shared" si="195"/>
        <v>42423.049745370365</v>
      </c>
      <c r="U2064">
        <f t="shared" si="196"/>
        <v>2016</v>
      </c>
      <c r="V2064">
        <f t="shared" si="197"/>
        <v>2016</v>
      </c>
    </row>
    <row r="2065" spans="1:22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">
        <v>8317</v>
      </c>
      <c r="R2065" t="s">
        <v>8347</v>
      </c>
      <c r="S2065" s="11">
        <f t="shared" si="194"/>
        <v>42505.399317129624</v>
      </c>
      <c r="T2065" s="11">
        <f t="shared" si="195"/>
        <v>42472.399317129624</v>
      </c>
      <c r="U2065">
        <f t="shared" si="196"/>
        <v>2016</v>
      </c>
      <c r="V2065">
        <f t="shared" si="197"/>
        <v>2016</v>
      </c>
    </row>
    <row r="2066" spans="1:22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">
        <v>8317</v>
      </c>
      <c r="R2066" t="s">
        <v>8347</v>
      </c>
      <c r="S2066" s="11">
        <f t="shared" si="194"/>
        <v>41425.166666666664</v>
      </c>
      <c r="T2066" s="11">
        <f t="shared" si="195"/>
        <v>41389.0315162037</v>
      </c>
      <c r="U2066">
        <f t="shared" si="196"/>
        <v>2013</v>
      </c>
      <c r="V2066">
        <f t="shared" si="197"/>
        <v>2013</v>
      </c>
    </row>
    <row r="2067" spans="1:22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">
        <v>8317</v>
      </c>
      <c r="R2067" t="s">
        <v>8347</v>
      </c>
      <c r="S2067" s="11">
        <f t="shared" si="194"/>
        <v>41633.000335648147</v>
      </c>
      <c r="T2067" s="11">
        <f t="shared" si="195"/>
        <v>41603.000335648147</v>
      </c>
      <c r="U2067">
        <f t="shared" si="196"/>
        <v>2013</v>
      </c>
      <c r="V2067">
        <f t="shared" si="197"/>
        <v>2013</v>
      </c>
    </row>
    <row r="2068" spans="1:22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">
        <v>8317</v>
      </c>
      <c r="R2068" t="s">
        <v>8347</v>
      </c>
      <c r="S2068" s="11">
        <f t="shared" si="194"/>
        <v>41874.438460648147</v>
      </c>
      <c r="T2068" s="11">
        <f t="shared" si="195"/>
        <v>41844.438460648147</v>
      </c>
      <c r="U2068">
        <f t="shared" si="196"/>
        <v>2014</v>
      </c>
      <c r="V2068">
        <f t="shared" si="197"/>
        <v>2014</v>
      </c>
    </row>
    <row r="2069" spans="1:22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">
        <v>8317</v>
      </c>
      <c r="R2069" t="s">
        <v>8347</v>
      </c>
      <c r="S2069" s="11">
        <f t="shared" si="194"/>
        <v>42148.520555555551</v>
      </c>
      <c r="T2069" s="11">
        <f t="shared" si="195"/>
        <v>42115.520555555551</v>
      </c>
      <c r="U2069">
        <f t="shared" si="196"/>
        <v>2015</v>
      </c>
      <c r="V2069">
        <f t="shared" si="197"/>
        <v>2015</v>
      </c>
    </row>
    <row r="2070" spans="1:22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">
        <v>8317</v>
      </c>
      <c r="R2070" t="s">
        <v>8347</v>
      </c>
      <c r="S2070" s="11">
        <f t="shared" si="194"/>
        <v>42663.508275462962</v>
      </c>
      <c r="T2070" s="11">
        <f t="shared" si="195"/>
        <v>42633.508275462962</v>
      </c>
      <c r="U2070">
        <f t="shared" si="196"/>
        <v>2016</v>
      </c>
      <c r="V2070">
        <f t="shared" si="197"/>
        <v>2016</v>
      </c>
    </row>
    <row r="2071" spans="1:22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">
        <v>8317</v>
      </c>
      <c r="R2071" t="s">
        <v>8347</v>
      </c>
      <c r="S2071" s="11">
        <f t="shared" si="194"/>
        <v>42371.638784722221</v>
      </c>
      <c r="T2071" s="11">
        <f t="shared" si="195"/>
        <v>42340.638784722221</v>
      </c>
      <c r="U2071">
        <f t="shared" si="196"/>
        <v>2016</v>
      </c>
      <c r="V2071">
        <f t="shared" si="197"/>
        <v>2015</v>
      </c>
    </row>
    <row r="2072" spans="1:22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">
        <v>8317</v>
      </c>
      <c r="R2072" t="s">
        <v>8347</v>
      </c>
      <c r="S2072" s="11">
        <f t="shared" si="194"/>
        <v>42549.323182870365</v>
      </c>
      <c r="T2072" s="11">
        <f t="shared" si="195"/>
        <v>42519.323182870365</v>
      </c>
      <c r="U2072">
        <f t="shared" si="196"/>
        <v>2016</v>
      </c>
      <c r="V2072">
        <f t="shared" si="197"/>
        <v>2016</v>
      </c>
    </row>
    <row r="2073" spans="1:22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">
        <v>8317</v>
      </c>
      <c r="R2073" t="s">
        <v>8347</v>
      </c>
      <c r="S2073" s="11">
        <f t="shared" si="194"/>
        <v>42644.945416666662</v>
      </c>
      <c r="T2073" s="11">
        <f t="shared" si="195"/>
        <v>42599.945416666662</v>
      </c>
      <c r="U2073">
        <f t="shared" si="196"/>
        <v>2016</v>
      </c>
      <c r="V2073">
        <f t="shared" si="197"/>
        <v>2016</v>
      </c>
    </row>
    <row r="2074" spans="1:22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">
        <v>8317</v>
      </c>
      <c r="R2074" t="s">
        <v>8347</v>
      </c>
      <c r="S2074" s="11">
        <f t="shared" si="194"/>
        <v>42497.248055555552</v>
      </c>
      <c r="T2074" s="11">
        <f t="shared" si="195"/>
        <v>42467.248055555552</v>
      </c>
      <c r="U2074">
        <f t="shared" si="196"/>
        <v>2016</v>
      </c>
      <c r="V2074">
        <f t="shared" si="197"/>
        <v>2016</v>
      </c>
    </row>
    <row r="2075" spans="1:22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">
        <v>8317</v>
      </c>
      <c r="R2075" t="s">
        <v>8347</v>
      </c>
      <c r="S2075" s="11">
        <f t="shared" si="194"/>
        <v>42132.334699074076</v>
      </c>
      <c r="T2075" s="11">
        <f t="shared" si="195"/>
        <v>42087.334699074076</v>
      </c>
      <c r="U2075">
        <f t="shared" si="196"/>
        <v>2015</v>
      </c>
      <c r="V2075">
        <f t="shared" si="197"/>
        <v>2015</v>
      </c>
    </row>
    <row r="2076" spans="1:22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">
        <v>8317</v>
      </c>
      <c r="R2076" t="s">
        <v>8347</v>
      </c>
      <c r="S2076" s="11">
        <f t="shared" si="194"/>
        <v>42496.492847222216</v>
      </c>
      <c r="T2076" s="11">
        <f t="shared" si="195"/>
        <v>42466.492847222216</v>
      </c>
      <c r="U2076">
        <f t="shared" si="196"/>
        <v>2016</v>
      </c>
      <c r="V2076">
        <f t="shared" si="197"/>
        <v>2016</v>
      </c>
    </row>
    <row r="2077" spans="1:22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">
        <v>8317</v>
      </c>
      <c r="R2077" t="s">
        <v>8347</v>
      </c>
      <c r="S2077" s="11">
        <f t="shared" si="194"/>
        <v>41480.348240740735</v>
      </c>
      <c r="T2077" s="11">
        <f t="shared" si="195"/>
        <v>41450.348240740735</v>
      </c>
      <c r="U2077">
        <f t="shared" si="196"/>
        <v>2013</v>
      </c>
      <c r="V2077">
        <f t="shared" si="197"/>
        <v>2013</v>
      </c>
    </row>
    <row r="2078" spans="1:22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">
        <v>8317</v>
      </c>
      <c r="R2078" t="s">
        <v>8347</v>
      </c>
      <c r="S2078" s="11">
        <f t="shared" si="194"/>
        <v>41843.547326388885</v>
      </c>
      <c r="T2078" s="11">
        <f t="shared" si="195"/>
        <v>41803.547326388885</v>
      </c>
      <c r="U2078">
        <f t="shared" si="196"/>
        <v>2014</v>
      </c>
      <c r="V2078">
        <f t="shared" si="197"/>
        <v>2014</v>
      </c>
    </row>
    <row r="2079" spans="1:22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">
        <v>8317</v>
      </c>
      <c r="R2079" t="s">
        <v>8347</v>
      </c>
      <c r="S2079" s="11">
        <f t="shared" si="194"/>
        <v>42160.541666666664</v>
      </c>
      <c r="T2079" s="11">
        <f t="shared" si="195"/>
        <v>42102.70921296296</v>
      </c>
      <c r="U2079">
        <f t="shared" si="196"/>
        <v>2015</v>
      </c>
      <c r="V2079">
        <f t="shared" si="197"/>
        <v>2015</v>
      </c>
    </row>
    <row r="2080" spans="1:22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">
        <v>8317</v>
      </c>
      <c r="R2080" t="s">
        <v>8347</v>
      </c>
      <c r="S2080" s="11">
        <f t="shared" si="194"/>
        <v>42722.438159722216</v>
      </c>
      <c r="T2080" s="11">
        <f t="shared" si="195"/>
        <v>42692.438159722216</v>
      </c>
      <c r="U2080">
        <f t="shared" si="196"/>
        <v>2016</v>
      </c>
      <c r="V2080">
        <f t="shared" si="197"/>
        <v>2016</v>
      </c>
    </row>
    <row r="2081" spans="1:22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">
        <v>8317</v>
      </c>
      <c r="R2081" t="s">
        <v>8347</v>
      </c>
      <c r="S2081" s="11">
        <f t="shared" si="194"/>
        <v>42180.458333333336</v>
      </c>
      <c r="T2081" s="11">
        <f t="shared" si="195"/>
        <v>42150.377233796295</v>
      </c>
      <c r="U2081">
        <f t="shared" si="196"/>
        <v>2015</v>
      </c>
      <c r="V2081">
        <f t="shared" si="197"/>
        <v>2015</v>
      </c>
    </row>
    <row r="2082" spans="1:22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">
        <v>8317</v>
      </c>
      <c r="R2082" t="s">
        <v>8347</v>
      </c>
      <c r="S2082" s="11">
        <f t="shared" si="194"/>
        <v>42319.665509259255</v>
      </c>
      <c r="T2082" s="11">
        <f t="shared" si="195"/>
        <v>42289.623842592591</v>
      </c>
      <c r="U2082">
        <f t="shared" si="196"/>
        <v>2015</v>
      </c>
      <c r="V2082">
        <f t="shared" si="197"/>
        <v>2015</v>
      </c>
    </row>
    <row r="2083" spans="1:22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">
        <v>8323</v>
      </c>
      <c r="R2083" t="s">
        <v>8327</v>
      </c>
      <c r="S2083" s="11">
        <f t="shared" si="194"/>
        <v>41044.874305555553</v>
      </c>
      <c r="T2083" s="11">
        <f t="shared" si="195"/>
        <v>41003.823553240734</v>
      </c>
      <c r="U2083">
        <f t="shared" si="196"/>
        <v>2012</v>
      </c>
      <c r="V2083">
        <f t="shared" si="197"/>
        <v>2012</v>
      </c>
    </row>
    <row r="2084" spans="1:22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">
        <v>8323</v>
      </c>
      <c r="R2084" t="s">
        <v>8327</v>
      </c>
      <c r="S2084" s="11">
        <f t="shared" si="194"/>
        <v>40870.828657407408</v>
      </c>
      <c r="T2084" s="11">
        <f t="shared" si="195"/>
        <v>40810.786990740737</v>
      </c>
      <c r="U2084">
        <f t="shared" si="196"/>
        <v>2011</v>
      </c>
      <c r="V2084">
        <f t="shared" si="197"/>
        <v>2011</v>
      </c>
    </row>
    <row r="2085" spans="1:22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">
        <v>8323</v>
      </c>
      <c r="R2085" t="s">
        <v>8327</v>
      </c>
      <c r="S2085" s="11">
        <f t="shared" si="194"/>
        <v>41064.388831018514</v>
      </c>
      <c r="T2085" s="11">
        <f t="shared" si="195"/>
        <v>41034.388831018514</v>
      </c>
      <c r="U2085">
        <f t="shared" si="196"/>
        <v>2012</v>
      </c>
      <c r="V2085">
        <f t="shared" si="197"/>
        <v>2012</v>
      </c>
    </row>
    <row r="2086" spans="1:22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">
        <v>8323</v>
      </c>
      <c r="R2086" t="s">
        <v>8327</v>
      </c>
      <c r="S2086" s="11">
        <f t="shared" si="194"/>
        <v>41762.957638888889</v>
      </c>
      <c r="T2086" s="11">
        <f t="shared" si="195"/>
        <v>41731.499791666662</v>
      </c>
      <c r="U2086">
        <f t="shared" si="196"/>
        <v>2014</v>
      </c>
      <c r="V2086">
        <f t="shared" si="197"/>
        <v>2014</v>
      </c>
    </row>
    <row r="2087" spans="1:22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">
        <v>8323</v>
      </c>
      <c r="R2087" t="s">
        <v>8327</v>
      </c>
      <c r="S2087" s="11">
        <f t="shared" si="194"/>
        <v>41105.502164351848</v>
      </c>
      <c r="T2087" s="11">
        <f t="shared" si="195"/>
        <v>41075.502164351848</v>
      </c>
      <c r="U2087">
        <f t="shared" si="196"/>
        <v>2012</v>
      </c>
      <c r="V2087">
        <f t="shared" si="197"/>
        <v>2012</v>
      </c>
    </row>
    <row r="2088" spans="1:22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">
        <v>8323</v>
      </c>
      <c r="R2088" t="s">
        <v>8327</v>
      </c>
      <c r="S2088" s="11">
        <f t="shared" si="194"/>
        <v>40890.874305555553</v>
      </c>
      <c r="T2088" s="11">
        <f t="shared" si="195"/>
        <v>40860.337175925924</v>
      </c>
      <c r="U2088">
        <f t="shared" si="196"/>
        <v>2011</v>
      </c>
      <c r="V2088">
        <f t="shared" si="197"/>
        <v>2011</v>
      </c>
    </row>
    <row r="2089" spans="1:22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">
        <v>8323</v>
      </c>
      <c r="R2089" t="s">
        <v>8327</v>
      </c>
      <c r="S2089" s="11">
        <f t="shared" si="194"/>
        <v>40793.871041666665</v>
      </c>
      <c r="T2089" s="11">
        <f t="shared" si="195"/>
        <v>40763.871041666665</v>
      </c>
      <c r="U2089">
        <f t="shared" si="196"/>
        <v>2011</v>
      </c>
      <c r="V2089">
        <f t="shared" si="197"/>
        <v>2011</v>
      </c>
    </row>
    <row r="2090" spans="1:22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">
        <v>8323</v>
      </c>
      <c r="R2090" t="s">
        <v>8327</v>
      </c>
      <c r="S2090" s="11">
        <f t="shared" si="194"/>
        <v>40431.832638888889</v>
      </c>
      <c r="T2090" s="11">
        <f t="shared" si="195"/>
        <v>40395.381388888891</v>
      </c>
      <c r="U2090">
        <f t="shared" si="196"/>
        <v>2010</v>
      </c>
      <c r="V2090">
        <f t="shared" si="197"/>
        <v>2010</v>
      </c>
    </row>
    <row r="2091" spans="1:22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">
        <v>8323</v>
      </c>
      <c r="R2091" t="s">
        <v>8327</v>
      </c>
      <c r="S2091" s="11">
        <f t="shared" si="194"/>
        <v>41487.742986111109</v>
      </c>
      <c r="T2091" s="11">
        <f t="shared" si="195"/>
        <v>41452.742986111109</v>
      </c>
      <c r="U2091">
        <f t="shared" si="196"/>
        <v>2013</v>
      </c>
      <c r="V2091">
        <f t="shared" si="197"/>
        <v>2013</v>
      </c>
    </row>
    <row r="2092" spans="1:22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">
        <v>8323</v>
      </c>
      <c r="R2092" t="s">
        <v>8327</v>
      </c>
      <c r="S2092" s="11">
        <f t="shared" si="194"/>
        <v>41329.048090277771</v>
      </c>
      <c r="T2092" s="11">
        <f t="shared" si="195"/>
        <v>41299.048090277771</v>
      </c>
      <c r="U2092">
        <f t="shared" si="196"/>
        <v>2013</v>
      </c>
      <c r="V2092">
        <f t="shared" si="197"/>
        <v>2013</v>
      </c>
    </row>
    <row r="2093" spans="1:22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">
        <v>8323</v>
      </c>
      <c r="R2093" t="s">
        <v>8327</v>
      </c>
      <c r="S2093" s="11">
        <f t="shared" si="194"/>
        <v>40603.5</v>
      </c>
      <c r="T2093" s="11">
        <f t="shared" si="195"/>
        <v>40554.989328703705</v>
      </c>
      <c r="U2093">
        <f t="shared" si="196"/>
        <v>2011</v>
      </c>
      <c r="V2093">
        <f t="shared" si="197"/>
        <v>2011</v>
      </c>
    </row>
    <row r="2094" spans="1:22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">
        <v>8323</v>
      </c>
      <c r="R2094" t="s">
        <v>8327</v>
      </c>
      <c r="S2094" s="11">
        <f t="shared" si="194"/>
        <v>40823.374212962961</v>
      </c>
      <c r="T2094" s="11">
        <f t="shared" si="195"/>
        <v>40763.374212962961</v>
      </c>
      <c r="U2094">
        <f t="shared" si="196"/>
        <v>2011</v>
      </c>
      <c r="V2094">
        <f t="shared" si="197"/>
        <v>2011</v>
      </c>
    </row>
    <row r="2095" spans="1:22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">
        <v>8323</v>
      </c>
      <c r="R2095" t="s">
        <v>8327</v>
      </c>
      <c r="S2095" s="11">
        <f t="shared" si="194"/>
        <v>41265.56287037037</v>
      </c>
      <c r="T2095" s="11">
        <f t="shared" si="195"/>
        <v>41205.521203703705</v>
      </c>
      <c r="U2095">
        <f t="shared" si="196"/>
        <v>2012</v>
      </c>
      <c r="V2095">
        <f t="shared" si="197"/>
        <v>2012</v>
      </c>
    </row>
    <row r="2096" spans="1:22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">
        <v>8323</v>
      </c>
      <c r="R2096" t="s">
        <v>8327</v>
      </c>
      <c r="S2096" s="11">
        <f t="shared" si="194"/>
        <v>40972.791666666664</v>
      </c>
      <c r="T2096" s="11">
        <f t="shared" si="195"/>
        <v>40938.686689814815</v>
      </c>
      <c r="U2096">
        <f t="shared" si="196"/>
        <v>2012</v>
      </c>
      <c r="V2096">
        <f t="shared" si="197"/>
        <v>2012</v>
      </c>
    </row>
    <row r="2097" spans="1:22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">
        <v>8323</v>
      </c>
      <c r="R2097" t="s">
        <v>8327</v>
      </c>
      <c r="S2097" s="11">
        <f t="shared" si="194"/>
        <v>40818.400150462963</v>
      </c>
      <c r="T2097" s="11">
        <f t="shared" si="195"/>
        <v>40758.400150462963</v>
      </c>
      <c r="U2097">
        <f t="shared" si="196"/>
        <v>2011</v>
      </c>
      <c r="V2097">
        <f t="shared" si="197"/>
        <v>2011</v>
      </c>
    </row>
    <row r="2098" spans="1:22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">
        <v>8323</v>
      </c>
      <c r="R2098" t="s">
        <v>8327</v>
      </c>
      <c r="S2098" s="11">
        <f t="shared" si="194"/>
        <v>41207.832638888889</v>
      </c>
      <c r="T2098" s="11">
        <f t="shared" si="195"/>
        <v>41192.425173611111</v>
      </c>
      <c r="U2098">
        <f t="shared" si="196"/>
        <v>2012</v>
      </c>
      <c r="V2098">
        <f t="shared" si="197"/>
        <v>2012</v>
      </c>
    </row>
    <row r="2099" spans="1:22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">
        <v>8323</v>
      </c>
      <c r="R2099" t="s">
        <v>8327</v>
      </c>
      <c r="S2099" s="11">
        <f t="shared" si="194"/>
        <v>40878.293229166666</v>
      </c>
      <c r="T2099" s="11">
        <f t="shared" si="195"/>
        <v>40818.251562500001</v>
      </c>
      <c r="U2099">
        <f t="shared" si="196"/>
        <v>2011</v>
      </c>
      <c r="V2099">
        <f t="shared" si="197"/>
        <v>2011</v>
      </c>
    </row>
    <row r="2100" spans="1:22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">
        <v>8323</v>
      </c>
      <c r="R2100" t="s">
        <v>8327</v>
      </c>
      <c r="S2100" s="11">
        <f t="shared" si="194"/>
        <v>40975.780497685184</v>
      </c>
      <c r="T2100" s="11">
        <f t="shared" si="195"/>
        <v>40945.780497685184</v>
      </c>
      <c r="U2100">
        <f t="shared" si="196"/>
        <v>2012</v>
      </c>
      <c r="V2100">
        <f t="shared" si="197"/>
        <v>2012</v>
      </c>
    </row>
    <row r="2101" spans="1:22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">
        <v>8323</v>
      </c>
      <c r="R2101" t="s">
        <v>8327</v>
      </c>
      <c r="S2101" s="11">
        <f t="shared" si="194"/>
        <v>42186.819444444445</v>
      </c>
      <c r="T2101" s="11">
        <f t="shared" si="195"/>
        <v>42173.41300925926</v>
      </c>
      <c r="U2101">
        <f t="shared" si="196"/>
        <v>2015</v>
      </c>
      <c r="V2101">
        <f t="shared" si="197"/>
        <v>2015</v>
      </c>
    </row>
    <row r="2102" spans="1:22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">
        <v>8323</v>
      </c>
      <c r="R2102" t="s">
        <v>8327</v>
      </c>
      <c r="S2102" s="11">
        <f t="shared" si="194"/>
        <v>41089.832638888889</v>
      </c>
      <c r="T2102" s="11">
        <f t="shared" si="195"/>
        <v>41074.50163194444</v>
      </c>
      <c r="U2102">
        <f t="shared" si="196"/>
        <v>2012</v>
      </c>
      <c r="V2102">
        <f t="shared" si="197"/>
        <v>2012</v>
      </c>
    </row>
    <row r="2103" spans="1:22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">
        <v>8323</v>
      </c>
      <c r="R2103" t="s">
        <v>8327</v>
      </c>
      <c r="S2103" s="11">
        <f t="shared" si="194"/>
        <v>40951.816134259258</v>
      </c>
      <c r="T2103" s="11">
        <f t="shared" si="195"/>
        <v>40891.816134259258</v>
      </c>
      <c r="U2103">
        <f t="shared" si="196"/>
        <v>2012</v>
      </c>
      <c r="V2103">
        <f t="shared" si="197"/>
        <v>2011</v>
      </c>
    </row>
    <row r="2104" spans="1:22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">
        <v>8323</v>
      </c>
      <c r="R2104" t="s">
        <v>8327</v>
      </c>
      <c r="S2104" s="11">
        <f t="shared" si="194"/>
        <v>40668.535277777773</v>
      </c>
      <c r="T2104" s="11">
        <f t="shared" si="195"/>
        <v>40638.535277777773</v>
      </c>
      <c r="U2104">
        <f t="shared" si="196"/>
        <v>2011</v>
      </c>
      <c r="V2104">
        <f t="shared" si="197"/>
        <v>2011</v>
      </c>
    </row>
    <row r="2105" spans="1:22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">
        <v>8323</v>
      </c>
      <c r="R2105" t="s">
        <v>8327</v>
      </c>
      <c r="S2105" s="11">
        <f t="shared" si="194"/>
        <v>41222.463275462964</v>
      </c>
      <c r="T2105" s="11">
        <f t="shared" si="195"/>
        <v>41192.421608796292</v>
      </c>
      <c r="U2105">
        <f t="shared" si="196"/>
        <v>2012</v>
      </c>
      <c r="V2105">
        <f t="shared" si="197"/>
        <v>2012</v>
      </c>
    </row>
    <row r="2106" spans="1:22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">
        <v>8323</v>
      </c>
      <c r="R2106" t="s">
        <v>8327</v>
      </c>
      <c r="S2106" s="11">
        <f t="shared" si="194"/>
        <v>41424.666666666664</v>
      </c>
      <c r="T2106" s="11">
        <f t="shared" si="195"/>
        <v>41393.74113425926</v>
      </c>
      <c r="U2106">
        <f t="shared" si="196"/>
        <v>2013</v>
      </c>
      <c r="V2106">
        <f t="shared" si="197"/>
        <v>2013</v>
      </c>
    </row>
    <row r="2107" spans="1:22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">
        <v>8323</v>
      </c>
      <c r="R2107" t="s">
        <v>8327</v>
      </c>
      <c r="S2107" s="11">
        <f t="shared" si="194"/>
        <v>41963.833333333336</v>
      </c>
      <c r="T2107" s="11">
        <f t="shared" si="195"/>
        <v>41951.455474537033</v>
      </c>
      <c r="U2107">
        <f t="shared" si="196"/>
        <v>2014</v>
      </c>
      <c r="V2107">
        <f t="shared" si="197"/>
        <v>2014</v>
      </c>
    </row>
    <row r="2108" spans="1:22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">
        <v>8323</v>
      </c>
      <c r="R2108" t="s">
        <v>8327</v>
      </c>
      <c r="S2108" s="11">
        <f t="shared" si="194"/>
        <v>41299.881643518514</v>
      </c>
      <c r="T2108" s="11">
        <f t="shared" si="195"/>
        <v>41269.881643518514</v>
      </c>
      <c r="U2108">
        <f t="shared" si="196"/>
        <v>2013</v>
      </c>
      <c r="V2108">
        <f t="shared" si="197"/>
        <v>2012</v>
      </c>
    </row>
    <row r="2109" spans="1:22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">
        <v>8323</v>
      </c>
      <c r="R2109" t="s">
        <v>8327</v>
      </c>
      <c r="S2109" s="11">
        <f t="shared" si="194"/>
        <v>41955.418900462959</v>
      </c>
      <c r="T2109" s="11">
        <f t="shared" si="195"/>
        <v>41934.377233796295</v>
      </c>
      <c r="U2109">
        <f t="shared" si="196"/>
        <v>2014</v>
      </c>
      <c r="V2109">
        <f t="shared" si="197"/>
        <v>2014</v>
      </c>
    </row>
    <row r="2110" spans="1:22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">
        <v>8323</v>
      </c>
      <c r="R2110" t="s">
        <v>8327</v>
      </c>
      <c r="S2110" s="11">
        <f t="shared" si="194"/>
        <v>41161.829861111109</v>
      </c>
      <c r="T2110" s="11">
        <f t="shared" si="195"/>
        <v>41134.842361111107</v>
      </c>
      <c r="U2110">
        <f t="shared" si="196"/>
        <v>2012</v>
      </c>
      <c r="V2110">
        <f t="shared" si="197"/>
        <v>2012</v>
      </c>
    </row>
    <row r="2111" spans="1:22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">
        <v>8323</v>
      </c>
      <c r="R2111" t="s">
        <v>8327</v>
      </c>
      <c r="S2111" s="11">
        <f t="shared" si="194"/>
        <v>42190.375196759262</v>
      </c>
      <c r="T2111" s="11">
        <f t="shared" si="195"/>
        <v>42160.375196759262</v>
      </c>
      <c r="U2111">
        <f t="shared" si="196"/>
        <v>2015</v>
      </c>
      <c r="V2111">
        <f t="shared" si="197"/>
        <v>2015</v>
      </c>
    </row>
    <row r="2112" spans="1:22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">
        <v>8323</v>
      </c>
      <c r="R2112" t="s">
        <v>8327</v>
      </c>
      <c r="S2112" s="11">
        <f t="shared" si="194"/>
        <v>41786.874305555553</v>
      </c>
      <c r="T2112" s="11">
        <f t="shared" si="195"/>
        <v>41759.337604166663</v>
      </c>
      <c r="U2112">
        <f t="shared" si="196"/>
        <v>2014</v>
      </c>
      <c r="V2112">
        <f t="shared" si="197"/>
        <v>2014</v>
      </c>
    </row>
    <row r="2113" spans="1:22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">
        <v>8323</v>
      </c>
      <c r="R2113" t="s">
        <v>8327</v>
      </c>
      <c r="S2113" s="11">
        <f t="shared" si="194"/>
        <v>40769.708333333328</v>
      </c>
      <c r="T2113" s="11">
        <f t="shared" si="195"/>
        <v>40702.863715277774</v>
      </c>
      <c r="U2113">
        <f t="shared" si="196"/>
        <v>2011</v>
      </c>
      <c r="V2113">
        <f t="shared" si="197"/>
        <v>2011</v>
      </c>
    </row>
    <row r="2114" spans="1:22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">
        <v>8323</v>
      </c>
      <c r="R2114" t="s">
        <v>8327</v>
      </c>
      <c r="S2114" s="11">
        <f t="shared" si="194"/>
        <v>41379.594826388886</v>
      </c>
      <c r="T2114" s="11">
        <f t="shared" si="195"/>
        <v>41365.594826388886</v>
      </c>
      <c r="U2114">
        <f t="shared" si="196"/>
        <v>2013</v>
      </c>
      <c r="V2114">
        <f t="shared" si="197"/>
        <v>2013</v>
      </c>
    </row>
    <row r="2115" spans="1:22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5">
        <f t="shared" ref="P2115:P2178" si="199">IFERROR(E2115/L2115,0)</f>
        <v>68.598130841121488</v>
      </c>
      <c r="Q2115" t="s">
        <v>8323</v>
      </c>
      <c r="R2115" t="s">
        <v>8327</v>
      </c>
      <c r="S2115" s="11">
        <f t="shared" ref="S2115:S2178" si="200">(I2115/86400)+25569+(-8/24)</f>
        <v>41905.532129629624</v>
      </c>
      <c r="T2115" s="11">
        <f t="shared" ref="T2115:T2178" si="201">(J2115/86400)+25569+(-8/24)</f>
        <v>41870.532129629624</v>
      </c>
      <c r="U2115">
        <f t="shared" ref="U2115:U2178" si="202">YEAR(S2115)</f>
        <v>2014</v>
      </c>
      <c r="V2115">
        <f t="shared" ref="V2115:V2178" si="203">YEAR(T2115)</f>
        <v>2014</v>
      </c>
    </row>
    <row r="2116" spans="1:22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">
        <v>8323</v>
      </c>
      <c r="R2116" t="s">
        <v>8327</v>
      </c>
      <c r="S2116" s="11">
        <f t="shared" si="200"/>
        <v>40520.874305555553</v>
      </c>
      <c r="T2116" s="11">
        <f t="shared" si="201"/>
        <v>40458.482291666667</v>
      </c>
      <c r="U2116">
        <f t="shared" si="202"/>
        <v>2010</v>
      </c>
      <c r="V2116">
        <f t="shared" si="203"/>
        <v>2010</v>
      </c>
    </row>
    <row r="2117" spans="1:22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">
        <v>8323</v>
      </c>
      <c r="R2117" t="s">
        <v>8327</v>
      </c>
      <c r="S2117" s="11">
        <f t="shared" si="200"/>
        <v>40593.747696759259</v>
      </c>
      <c r="T2117" s="11">
        <f t="shared" si="201"/>
        <v>40563.747696759259</v>
      </c>
      <c r="U2117">
        <f t="shared" si="202"/>
        <v>2011</v>
      </c>
      <c r="V2117">
        <f t="shared" si="203"/>
        <v>2011</v>
      </c>
    </row>
    <row r="2118" spans="1:22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">
        <v>8323</v>
      </c>
      <c r="R2118" t="s">
        <v>8327</v>
      </c>
      <c r="S2118" s="11">
        <f t="shared" si="200"/>
        <v>41184.444479166668</v>
      </c>
      <c r="T2118" s="11">
        <f t="shared" si="201"/>
        <v>41136.444479166668</v>
      </c>
      <c r="U2118">
        <f t="shared" si="202"/>
        <v>2012</v>
      </c>
      <c r="V2118">
        <f t="shared" si="203"/>
        <v>2012</v>
      </c>
    </row>
    <row r="2119" spans="1:22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">
        <v>8323</v>
      </c>
      <c r="R2119" t="s">
        <v>8327</v>
      </c>
      <c r="S2119" s="11">
        <f t="shared" si="200"/>
        <v>42303.874305555553</v>
      </c>
      <c r="T2119" s="11">
        <f t="shared" si="201"/>
        <v>42289.726261574069</v>
      </c>
      <c r="U2119">
        <f t="shared" si="202"/>
        <v>2015</v>
      </c>
      <c r="V2119">
        <f t="shared" si="203"/>
        <v>2015</v>
      </c>
    </row>
    <row r="2120" spans="1:22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">
        <v>8323</v>
      </c>
      <c r="R2120" t="s">
        <v>8327</v>
      </c>
      <c r="S2120" s="11">
        <f t="shared" si="200"/>
        <v>40748.506203703699</v>
      </c>
      <c r="T2120" s="11">
        <f t="shared" si="201"/>
        <v>40718.506203703699</v>
      </c>
      <c r="U2120">
        <f t="shared" si="202"/>
        <v>2011</v>
      </c>
      <c r="V2120">
        <f t="shared" si="203"/>
        <v>2011</v>
      </c>
    </row>
    <row r="2121" spans="1:22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">
        <v>8323</v>
      </c>
      <c r="R2121" t="s">
        <v>8327</v>
      </c>
      <c r="S2121" s="11">
        <f t="shared" si="200"/>
        <v>41136.796817129631</v>
      </c>
      <c r="T2121" s="11">
        <f t="shared" si="201"/>
        <v>41106.796817129631</v>
      </c>
      <c r="U2121">
        <f t="shared" si="202"/>
        <v>2012</v>
      </c>
      <c r="V2121">
        <f t="shared" si="203"/>
        <v>2012</v>
      </c>
    </row>
    <row r="2122" spans="1:22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">
        <v>8323</v>
      </c>
      <c r="R2122" t="s">
        <v>8327</v>
      </c>
      <c r="S2122" s="11">
        <f t="shared" si="200"/>
        <v>41640.631203703699</v>
      </c>
      <c r="T2122" s="11">
        <f t="shared" si="201"/>
        <v>41591.631203703699</v>
      </c>
      <c r="U2122">
        <f t="shared" si="202"/>
        <v>2014</v>
      </c>
      <c r="V2122">
        <f t="shared" si="203"/>
        <v>2013</v>
      </c>
    </row>
    <row r="2123" spans="1:22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">
        <v>8331</v>
      </c>
      <c r="R2123" t="s">
        <v>8332</v>
      </c>
      <c r="S2123" s="11">
        <f t="shared" si="200"/>
        <v>42746.409120370365</v>
      </c>
      <c r="T2123" s="11">
        <f t="shared" si="201"/>
        <v>42716.409120370365</v>
      </c>
      <c r="U2123">
        <f t="shared" si="202"/>
        <v>2017</v>
      </c>
      <c r="V2123">
        <f t="shared" si="203"/>
        <v>2016</v>
      </c>
    </row>
    <row r="2124" spans="1:22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">
        <v>8331</v>
      </c>
      <c r="R2124" t="s">
        <v>8332</v>
      </c>
      <c r="S2124" s="11">
        <f t="shared" si="200"/>
        <v>42741.967233796291</v>
      </c>
      <c r="T2124" s="11">
        <f t="shared" si="201"/>
        <v>42711.967233796291</v>
      </c>
      <c r="U2124">
        <f t="shared" si="202"/>
        <v>2017</v>
      </c>
      <c r="V2124">
        <f t="shared" si="203"/>
        <v>2016</v>
      </c>
    </row>
    <row r="2125" spans="1:22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">
        <v>8331</v>
      </c>
      <c r="R2125" t="s">
        <v>8332</v>
      </c>
      <c r="S2125" s="11">
        <f t="shared" si="200"/>
        <v>40251.957638888889</v>
      </c>
      <c r="T2125" s="11">
        <f t="shared" si="201"/>
        <v>40198.091516203705</v>
      </c>
      <c r="U2125">
        <f t="shared" si="202"/>
        <v>2010</v>
      </c>
      <c r="V2125">
        <f t="shared" si="203"/>
        <v>2010</v>
      </c>
    </row>
    <row r="2126" spans="1:22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">
        <v>8331</v>
      </c>
      <c r="R2126" t="s">
        <v>8332</v>
      </c>
      <c r="S2126" s="11">
        <f t="shared" si="200"/>
        <v>40511.875</v>
      </c>
      <c r="T2126" s="11">
        <f t="shared" si="201"/>
        <v>40463.694849537038</v>
      </c>
      <c r="U2126">
        <f t="shared" si="202"/>
        <v>2010</v>
      </c>
      <c r="V2126">
        <f t="shared" si="203"/>
        <v>2010</v>
      </c>
    </row>
    <row r="2127" spans="1:22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">
        <v>8331</v>
      </c>
      <c r="R2127" t="s">
        <v>8332</v>
      </c>
      <c r="S2127" s="11">
        <f t="shared" si="200"/>
        <v>42220.690196759257</v>
      </c>
      <c r="T2127" s="11">
        <f t="shared" si="201"/>
        <v>42190.690196759257</v>
      </c>
      <c r="U2127">
        <f t="shared" si="202"/>
        <v>2015</v>
      </c>
      <c r="V2127">
        <f t="shared" si="203"/>
        <v>2015</v>
      </c>
    </row>
    <row r="2128" spans="1:22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">
        <v>8331</v>
      </c>
      <c r="R2128" t="s">
        <v>8332</v>
      </c>
      <c r="S2128" s="11">
        <f t="shared" si="200"/>
        <v>41981.63989583333</v>
      </c>
      <c r="T2128" s="11">
        <f t="shared" si="201"/>
        <v>41951.63989583333</v>
      </c>
      <c r="U2128">
        <f t="shared" si="202"/>
        <v>2014</v>
      </c>
      <c r="V2128">
        <f t="shared" si="203"/>
        <v>2014</v>
      </c>
    </row>
    <row r="2129" spans="1:22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">
        <v>8331</v>
      </c>
      <c r="R2129" t="s">
        <v>8332</v>
      </c>
      <c r="S2129" s="11">
        <f t="shared" si="200"/>
        <v>42075.130358796298</v>
      </c>
      <c r="T2129" s="11">
        <f t="shared" si="201"/>
        <v>42045.172025462962</v>
      </c>
      <c r="U2129">
        <f t="shared" si="202"/>
        <v>2015</v>
      </c>
      <c r="V2129">
        <f t="shared" si="203"/>
        <v>2015</v>
      </c>
    </row>
    <row r="2130" spans="1:22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">
        <v>8331</v>
      </c>
      <c r="R2130" t="s">
        <v>8332</v>
      </c>
      <c r="S2130" s="11">
        <f t="shared" si="200"/>
        <v>41903.439456018517</v>
      </c>
      <c r="T2130" s="11">
        <f t="shared" si="201"/>
        <v>41843.439456018517</v>
      </c>
      <c r="U2130">
        <f t="shared" si="202"/>
        <v>2014</v>
      </c>
      <c r="V2130">
        <f t="shared" si="203"/>
        <v>2014</v>
      </c>
    </row>
    <row r="2131" spans="1:22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">
        <v>8331</v>
      </c>
      <c r="R2131" t="s">
        <v>8332</v>
      </c>
      <c r="S2131" s="11">
        <f t="shared" si="200"/>
        <v>42438.690972222219</v>
      </c>
      <c r="T2131" s="11">
        <f t="shared" si="201"/>
        <v>42408.690972222219</v>
      </c>
      <c r="U2131">
        <f t="shared" si="202"/>
        <v>2016</v>
      </c>
      <c r="V2131">
        <f t="shared" si="203"/>
        <v>2016</v>
      </c>
    </row>
    <row r="2132" spans="1:22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">
        <v>8331</v>
      </c>
      <c r="R2132" t="s">
        <v>8332</v>
      </c>
      <c r="S2132" s="11">
        <f t="shared" si="200"/>
        <v>41866.75304398148</v>
      </c>
      <c r="T2132" s="11">
        <f t="shared" si="201"/>
        <v>41831.75304398148</v>
      </c>
      <c r="U2132">
        <f t="shared" si="202"/>
        <v>2014</v>
      </c>
      <c r="V2132">
        <f t="shared" si="203"/>
        <v>2014</v>
      </c>
    </row>
    <row r="2133" spans="1:22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">
        <v>8331</v>
      </c>
      <c r="R2133" t="s">
        <v>8332</v>
      </c>
      <c r="S2133" s="11">
        <f t="shared" si="200"/>
        <v>42196.873738425922</v>
      </c>
      <c r="T2133" s="11">
        <f t="shared" si="201"/>
        <v>42166.873738425922</v>
      </c>
      <c r="U2133">
        <f t="shared" si="202"/>
        <v>2015</v>
      </c>
      <c r="V2133">
        <f t="shared" si="203"/>
        <v>2015</v>
      </c>
    </row>
    <row r="2134" spans="1:22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">
        <v>8331</v>
      </c>
      <c r="R2134" t="s">
        <v>8332</v>
      </c>
      <c r="S2134" s="11">
        <f t="shared" si="200"/>
        <v>41673.15384259259</v>
      </c>
      <c r="T2134" s="11">
        <f t="shared" si="201"/>
        <v>41643.15384259259</v>
      </c>
      <c r="U2134">
        <f t="shared" si="202"/>
        <v>2014</v>
      </c>
      <c r="V2134">
        <f t="shared" si="203"/>
        <v>2014</v>
      </c>
    </row>
    <row r="2135" spans="1:22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">
        <v>8331</v>
      </c>
      <c r="R2135" t="s">
        <v>8332</v>
      </c>
      <c r="S2135" s="11">
        <f t="shared" si="200"/>
        <v>40656.957638888889</v>
      </c>
      <c r="T2135" s="11">
        <f t="shared" si="201"/>
        <v>40618.763877314814</v>
      </c>
      <c r="U2135">
        <f t="shared" si="202"/>
        <v>2011</v>
      </c>
      <c r="V2135">
        <f t="shared" si="203"/>
        <v>2011</v>
      </c>
    </row>
    <row r="2136" spans="1:22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">
        <v>8331</v>
      </c>
      <c r="R2136" t="s">
        <v>8332</v>
      </c>
      <c r="S2136" s="11">
        <f t="shared" si="200"/>
        <v>41391.553136574068</v>
      </c>
      <c r="T2136" s="11">
        <f t="shared" si="201"/>
        <v>41361.553136574068</v>
      </c>
      <c r="U2136">
        <f t="shared" si="202"/>
        <v>2013</v>
      </c>
      <c r="V2136">
        <f t="shared" si="203"/>
        <v>2013</v>
      </c>
    </row>
    <row r="2137" spans="1:22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">
        <v>8331</v>
      </c>
      <c r="R2137" t="s">
        <v>8332</v>
      </c>
      <c r="S2137" s="11">
        <f t="shared" si="200"/>
        <v>41186.630011574074</v>
      </c>
      <c r="T2137" s="11">
        <f t="shared" si="201"/>
        <v>41156.630011574074</v>
      </c>
      <c r="U2137">
        <f t="shared" si="202"/>
        <v>2012</v>
      </c>
      <c r="V2137">
        <f t="shared" si="203"/>
        <v>2012</v>
      </c>
    </row>
    <row r="2138" spans="1:22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">
        <v>8331</v>
      </c>
      <c r="R2138" t="s">
        <v>8332</v>
      </c>
      <c r="S2138" s="11">
        <f t="shared" si="200"/>
        <v>41566.175763888888</v>
      </c>
      <c r="T2138" s="11">
        <f t="shared" si="201"/>
        <v>41536.175763888888</v>
      </c>
      <c r="U2138">
        <f t="shared" si="202"/>
        <v>2013</v>
      </c>
      <c r="V2138">
        <f t="shared" si="203"/>
        <v>2013</v>
      </c>
    </row>
    <row r="2139" spans="1:22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">
        <v>8331</v>
      </c>
      <c r="R2139" t="s">
        <v>8332</v>
      </c>
      <c r="S2139" s="11">
        <f t="shared" si="200"/>
        <v>41978.437835648147</v>
      </c>
      <c r="T2139" s="11">
        <f t="shared" si="201"/>
        <v>41948.437835648147</v>
      </c>
      <c r="U2139">
        <f t="shared" si="202"/>
        <v>2014</v>
      </c>
      <c r="V2139">
        <f t="shared" si="203"/>
        <v>2014</v>
      </c>
    </row>
    <row r="2140" spans="1:22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">
        <v>8331</v>
      </c>
      <c r="R2140" t="s">
        <v>8332</v>
      </c>
      <c r="S2140" s="11">
        <f t="shared" si="200"/>
        <v>41586.721516203703</v>
      </c>
      <c r="T2140" s="11">
        <f t="shared" si="201"/>
        <v>41556.679849537039</v>
      </c>
      <c r="U2140">
        <f t="shared" si="202"/>
        <v>2013</v>
      </c>
      <c r="V2140">
        <f t="shared" si="203"/>
        <v>2013</v>
      </c>
    </row>
    <row r="2141" spans="1:22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">
        <v>8331</v>
      </c>
      <c r="R2141" t="s">
        <v>8332</v>
      </c>
      <c r="S2141" s="11">
        <f t="shared" si="200"/>
        <v>42677.416759259257</v>
      </c>
      <c r="T2141" s="11">
        <f t="shared" si="201"/>
        <v>42647.416759259257</v>
      </c>
      <c r="U2141">
        <f t="shared" si="202"/>
        <v>2016</v>
      </c>
      <c r="V2141">
        <f t="shared" si="203"/>
        <v>2016</v>
      </c>
    </row>
    <row r="2142" spans="1:22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">
        <v>8331</v>
      </c>
      <c r="R2142" t="s">
        <v>8332</v>
      </c>
      <c r="S2142" s="11">
        <f t="shared" si="200"/>
        <v>41285.500277777777</v>
      </c>
      <c r="T2142" s="11">
        <f t="shared" si="201"/>
        <v>41255.500277777777</v>
      </c>
      <c r="U2142">
        <f t="shared" si="202"/>
        <v>2013</v>
      </c>
      <c r="V2142">
        <f t="shared" si="203"/>
        <v>2012</v>
      </c>
    </row>
    <row r="2143" spans="1:22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>
        <f t="shared" si="199"/>
        <v>0</v>
      </c>
      <c r="Q2143" t="s">
        <v>8331</v>
      </c>
      <c r="R2143" t="s">
        <v>8332</v>
      </c>
      <c r="S2143" s="11">
        <f t="shared" si="200"/>
        <v>41956.943969907406</v>
      </c>
      <c r="T2143" s="11">
        <f t="shared" si="201"/>
        <v>41926.902303240735</v>
      </c>
      <c r="U2143">
        <f t="shared" si="202"/>
        <v>2014</v>
      </c>
      <c r="V2143">
        <f t="shared" si="203"/>
        <v>2014</v>
      </c>
    </row>
    <row r="2144" spans="1:22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">
        <v>8331</v>
      </c>
      <c r="R2144" t="s">
        <v>8332</v>
      </c>
      <c r="S2144" s="11">
        <f t="shared" si="200"/>
        <v>42368.368171296293</v>
      </c>
      <c r="T2144" s="11">
        <f t="shared" si="201"/>
        <v>42340.368171296293</v>
      </c>
      <c r="U2144">
        <f t="shared" si="202"/>
        <v>2015</v>
      </c>
      <c r="V2144">
        <f t="shared" si="203"/>
        <v>2015</v>
      </c>
    </row>
    <row r="2145" spans="1:22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">
        <v>8331</v>
      </c>
      <c r="R2145" t="s">
        <v>8332</v>
      </c>
      <c r="S2145" s="11">
        <f t="shared" si="200"/>
        <v>40380.458333333328</v>
      </c>
      <c r="T2145" s="11">
        <f t="shared" si="201"/>
        <v>40332.553379629629</v>
      </c>
      <c r="U2145">
        <f t="shared" si="202"/>
        <v>2010</v>
      </c>
      <c r="V2145">
        <f t="shared" si="203"/>
        <v>2010</v>
      </c>
    </row>
    <row r="2146" spans="1:22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">
        <v>8331</v>
      </c>
      <c r="R2146" t="s">
        <v>8332</v>
      </c>
      <c r="S2146" s="11">
        <f t="shared" si="200"/>
        <v>41531.213425925926</v>
      </c>
      <c r="T2146" s="11">
        <f t="shared" si="201"/>
        <v>41499.213425925926</v>
      </c>
      <c r="U2146">
        <f t="shared" si="202"/>
        <v>2013</v>
      </c>
      <c r="V2146">
        <f t="shared" si="203"/>
        <v>2013</v>
      </c>
    </row>
    <row r="2147" spans="1:22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">
        <v>8331</v>
      </c>
      <c r="R2147" t="s">
        <v>8332</v>
      </c>
      <c r="S2147" s="11">
        <f t="shared" si="200"/>
        <v>41604.945763888885</v>
      </c>
      <c r="T2147" s="11">
        <f t="shared" si="201"/>
        <v>41574.904097222221</v>
      </c>
      <c r="U2147">
        <f t="shared" si="202"/>
        <v>2013</v>
      </c>
      <c r="V2147">
        <f t="shared" si="203"/>
        <v>2013</v>
      </c>
    </row>
    <row r="2148" spans="1:22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">
        <v>8331</v>
      </c>
      <c r="R2148" t="s">
        <v>8332</v>
      </c>
      <c r="S2148" s="11">
        <f t="shared" si="200"/>
        <v>42411.346180555549</v>
      </c>
      <c r="T2148" s="11">
        <f t="shared" si="201"/>
        <v>42397.346180555549</v>
      </c>
      <c r="U2148">
        <f t="shared" si="202"/>
        <v>2016</v>
      </c>
      <c r="V2148">
        <f t="shared" si="203"/>
        <v>2016</v>
      </c>
    </row>
    <row r="2149" spans="1:22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">
        <v>8331</v>
      </c>
      <c r="R2149" t="s">
        <v>8332</v>
      </c>
      <c r="S2149" s="11">
        <f t="shared" si="200"/>
        <v>41959.004027777781</v>
      </c>
      <c r="T2149" s="11">
        <f t="shared" si="201"/>
        <v>41926.962361111109</v>
      </c>
      <c r="U2149">
        <f t="shared" si="202"/>
        <v>2014</v>
      </c>
      <c r="V2149">
        <f t="shared" si="203"/>
        <v>2014</v>
      </c>
    </row>
    <row r="2150" spans="1:22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">
        <v>8331</v>
      </c>
      <c r="R2150" t="s">
        <v>8332</v>
      </c>
      <c r="S2150" s="11">
        <f t="shared" si="200"/>
        <v>42096.358587962961</v>
      </c>
      <c r="T2150" s="11">
        <f t="shared" si="201"/>
        <v>42066.400254629632</v>
      </c>
      <c r="U2150">
        <f t="shared" si="202"/>
        <v>2015</v>
      </c>
      <c r="V2150">
        <f t="shared" si="203"/>
        <v>2015</v>
      </c>
    </row>
    <row r="2151" spans="1:22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>
        <f t="shared" si="199"/>
        <v>0</v>
      </c>
      <c r="Q2151" t="s">
        <v>8331</v>
      </c>
      <c r="R2151" t="s">
        <v>8332</v>
      </c>
      <c r="S2151" s="11">
        <f t="shared" si="200"/>
        <v>40389.666666666664</v>
      </c>
      <c r="T2151" s="11">
        <f t="shared" si="201"/>
        <v>40354.691620370366</v>
      </c>
      <c r="U2151">
        <f t="shared" si="202"/>
        <v>2010</v>
      </c>
      <c r="V2151">
        <f t="shared" si="203"/>
        <v>2010</v>
      </c>
    </row>
    <row r="2152" spans="1:22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">
        <v>8331</v>
      </c>
      <c r="R2152" t="s">
        <v>8332</v>
      </c>
      <c r="S2152" s="11">
        <f t="shared" si="200"/>
        <v>42563.951377314814</v>
      </c>
      <c r="T2152" s="11">
        <f t="shared" si="201"/>
        <v>42533.951377314814</v>
      </c>
      <c r="U2152">
        <f t="shared" si="202"/>
        <v>2016</v>
      </c>
      <c r="V2152">
        <f t="shared" si="203"/>
        <v>2016</v>
      </c>
    </row>
    <row r="2153" spans="1:22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">
        <v>8331</v>
      </c>
      <c r="R2153" t="s">
        <v>8332</v>
      </c>
      <c r="S2153" s="11">
        <f t="shared" si="200"/>
        <v>42550.514050925922</v>
      </c>
      <c r="T2153" s="11">
        <f t="shared" si="201"/>
        <v>42520.514050925922</v>
      </c>
      <c r="U2153">
        <f t="shared" si="202"/>
        <v>2016</v>
      </c>
      <c r="V2153">
        <f t="shared" si="203"/>
        <v>2016</v>
      </c>
    </row>
    <row r="2154" spans="1:22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">
        <v>8331</v>
      </c>
      <c r="R2154" t="s">
        <v>8332</v>
      </c>
      <c r="S2154" s="11">
        <f t="shared" si="200"/>
        <v>41713.457280092589</v>
      </c>
      <c r="T2154" s="11">
        <f t="shared" si="201"/>
        <v>41683.49894675926</v>
      </c>
      <c r="U2154">
        <f t="shared" si="202"/>
        <v>2014</v>
      </c>
      <c r="V2154">
        <f t="shared" si="203"/>
        <v>2014</v>
      </c>
    </row>
    <row r="2155" spans="1:22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">
        <v>8331</v>
      </c>
      <c r="R2155" t="s">
        <v>8332</v>
      </c>
      <c r="S2155" s="11">
        <f t="shared" si="200"/>
        <v>42013.999305555553</v>
      </c>
      <c r="T2155" s="11">
        <f t="shared" si="201"/>
        <v>41974.577754629623</v>
      </c>
      <c r="U2155">
        <f t="shared" si="202"/>
        <v>2015</v>
      </c>
      <c r="V2155">
        <f t="shared" si="203"/>
        <v>2014</v>
      </c>
    </row>
    <row r="2156" spans="1:22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">
        <v>8331</v>
      </c>
      <c r="R2156" t="s">
        <v>8332</v>
      </c>
      <c r="S2156" s="11">
        <f t="shared" si="200"/>
        <v>41667.29892361111</v>
      </c>
      <c r="T2156" s="11">
        <f t="shared" si="201"/>
        <v>41647.29892361111</v>
      </c>
      <c r="U2156">
        <f t="shared" si="202"/>
        <v>2014</v>
      </c>
      <c r="V2156">
        <f t="shared" si="203"/>
        <v>2014</v>
      </c>
    </row>
    <row r="2157" spans="1:22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">
        <v>8331</v>
      </c>
      <c r="R2157" t="s">
        <v>8332</v>
      </c>
      <c r="S2157" s="11">
        <f t="shared" si="200"/>
        <v>42460.372511574074</v>
      </c>
      <c r="T2157" s="11">
        <f t="shared" si="201"/>
        <v>42430.414178240739</v>
      </c>
      <c r="U2157">
        <f t="shared" si="202"/>
        <v>2016</v>
      </c>
      <c r="V2157">
        <f t="shared" si="203"/>
        <v>2016</v>
      </c>
    </row>
    <row r="2158" spans="1:22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">
        <v>8331</v>
      </c>
      <c r="R2158" t="s">
        <v>8332</v>
      </c>
      <c r="S2158" s="11">
        <f t="shared" si="200"/>
        <v>41533.520902777775</v>
      </c>
      <c r="T2158" s="11">
        <f t="shared" si="201"/>
        <v>41488.520902777775</v>
      </c>
      <c r="U2158">
        <f t="shared" si="202"/>
        <v>2013</v>
      </c>
      <c r="V2158">
        <f t="shared" si="203"/>
        <v>2013</v>
      </c>
    </row>
    <row r="2159" spans="1:22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">
        <v>8331</v>
      </c>
      <c r="R2159" t="s">
        <v>8332</v>
      </c>
      <c r="S2159" s="11">
        <f t="shared" si="200"/>
        <v>42726.999305555553</v>
      </c>
      <c r="T2159" s="11">
        <f t="shared" si="201"/>
        <v>42694.647951388884</v>
      </c>
      <c r="U2159">
        <f t="shared" si="202"/>
        <v>2016</v>
      </c>
      <c r="V2159">
        <f t="shared" si="203"/>
        <v>2016</v>
      </c>
    </row>
    <row r="2160" spans="1:22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">
        <v>8331</v>
      </c>
      <c r="R2160" t="s">
        <v>8332</v>
      </c>
      <c r="S2160" s="11">
        <f t="shared" si="200"/>
        <v>41309.520532407405</v>
      </c>
      <c r="T2160" s="11">
        <f t="shared" si="201"/>
        <v>41264.520532407405</v>
      </c>
      <c r="U2160">
        <f t="shared" si="202"/>
        <v>2013</v>
      </c>
      <c r="V2160">
        <f t="shared" si="203"/>
        <v>2012</v>
      </c>
    </row>
    <row r="2161" spans="1:22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">
        <v>8331</v>
      </c>
      <c r="R2161" t="s">
        <v>8332</v>
      </c>
      <c r="S2161" s="11">
        <f t="shared" si="200"/>
        <v>40740.397847222222</v>
      </c>
      <c r="T2161" s="11">
        <f t="shared" si="201"/>
        <v>40710.397847222222</v>
      </c>
      <c r="U2161">
        <f t="shared" si="202"/>
        <v>2011</v>
      </c>
      <c r="V2161">
        <f t="shared" si="203"/>
        <v>2011</v>
      </c>
    </row>
    <row r="2162" spans="1:22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">
        <v>8331</v>
      </c>
      <c r="R2162" t="s">
        <v>8332</v>
      </c>
      <c r="S2162" s="11">
        <f t="shared" si="200"/>
        <v>41048.378530092588</v>
      </c>
      <c r="T2162" s="11">
        <f t="shared" si="201"/>
        <v>41018.378530092588</v>
      </c>
      <c r="U2162">
        <f t="shared" si="202"/>
        <v>2012</v>
      </c>
      <c r="V2162">
        <f t="shared" si="203"/>
        <v>2012</v>
      </c>
    </row>
    <row r="2163" spans="1:22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">
        <v>8323</v>
      </c>
      <c r="R2163" t="s">
        <v>8324</v>
      </c>
      <c r="S2163" s="11">
        <f t="shared" si="200"/>
        <v>42270.519201388888</v>
      </c>
      <c r="T2163" s="11">
        <f t="shared" si="201"/>
        <v>42240.519201388888</v>
      </c>
      <c r="U2163">
        <f t="shared" si="202"/>
        <v>2015</v>
      </c>
      <c r="V2163">
        <f t="shared" si="203"/>
        <v>2015</v>
      </c>
    </row>
    <row r="2164" spans="1:22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">
        <v>8323</v>
      </c>
      <c r="R2164" t="s">
        <v>8324</v>
      </c>
      <c r="S2164" s="11">
        <f t="shared" si="200"/>
        <v>41844.432766203703</v>
      </c>
      <c r="T2164" s="11">
        <f t="shared" si="201"/>
        <v>41813.432766203703</v>
      </c>
      <c r="U2164">
        <f t="shared" si="202"/>
        <v>2014</v>
      </c>
      <c r="V2164">
        <f t="shared" si="203"/>
        <v>2014</v>
      </c>
    </row>
    <row r="2165" spans="1:22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">
        <v>8323</v>
      </c>
      <c r="R2165" t="s">
        <v>8324</v>
      </c>
      <c r="S2165" s="11">
        <f t="shared" si="200"/>
        <v>42162.826388888883</v>
      </c>
      <c r="T2165" s="11">
        <f t="shared" si="201"/>
        <v>42111.566203703704</v>
      </c>
      <c r="U2165">
        <f t="shared" si="202"/>
        <v>2015</v>
      </c>
      <c r="V2165">
        <f t="shared" si="203"/>
        <v>2015</v>
      </c>
    </row>
    <row r="2166" spans="1:22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">
        <v>8323</v>
      </c>
      <c r="R2166" t="s">
        <v>8324</v>
      </c>
      <c r="S2166" s="11">
        <f t="shared" si="200"/>
        <v>42545.832638888889</v>
      </c>
      <c r="T2166" s="11">
        <f t="shared" si="201"/>
        <v>42515.384421296294</v>
      </c>
      <c r="U2166">
        <f t="shared" si="202"/>
        <v>2016</v>
      </c>
      <c r="V2166">
        <f t="shared" si="203"/>
        <v>2016</v>
      </c>
    </row>
    <row r="2167" spans="1:22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">
        <v>8323</v>
      </c>
      <c r="R2167" t="s">
        <v>8324</v>
      </c>
      <c r="S2167" s="11">
        <f t="shared" si="200"/>
        <v>42468.292071759257</v>
      </c>
      <c r="T2167" s="11">
        <f t="shared" si="201"/>
        <v>42438.333738425928</v>
      </c>
      <c r="U2167">
        <f t="shared" si="202"/>
        <v>2016</v>
      </c>
      <c r="V2167">
        <f t="shared" si="203"/>
        <v>2016</v>
      </c>
    </row>
    <row r="2168" spans="1:22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">
        <v>8323</v>
      </c>
      <c r="R2168" t="s">
        <v>8324</v>
      </c>
      <c r="S2168" s="11">
        <f t="shared" si="200"/>
        <v>41978.546504629623</v>
      </c>
      <c r="T2168" s="11">
        <f t="shared" si="201"/>
        <v>41933.504837962959</v>
      </c>
      <c r="U2168">
        <f t="shared" si="202"/>
        <v>2014</v>
      </c>
      <c r="V2168">
        <f t="shared" si="203"/>
        <v>2014</v>
      </c>
    </row>
    <row r="2169" spans="1:22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">
        <v>8323</v>
      </c>
      <c r="R2169" t="s">
        <v>8324</v>
      </c>
      <c r="S2169" s="11">
        <f t="shared" si="200"/>
        <v>41166.733067129629</v>
      </c>
      <c r="T2169" s="11">
        <f t="shared" si="201"/>
        <v>41152.733067129629</v>
      </c>
      <c r="U2169">
        <f t="shared" si="202"/>
        <v>2012</v>
      </c>
      <c r="V2169">
        <f t="shared" si="203"/>
        <v>2012</v>
      </c>
    </row>
    <row r="2170" spans="1:22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">
        <v>8323</v>
      </c>
      <c r="R2170" t="s">
        <v>8324</v>
      </c>
      <c r="S2170" s="11">
        <f t="shared" si="200"/>
        <v>42775.874999999993</v>
      </c>
      <c r="T2170" s="11">
        <f t="shared" si="201"/>
        <v>42745.266909722217</v>
      </c>
      <c r="U2170">
        <f t="shared" si="202"/>
        <v>2017</v>
      </c>
      <c r="V2170">
        <f t="shared" si="203"/>
        <v>2017</v>
      </c>
    </row>
    <row r="2171" spans="1:22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">
        <v>8323</v>
      </c>
      <c r="R2171" t="s">
        <v>8324</v>
      </c>
      <c r="S2171" s="11">
        <f t="shared" si="200"/>
        <v>42796.367488425924</v>
      </c>
      <c r="T2171" s="11">
        <f t="shared" si="201"/>
        <v>42793.367488425924</v>
      </c>
      <c r="U2171">
        <f t="shared" si="202"/>
        <v>2017</v>
      </c>
      <c r="V2171">
        <f t="shared" si="203"/>
        <v>2017</v>
      </c>
    </row>
    <row r="2172" spans="1:22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">
        <v>8323</v>
      </c>
      <c r="R2172" t="s">
        <v>8324</v>
      </c>
      <c r="S2172" s="11">
        <f t="shared" si="200"/>
        <v>42238.416921296295</v>
      </c>
      <c r="T2172" s="11">
        <f t="shared" si="201"/>
        <v>42198.416921296295</v>
      </c>
      <c r="U2172">
        <f t="shared" si="202"/>
        <v>2015</v>
      </c>
      <c r="V2172">
        <f t="shared" si="203"/>
        <v>2015</v>
      </c>
    </row>
    <row r="2173" spans="1:22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">
        <v>8323</v>
      </c>
      <c r="R2173" t="s">
        <v>8324</v>
      </c>
      <c r="S2173" s="11">
        <f t="shared" si="200"/>
        <v>42176.874999999993</v>
      </c>
      <c r="T2173" s="11">
        <f t="shared" si="201"/>
        <v>42141.623784722215</v>
      </c>
      <c r="U2173">
        <f t="shared" si="202"/>
        <v>2015</v>
      </c>
      <c r="V2173">
        <f t="shared" si="203"/>
        <v>2015</v>
      </c>
    </row>
    <row r="2174" spans="1:22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">
        <v>8323</v>
      </c>
      <c r="R2174" t="s">
        <v>8324</v>
      </c>
      <c r="S2174" s="11">
        <f t="shared" si="200"/>
        <v>42112.246759259258</v>
      </c>
      <c r="T2174" s="11">
        <f t="shared" si="201"/>
        <v>42082.246759259258</v>
      </c>
      <c r="U2174">
        <f t="shared" si="202"/>
        <v>2015</v>
      </c>
      <c r="V2174">
        <f t="shared" si="203"/>
        <v>2015</v>
      </c>
    </row>
    <row r="2175" spans="1:22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">
        <v>8323</v>
      </c>
      <c r="R2175" t="s">
        <v>8324</v>
      </c>
      <c r="S2175" s="11">
        <f t="shared" si="200"/>
        <v>41526.832638888889</v>
      </c>
      <c r="T2175" s="11">
        <f t="shared" si="201"/>
        <v>41495.359293981477</v>
      </c>
      <c r="U2175">
        <f t="shared" si="202"/>
        <v>2013</v>
      </c>
      <c r="V2175">
        <f t="shared" si="203"/>
        <v>2013</v>
      </c>
    </row>
    <row r="2176" spans="1:22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">
        <v>8323</v>
      </c>
      <c r="R2176" t="s">
        <v>8324</v>
      </c>
      <c r="S2176" s="11">
        <f t="shared" si="200"/>
        <v>42495.209571759253</v>
      </c>
      <c r="T2176" s="11">
        <f t="shared" si="201"/>
        <v>42465.209571759253</v>
      </c>
      <c r="U2176">
        <f t="shared" si="202"/>
        <v>2016</v>
      </c>
      <c r="V2176">
        <f t="shared" si="203"/>
        <v>2016</v>
      </c>
    </row>
    <row r="2177" spans="1:22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">
        <v>8323</v>
      </c>
      <c r="R2177" t="s">
        <v>8324</v>
      </c>
      <c r="S2177" s="11">
        <f t="shared" si="200"/>
        <v>42571.675763888888</v>
      </c>
      <c r="T2177" s="11">
        <f t="shared" si="201"/>
        <v>42564.675763888888</v>
      </c>
      <c r="U2177">
        <f t="shared" si="202"/>
        <v>2016</v>
      </c>
      <c r="V2177">
        <f t="shared" si="203"/>
        <v>2016</v>
      </c>
    </row>
    <row r="2178" spans="1:22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">
        <v>8323</v>
      </c>
      <c r="R2178" t="s">
        <v>8324</v>
      </c>
      <c r="S2178" s="11">
        <f t="shared" si="200"/>
        <v>42126.299872685187</v>
      </c>
      <c r="T2178" s="11">
        <f t="shared" si="201"/>
        <v>42096.299872685187</v>
      </c>
      <c r="U2178">
        <f t="shared" si="202"/>
        <v>2015</v>
      </c>
      <c r="V2178">
        <f t="shared" si="203"/>
        <v>2015</v>
      </c>
    </row>
    <row r="2179" spans="1:22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5">
        <f t="shared" ref="P2179:P2242" si="205">IFERROR(E2179/L2179,0)</f>
        <v>65.868421052631575</v>
      </c>
      <c r="Q2179" t="s">
        <v>8323</v>
      </c>
      <c r="R2179" t="s">
        <v>8324</v>
      </c>
      <c r="S2179" s="11">
        <f t="shared" ref="S2179:S2242" si="206">(I2179/86400)+25569+(-8/24)</f>
        <v>42526.917442129627</v>
      </c>
      <c r="T2179" s="11">
        <f t="shared" ref="T2179:T2242" si="207">(J2179/86400)+25569+(-8/24)</f>
        <v>42501.917442129627</v>
      </c>
      <c r="U2179">
        <f t="shared" ref="U2179:U2242" si="208">YEAR(S2179)</f>
        <v>2016</v>
      </c>
      <c r="V2179">
        <f t="shared" ref="V2179:V2242" si="209">YEAR(T2179)</f>
        <v>2016</v>
      </c>
    </row>
    <row r="2180" spans="1:22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">
        <v>8323</v>
      </c>
      <c r="R2180" t="s">
        <v>8324</v>
      </c>
      <c r="S2180" s="11">
        <f t="shared" si="206"/>
        <v>42753.303206018514</v>
      </c>
      <c r="T2180" s="11">
        <f t="shared" si="207"/>
        <v>42723.303206018514</v>
      </c>
      <c r="U2180">
        <f t="shared" si="208"/>
        <v>2017</v>
      </c>
      <c r="V2180">
        <f t="shared" si="209"/>
        <v>2016</v>
      </c>
    </row>
    <row r="2181" spans="1:22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">
        <v>8323</v>
      </c>
      <c r="R2181" t="s">
        <v>8324</v>
      </c>
      <c r="S2181" s="11">
        <f t="shared" si="206"/>
        <v>42104.837870370371</v>
      </c>
      <c r="T2181" s="11">
        <f t="shared" si="207"/>
        <v>42074.837870370371</v>
      </c>
      <c r="U2181">
        <f t="shared" si="208"/>
        <v>2015</v>
      </c>
      <c r="V2181">
        <f t="shared" si="209"/>
        <v>2015</v>
      </c>
    </row>
    <row r="2182" spans="1:22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">
        <v>8323</v>
      </c>
      <c r="R2182" t="s">
        <v>8324</v>
      </c>
      <c r="S2182" s="11">
        <f t="shared" si="206"/>
        <v>42321.378101851849</v>
      </c>
      <c r="T2182" s="11">
        <f t="shared" si="207"/>
        <v>42279.336435185185</v>
      </c>
      <c r="U2182">
        <f t="shared" si="208"/>
        <v>2015</v>
      </c>
      <c r="V2182">
        <f t="shared" si="209"/>
        <v>2015</v>
      </c>
    </row>
    <row r="2183" spans="1:22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">
        <v>8331</v>
      </c>
      <c r="R2183" t="s">
        <v>8349</v>
      </c>
      <c r="S2183" s="11">
        <f t="shared" si="206"/>
        <v>42786.671909722216</v>
      </c>
      <c r="T2183" s="11">
        <f t="shared" si="207"/>
        <v>42772.671909722216</v>
      </c>
      <c r="U2183">
        <f t="shared" si="208"/>
        <v>2017</v>
      </c>
      <c r="V2183">
        <f t="shared" si="209"/>
        <v>2017</v>
      </c>
    </row>
    <row r="2184" spans="1:22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">
        <v>8331</v>
      </c>
      <c r="R2184" t="s">
        <v>8349</v>
      </c>
      <c r="S2184" s="11">
        <f t="shared" si="206"/>
        <v>41914.567418981482</v>
      </c>
      <c r="T2184" s="11">
        <f t="shared" si="207"/>
        <v>41879.567418981482</v>
      </c>
      <c r="U2184">
        <f t="shared" si="208"/>
        <v>2014</v>
      </c>
      <c r="V2184">
        <f t="shared" si="209"/>
        <v>2014</v>
      </c>
    </row>
    <row r="2185" spans="1:22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">
        <v>8331</v>
      </c>
      <c r="R2185" t="s">
        <v>8349</v>
      </c>
      <c r="S2185" s="11">
        <f t="shared" si="206"/>
        <v>42774.874999999993</v>
      </c>
      <c r="T2185" s="11">
        <f t="shared" si="207"/>
        <v>42745.032141203701</v>
      </c>
      <c r="U2185">
        <f t="shared" si="208"/>
        <v>2017</v>
      </c>
      <c r="V2185">
        <f t="shared" si="209"/>
        <v>2017</v>
      </c>
    </row>
    <row r="2186" spans="1:22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">
        <v>8331</v>
      </c>
      <c r="R2186" t="s">
        <v>8349</v>
      </c>
      <c r="S2186" s="11">
        <f t="shared" si="206"/>
        <v>42394.333333333336</v>
      </c>
      <c r="T2186" s="11">
        <f t="shared" si="207"/>
        <v>42380.356956018521</v>
      </c>
      <c r="U2186">
        <f t="shared" si="208"/>
        <v>2016</v>
      </c>
      <c r="V2186">
        <f t="shared" si="209"/>
        <v>2016</v>
      </c>
    </row>
    <row r="2187" spans="1:22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">
        <v>8331</v>
      </c>
      <c r="R2187" t="s">
        <v>8349</v>
      </c>
      <c r="S2187" s="11">
        <f t="shared" si="206"/>
        <v>41359.016655092586</v>
      </c>
      <c r="T2187" s="11">
        <f t="shared" si="207"/>
        <v>41319.016655092586</v>
      </c>
      <c r="U2187">
        <f t="shared" si="208"/>
        <v>2013</v>
      </c>
      <c r="V2187">
        <f t="shared" si="209"/>
        <v>2013</v>
      </c>
    </row>
    <row r="2188" spans="1:22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">
        <v>8331</v>
      </c>
      <c r="R2188" t="s">
        <v>8349</v>
      </c>
      <c r="S2188" s="11">
        <f t="shared" si="206"/>
        <v>42619.749999999993</v>
      </c>
      <c r="T2188" s="11">
        <f t="shared" si="207"/>
        <v>42583.281747685185</v>
      </c>
      <c r="U2188">
        <f t="shared" si="208"/>
        <v>2016</v>
      </c>
      <c r="V2188">
        <f t="shared" si="209"/>
        <v>2016</v>
      </c>
    </row>
    <row r="2189" spans="1:22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">
        <v>8331</v>
      </c>
      <c r="R2189" t="s">
        <v>8349</v>
      </c>
      <c r="S2189" s="11">
        <f t="shared" si="206"/>
        <v>42096.832638888889</v>
      </c>
      <c r="T2189" s="11">
        <f t="shared" si="207"/>
        <v>42067.875763888886</v>
      </c>
      <c r="U2189">
        <f t="shared" si="208"/>
        <v>2015</v>
      </c>
      <c r="V2189">
        <f t="shared" si="209"/>
        <v>2015</v>
      </c>
    </row>
    <row r="2190" spans="1:22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">
        <v>8331</v>
      </c>
      <c r="R2190" t="s">
        <v>8349</v>
      </c>
      <c r="S2190" s="11">
        <f t="shared" si="206"/>
        <v>42668.374999999993</v>
      </c>
      <c r="T2190" s="11">
        <f t="shared" si="207"/>
        <v>42633.252789351849</v>
      </c>
      <c r="U2190">
        <f t="shared" si="208"/>
        <v>2016</v>
      </c>
      <c r="V2190">
        <f t="shared" si="209"/>
        <v>2016</v>
      </c>
    </row>
    <row r="2191" spans="1:22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">
        <v>8331</v>
      </c>
      <c r="R2191" t="s">
        <v>8349</v>
      </c>
      <c r="S2191" s="11">
        <f t="shared" si="206"/>
        <v>42481.583333333336</v>
      </c>
      <c r="T2191" s="11">
        <f t="shared" si="207"/>
        <v>42467.454861111109</v>
      </c>
      <c r="U2191">
        <f t="shared" si="208"/>
        <v>2016</v>
      </c>
      <c r="V2191">
        <f t="shared" si="209"/>
        <v>2016</v>
      </c>
    </row>
    <row r="2192" spans="1:22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">
        <v>8331</v>
      </c>
      <c r="R2192" t="s">
        <v>8349</v>
      </c>
      <c r="S2192" s="11">
        <f t="shared" si="206"/>
        <v>42451.957638888889</v>
      </c>
      <c r="T2192" s="11">
        <f t="shared" si="207"/>
        <v>42417.291712962957</v>
      </c>
      <c r="U2192">
        <f t="shared" si="208"/>
        <v>2016</v>
      </c>
      <c r="V2192">
        <f t="shared" si="209"/>
        <v>2016</v>
      </c>
    </row>
    <row r="2193" spans="1:22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">
        <v>8331</v>
      </c>
      <c r="R2193" t="s">
        <v>8349</v>
      </c>
      <c r="S2193" s="11">
        <f t="shared" si="206"/>
        <v>42780.5003125</v>
      </c>
      <c r="T2193" s="11">
        <f t="shared" si="207"/>
        <v>42768.5003125</v>
      </c>
      <c r="U2193">
        <f t="shared" si="208"/>
        <v>2017</v>
      </c>
      <c r="V2193">
        <f t="shared" si="209"/>
        <v>2017</v>
      </c>
    </row>
    <row r="2194" spans="1:22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">
        <v>8331</v>
      </c>
      <c r="R2194" t="s">
        <v>8349</v>
      </c>
      <c r="S2194" s="11">
        <f t="shared" si="206"/>
        <v>42719.624999999993</v>
      </c>
      <c r="T2194" s="11">
        <f t="shared" si="207"/>
        <v>42691.517870370364</v>
      </c>
      <c r="U2194">
        <f t="shared" si="208"/>
        <v>2016</v>
      </c>
      <c r="V2194">
        <f t="shared" si="209"/>
        <v>2016</v>
      </c>
    </row>
    <row r="2195" spans="1:22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">
        <v>8331</v>
      </c>
      <c r="R2195" t="s">
        <v>8349</v>
      </c>
      <c r="S2195" s="11">
        <f t="shared" si="206"/>
        <v>42694.874305555553</v>
      </c>
      <c r="T2195" s="11">
        <f t="shared" si="207"/>
        <v>42664.072592592587</v>
      </c>
      <c r="U2195">
        <f t="shared" si="208"/>
        <v>2016</v>
      </c>
      <c r="V2195">
        <f t="shared" si="209"/>
        <v>2016</v>
      </c>
    </row>
    <row r="2196" spans="1:22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">
        <v>8331</v>
      </c>
      <c r="R2196" t="s">
        <v>8349</v>
      </c>
      <c r="S2196" s="11">
        <f t="shared" si="206"/>
        <v>42455.382986111108</v>
      </c>
      <c r="T2196" s="11">
        <f t="shared" si="207"/>
        <v>42425.42465277778</v>
      </c>
      <c r="U2196">
        <f t="shared" si="208"/>
        <v>2016</v>
      </c>
      <c r="V2196">
        <f t="shared" si="209"/>
        <v>2016</v>
      </c>
    </row>
    <row r="2197" spans="1:22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">
        <v>8331</v>
      </c>
      <c r="R2197" t="s">
        <v>8349</v>
      </c>
      <c r="S2197" s="11">
        <f t="shared" si="206"/>
        <v>42227.438657407409</v>
      </c>
      <c r="T2197" s="11">
        <f t="shared" si="207"/>
        <v>42197.438657407409</v>
      </c>
      <c r="U2197">
        <f t="shared" si="208"/>
        <v>2015</v>
      </c>
      <c r="V2197">
        <f t="shared" si="209"/>
        <v>2015</v>
      </c>
    </row>
    <row r="2198" spans="1:22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">
        <v>8331</v>
      </c>
      <c r="R2198" t="s">
        <v>8349</v>
      </c>
      <c r="S2198" s="11">
        <f t="shared" si="206"/>
        <v>42705.958333333336</v>
      </c>
      <c r="T2198" s="11">
        <f t="shared" si="207"/>
        <v>42675.153958333329</v>
      </c>
      <c r="U2198">
        <f t="shared" si="208"/>
        <v>2016</v>
      </c>
      <c r="V2198">
        <f t="shared" si="209"/>
        <v>2016</v>
      </c>
    </row>
    <row r="2199" spans="1:22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">
        <v>8331</v>
      </c>
      <c r="R2199" t="s">
        <v>8349</v>
      </c>
      <c r="S2199" s="11">
        <f t="shared" si="206"/>
        <v>42063.25068287037</v>
      </c>
      <c r="T2199" s="11">
        <f t="shared" si="207"/>
        <v>42033.25068287037</v>
      </c>
      <c r="U2199">
        <f t="shared" si="208"/>
        <v>2015</v>
      </c>
      <c r="V2199">
        <f t="shared" si="209"/>
        <v>2015</v>
      </c>
    </row>
    <row r="2200" spans="1:22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">
        <v>8331</v>
      </c>
      <c r="R2200" t="s">
        <v>8349</v>
      </c>
      <c r="S2200" s="11">
        <f t="shared" si="206"/>
        <v>42322.222222222219</v>
      </c>
      <c r="T2200" s="11">
        <f t="shared" si="207"/>
        <v>42292.180555555555</v>
      </c>
      <c r="U2200">
        <f t="shared" si="208"/>
        <v>2015</v>
      </c>
      <c r="V2200">
        <f t="shared" si="209"/>
        <v>2015</v>
      </c>
    </row>
    <row r="2201" spans="1:22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">
        <v>8331</v>
      </c>
      <c r="R2201" t="s">
        <v>8349</v>
      </c>
      <c r="S2201" s="11">
        <f t="shared" si="206"/>
        <v>42292.083310185182</v>
      </c>
      <c r="T2201" s="11">
        <f t="shared" si="207"/>
        <v>42262.083310185182</v>
      </c>
      <c r="U2201">
        <f t="shared" si="208"/>
        <v>2015</v>
      </c>
      <c r="V2201">
        <f t="shared" si="209"/>
        <v>2015</v>
      </c>
    </row>
    <row r="2202" spans="1:22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">
        <v>8331</v>
      </c>
      <c r="R2202" t="s">
        <v>8349</v>
      </c>
      <c r="S2202" s="11">
        <f t="shared" si="206"/>
        <v>42190.791666666664</v>
      </c>
      <c r="T2202" s="11">
        <f t="shared" si="207"/>
        <v>42163.292453703696</v>
      </c>
      <c r="U2202">
        <f t="shared" si="208"/>
        <v>2015</v>
      </c>
      <c r="V2202">
        <f t="shared" si="209"/>
        <v>2015</v>
      </c>
    </row>
    <row r="2203" spans="1:22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">
        <v>8323</v>
      </c>
      <c r="R2203" t="s">
        <v>8328</v>
      </c>
      <c r="S2203" s="11">
        <f t="shared" si="206"/>
        <v>41290.513483796291</v>
      </c>
      <c r="T2203" s="11">
        <f t="shared" si="207"/>
        <v>41276.513483796291</v>
      </c>
      <c r="U2203">
        <f t="shared" si="208"/>
        <v>2013</v>
      </c>
      <c r="V2203">
        <f t="shared" si="209"/>
        <v>2013</v>
      </c>
    </row>
    <row r="2204" spans="1:22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">
        <v>8323</v>
      </c>
      <c r="R2204" t="s">
        <v>8328</v>
      </c>
      <c r="S2204" s="11">
        <f t="shared" si="206"/>
        <v>41214.515833333331</v>
      </c>
      <c r="T2204" s="11">
        <f t="shared" si="207"/>
        <v>41184.515833333331</v>
      </c>
      <c r="U2204">
        <f t="shared" si="208"/>
        <v>2012</v>
      </c>
      <c r="V2204">
        <f t="shared" si="209"/>
        <v>2012</v>
      </c>
    </row>
    <row r="2205" spans="1:22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">
        <v>8323</v>
      </c>
      <c r="R2205" t="s">
        <v>8328</v>
      </c>
      <c r="S2205" s="11">
        <f t="shared" si="206"/>
        <v>42271.526412037034</v>
      </c>
      <c r="T2205" s="11">
        <f t="shared" si="207"/>
        <v>42241.526412037034</v>
      </c>
      <c r="U2205">
        <f t="shared" si="208"/>
        <v>2015</v>
      </c>
      <c r="V2205">
        <f t="shared" si="209"/>
        <v>2015</v>
      </c>
    </row>
    <row r="2206" spans="1:22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">
        <v>8323</v>
      </c>
      <c r="R2206" t="s">
        <v>8328</v>
      </c>
      <c r="S2206" s="11">
        <f t="shared" si="206"/>
        <v>41341.978229166663</v>
      </c>
      <c r="T2206" s="11">
        <f t="shared" si="207"/>
        <v>41311.978229166663</v>
      </c>
      <c r="U2206">
        <f t="shared" si="208"/>
        <v>2013</v>
      </c>
      <c r="V2206">
        <f t="shared" si="209"/>
        <v>2013</v>
      </c>
    </row>
    <row r="2207" spans="1:22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">
        <v>8323</v>
      </c>
      <c r="R2207" t="s">
        <v>8328</v>
      </c>
      <c r="S2207" s="11">
        <f t="shared" si="206"/>
        <v>41061.488298611112</v>
      </c>
      <c r="T2207" s="11">
        <f t="shared" si="207"/>
        <v>41031.488298611112</v>
      </c>
      <c r="U2207">
        <f t="shared" si="208"/>
        <v>2012</v>
      </c>
      <c r="V2207">
        <f t="shared" si="209"/>
        <v>2012</v>
      </c>
    </row>
    <row r="2208" spans="1:22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">
        <v>8323</v>
      </c>
      <c r="R2208" t="s">
        <v>8328</v>
      </c>
      <c r="S2208" s="11">
        <f t="shared" si="206"/>
        <v>41014.923888888887</v>
      </c>
      <c r="T2208" s="11">
        <f t="shared" si="207"/>
        <v>40996.923888888887</v>
      </c>
      <c r="U2208">
        <f t="shared" si="208"/>
        <v>2012</v>
      </c>
      <c r="V2208">
        <f t="shared" si="209"/>
        <v>2012</v>
      </c>
    </row>
    <row r="2209" spans="1:22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">
        <v>8323</v>
      </c>
      <c r="R2209" t="s">
        <v>8328</v>
      </c>
      <c r="S2209" s="11">
        <f t="shared" si="206"/>
        <v>41593.902465277773</v>
      </c>
      <c r="T2209" s="11">
        <f t="shared" si="207"/>
        <v>41563.860798611109</v>
      </c>
      <c r="U2209">
        <f t="shared" si="208"/>
        <v>2013</v>
      </c>
      <c r="V2209">
        <f t="shared" si="209"/>
        <v>2013</v>
      </c>
    </row>
    <row r="2210" spans="1:22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">
        <v>8323</v>
      </c>
      <c r="R2210" t="s">
        <v>8328</v>
      </c>
      <c r="S2210" s="11">
        <f t="shared" si="206"/>
        <v>41005.833333333328</v>
      </c>
      <c r="T2210" s="11">
        <f t="shared" si="207"/>
        <v>40946.548912037033</v>
      </c>
      <c r="U2210">
        <f t="shared" si="208"/>
        <v>2012</v>
      </c>
      <c r="V2210">
        <f t="shared" si="209"/>
        <v>2012</v>
      </c>
    </row>
    <row r="2211" spans="1:22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">
        <v>8323</v>
      </c>
      <c r="R2211" t="s">
        <v>8328</v>
      </c>
      <c r="S2211" s="11">
        <f t="shared" si="206"/>
        <v>41743.625</v>
      </c>
      <c r="T2211" s="11">
        <f t="shared" si="207"/>
        <v>41732.14634259259</v>
      </c>
      <c r="U2211">
        <f t="shared" si="208"/>
        <v>2014</v>
      </c>
      <c r="V2211">
        <f t="shared" si="209"/>
        <v>2014</v>
      </c>
    </row>
    <row r="2212" spans="1:22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">
        <v>8323</v>
      </c>
      <c r="R2212" t="s">
        <v>8328</v>
      </c>
      <c r="S2212" s="11">
        <f t="shared" si="206"/>
        <v>41013.4</v>
      </c>
      <c r="T2212" s="11">
        <f t="shared" si="207"/>
        <v>40955.732754629629</v>
      </c>
      <c r="U2212">
        <f t="shared" si="208"/>
        <v>2012</v>
      </c>
      <c r="V2212">
        <f t="shared" si="209"/>
        <v>2012</v>
      </c>
    </row>
    <row r="2213" spans="1:22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">
        <v>8323</v>
      </c>
      <c r="R2213" t="s">
        <v>8328</v>
      </c>
      <c r="S2213" s="11">
        <f t="shared" si="206"/>
        <v>41738.957638888889</v>
      </c>
      <c r="T2213" s="11">
        <f t="shared" si="207"/>
        <v>41716.451678240737</v>
      </c>
      <c r="U2213">
        <f t="shared" si="208"/>
        <v>2014</v>
      </c>
      <c r="V2213">
        <f t="shared" si="209"/>
        <v>2014</v>
      </c>
    </row>
    <row r="2214" spans="1:22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">
        <v>8323</v>
      </c>
      <c r="R2214" t="s">
        <v>8328</v>
      </c>
      <c r="S2214" s="11">
        <f t="shared" si="206"/>
        <v>41581.708333333328</v>
      </c>
      <c r="T2214" s="11">
        <f t="shared" si="207"/>
        <v>41548.414085648146</v>
      </c>
      <c r="U2214">
        <f t="shared" si="208"/>
        <v>2013</v>
      </c>
      <c r="V2214">
        <f t="shared" si="209"/>
        <v>2013</v>
      </c>
    </row>
    <row r="2215" spans="1:22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">
        <v>8323</v>
      </c>
      <c r="R2215" t="s">
        <v>8328</v>
      </c>
      <c r="S2215" s="11">
        <f t="shared" si="206"/>
        <v>42139.492812499993</v>
      </c>
      <c r="T2215" s="11">
        <f t="shared" si="207"/>
        <v>42109.492812499993</v>
      </c>
      <c r="U2215">
        <f t="shared" si="208"/>
        <v>2015</v>
      </c>
      <c r="V2215">
        <f t="shared" si="209"/>
        <v>2015</v>
      </c>
    </row>
    <row r="2216" spans="1:22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">
        <v>8323</v>
      </c>
      <c r="R2216" t="s">
        <v>8328</v>
      </c>
      <c r="S2216" s="11">
        <f t="shared" si="206"/>
        <v>41676.45888888889</v>
      </c>
      <c r="T2216" s="11">
        <f t="shared" si="207"/>
        <v>41646.45888888889</v>
      </c>
      <c r="U2216">
        <f t="shared" si="208"/>
        <v>2014</v>
      </c>
      <c r="V2216">
        <f t="shared" si="209"/>
        <v>2014</v>
      </c>
    </row>
    <row r="2217" spans="1:22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">
        <v>8323</v>
      </c>
      <c r="R2217" t="s">
        <v>8328</v>
      </c>
      <c r="S2217" s="11">
        <f t="shared" si="206"/>
        <v>40980.957638888889</v>
      </c>
      <c r="T2217" s="11">
        <f t="shared" si="207"/>
        <v>40958.383935185186</v>
      </c>
      <c r="U2217">
        <f t="shared" si="208"/>
        <v>2012</v>
      </c>
      <c r="V2217">
        <f t="shared" si="209"/>
        <v>2012</v>
      </c>
    </row>
    <row r="2218" spans="1:22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">
        <v>8323</v>
      </c>
      <c r="R2218" t="s">
        <v>8328</v>
      </c>
      <c r="S2218" s="11">
        <f t="shared" si="206"/>
        <v>42208.418344907404</v>
      </c>
      <c r="T2218" s="11">
        <f t="shared" si="207"/>
        <v>42194.418344907404</v>
      </c>
      <c r="U2218">
        <f t="shared" si="208"/>
        <v>2015</v>
      </c>
      <c r="V2218">
        <f t="shared" si="209"/>
        <v>2015</v>
      </c>
    </row>
    <row r="2219" spans="1:22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">
        <v>8323</v>
      </c>
      <c r="R2219" t="s">
        <v>8328</v>
      </c>
      <c r="S2219" s="11">
        <f t="shared" si="206"/>
        <v>42309.999999999993</v>
      </c>
      <c r="T2219" s="11">
        <f t="shared" si="207"/>
        <v>42299.443437499998</v>
      </c>
      <c r="U2219">
        <f t="shared" si="208"/>
        <v>2015</v>
      </c>
      <c r="V2219">
        <f t="shared" si="209"/>
        <v>2015</v>
      </c>
    </row>
    <row r="2220" spans="1:22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">
        <v>8323</v>
      </c>
      <c r="R2220" t="s">
        <v>8328</v>
      </c>
      <c r="S2220" s="11">
        <f t="shared" si="206"/>
        <v>41149.666666666664</v>
      </c>
      <c r="T2220" s="11">
        <f t="shared" si="207"/>
        <v>41127.478969907403</v>
      </c>
      <c r="U2220">
        <f t="shared" si="208"/>
        <v>2012</v>
      </c>
      <c r="V2220">
        <f t="shared" si="209"/>
        <v>2012</v>
      </c>
    </row>
    <row r="2221" spans="1:22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">
        <v>8323</v>
      </c>
      <c r="R2221" t="s">
        <v>8328</v>
      </c>
      <c r="S2221" s="11">
        <f t="shared" si="206"/>
        <v>42235.385555555556</v>
      </c>
      <c r="T2221" s="11">
        <f t="shared" si="207"/>
        <v>42205.385555555556</v>
      </c>
      <c r="U2221">
        <f t="shared" si="208"/>
        <v>2015</v>
      </c>
      <c r="V2221">
        <f t="shared" si="209"/>
        <v>2015</v>
      </c>
    </row>
    <row r="2222" spans="1:22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">
        <v>8323</v>
      </c>
      <c r="R2222" t="s">
        <v>8328</v>
      </c>
      <c r="S2222" s="11">
        <f t="shared" si="206"/>
        <v>41481.727268518516</v>
      </c>
      <c r="T2222" s="11">
        <f t="shared" si="207"/>
        <v>41451.727268518516</v>
      </c>
      <c r="U2222">
        <f t="shared" si="208"/>
        <v>2013</v>
      </c>
      <c r="V2222">
        <f t="shared" si="209"/>
        <v>2013</v>
      </c>
    </row>
    <row r="2223" spans="1:22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">
        <v>8331</v>
      </c>
      <c r="R2223" t="s">
        <v>8349</v>
      </c>
      <c r="S2223" s="11">
        <f t="shared" si="206"/>
        <v>42482.666666666664</v>
      </c>
      <c r="T2223" s="11">
        <f t="shared" si="207"/>
        <v>42452.333437499998</v>
      </c>
      <c r="U2223">
        <f t="shared" si="208"/>
        <v>2016</v>
      </c>
      <c r="V2223">
        <f t="shared" si="209"/>
        <v>2016</v>
      </c>
    </row>
    <row r="2224" spans="1:22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">
        <v>8331</v>
      </c>
      <c r="R2224" t="s">
        <v>8349</v>
      </c>
      <c r="S2224" s="11">
        <f t="shared" si="206"/>
        <v>40936.454247685186</v>
      </c>
      <c r="T2224" s="11">
        <f t="shared" si="207"/>
        <v>40906.454247685186</v>
      </c>
      <c r="U2224">
        <f t="shared" si="208"/>
        <v>2012</v>
      </c>
      <c r="V2224">
        <f t="shared" si="209"/>
        <v>2011</v>
      </c>
    </row>
    <row r="2225" spans="1:22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">
        <v>8331</v>
      </c>
      <c r="R2225" t="s">
        <v>8349</v>
      </c>
      <c r="S2225" s="11">
        <f t="shared" si="206"/>
        <v>42182.307500000003</v>
      </c>
      <c r="T2225" s="11">
        <f t="shared" si="207"/>
        <v>42152.307500000003</v>
      </c>
      <c r="U2225">
        <f t="shared" si="208"/>
        <v>2015</v>
      </c>
      <c r="V2225">
        <f t="shared" si="209"/>
        <v>2015</v>
      </c>
    </row>
    <row r="2226" spans="1:22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">
        <v>8331</v>
      </c>
      <c r="R2226" t="s">
        <v>8349</v>
      </c>
      <c r="S2226" s="11">
        <f t="shared" si="206"/>
        <v>42672.458333333336</v>
      </c>
      <c r="T2226" s="11">
        <f t="shared" si="207"/>
        <v>42644.334201388883</v>
      </c>
      <c r="U2226">
        <f t="shared" si="208"/>
        <v>2016</v>
      </c>
      <c r="V2226">
        <f t="shared" si="209"/>
        <v>2016</v>
      </c>
    </row>
    <row r="2227" spans="1:22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">
        <v>8331</v>
      </c>
      <c r="R2227" t="s">
        <v>8349</v>
      </c>
      <c r="S2227" s="11">
        <f t="shared" si="206"/>
        <v>41903.458506944444</v>
      </c>
      <c r="T2227" s="11">
        <f t="shared" si="207"/>
        <v>41873.458506944444</v>
      </c>
      <c r="U2227">
        <f t="shared" si="208"/>
        <v>2014</v>
      </c>
      <c r="V2227">
        <f t="shared" si="209"/>
        <v>2014</v>
      </c>
    </row>
    <row r="2228" spans="1:22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">
        <v>8331</v>
      </c>
      <c r="R2228" t="s">
        <v>8349</v>
      </c>
      <c r="S2228" s="11">
        <f t="shared" si="206"/>
        <v>42411.874305555553</v>
      </c>
      <c r="T2228" s="11">
        <f t="shared" si="207"/>
        <v>42381.465532407405</v>
      </c>
      <c r="U2228">
        <f t="shared" si="208"/>
        <v>2016</v>
      </c>
      <c r="V2228">
        <f t="shared" si="209"/>
        <v>2016</v>
      </c>
    </row>
    <row r="2229" spans="1:22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">
        <v>8331</v>
      </c>
      <c r="R2229" t="s">
        <v>8349</v>
      </c>
      <c r="S2229" s="11">
        <f t="shared" si="206"/>
        <v>41591.515682870369</v>
      </c>
      <c r="T2229" s="11">
        <f t="shared" si="207"/>
        <v>41561.474016203698</v>
      </c>
      <c r="U2229">
        <f t="shared" si="208"/>
        <v>2013</v>
      </c>
      <c r="V2229">
        <f t="shared" si="209"/>
        <v>2013</v>
      </c>
    </row>
    <row r="2230" spans="1:22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">
        <v>8331</v>
      </c>
      <c r="R2230" t="s">
        <v>8349</v>
      </c>
      <c r="S2230" s="11">
        <f t="shared" si="206"/>
        <v>42231.944861111107</v>
      </c>
      <c r="T2230" s="11">
        <f t="shared" si="207"/>
        <v>42201.944861111107</v>
      </c>
      <c r="U2230">
        <f t="shared" si="208"/>
        <v>2015</v>
      </c>
      <c r="V2230">
        <f t="shared" si="209"/>
        <v>2015</v>
      </c>
    </row>
    <row r="2231" spans="1:22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">
        <v>8331</v>
      </c>
      <c r="R2231" t="s">
        <v>8349</v>
      </c>
      <c r="S2231" s="11">
        <f t="shared" si="206"/>
        <v>41519.833333333328</v>
      </c>
      <c r="T2231" s="11">
        <f t="shared" si="207"/>
        <v>41484.330914351849</v>
      </c>
      <c r="U2231">
        <f t="shared" si="208"/>
        <v>2013</v>
      </c>
      <c r="V2231">
        <f t="shared" si="209"/>
        <v>2013</v>
      </c>
    </row>
    <row r="2232" spans="1:22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">
        <v>8331</v>
      </c>
      <c r="R2232" t="s">
        <v>8349</v>
      </c>
      <c r="S2232" s="11">
        <f t="shared" si="206"/>
        <v>41754.547766203701</v>
      </c>
      <c r="T2232" s="11">
        <f t="shared" si="207"/>
        <v>41724.547766203701</v>
      </c>
      <c r="U2232">
        <f t="shared" si="208"/>
        <v>2014</v>
      </c>
      <c r="V2232">
        <f t="shared" si="209"/>
        <v>2014</v>
      </c>
    </row>
    <row r="2233" spans="1:22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">
        <v>8331</v>
      </c>
      <c r="R2233" t="s">
        <v>8349</v>
      </c>
      <c r="S2233" s="11">
        <f t="shared" si="206"/>
        <v>41449.875</v>
      </c>
      <c r="T2233" s="11">
        <f t="shared" si="207"/>
        <v>41423.577557870369</v>
      </c>
      <c r="U2233">
        <f t="shared" si="208"/>
        <v>2013</v>
      </c>
      <c r="V2233">
        <f t="shared" si="209"/>
        <v>2013</v>
      </c>
    </row>
    <row r="2234" spans="1:22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">
        <v>8331</v>
      </c>
      <c r="R2234" t="s">
        <v>8349</v>
      </c>
      <c r="S2234" s="11">
        <f t="shared" si="206"/>
        <v>41838.791666666664</v>
      </c>
      <c r="T2234" s="11">
        <f t="shared" si="207"/>
        <v>41806.460740740738</v>
      </c>
      <c r="U2234">
        <f t="shared" si="208"/>
        <v>2014</v>
      </c>
      <c r="V2234">
        <f t="shared" si="209"/>
        <v>2014</v>
      </c>
    </row>
    <row r="2235" spans="1:22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">
        <v>8331</v>
      </c>
      <c r="R2235" t="s">
        <v>8349</v>
      </c>
      <c r="S2235" s="11">
        <f t="shared" si="206"/>
        <v>42351.666666666664</v>
      </c>
      <c r="T2235" s="11">
        <f t="shared" si="207"/>
        <v>42331.045590277776</v>
      </c>
      <c r="U2235">
        <f t="shared" si="208"/>
        <v>2015</v>
      </c>
      <c r="V2235">
        <f t="shared" si="209"/>
        <v>2015</v>
      </c>
    </row>
    <row r="2236" spans="1:22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">
        <v>8331</v>
      </c>
      <c r="R2236" t="s">
        <v>8349</v>
      </c>
      <c r="S2236" s="11">
        <f t="shared" si="206"/>
        <v>42740.491284722222</v>
      </c>
      <c r="T2236" s="11">
        <f t="shared" si="207"/>
        <v>42710.491284722222</v>
      </c>
      <c r="U2236">
        <f t="shared" si="208"/>
        <v>2017</v>
      </c>
      <c r="V2236">
        <f t="shared" si="209"/>
        <v>2016</v>
      </c>
    </row>
    <row r="2237" spans="1:22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">
        <v>8331</v>
      </c>
      <c r="R2237" t="s">
        <v>8349</v>
      </c>
      <c r="S2237" s="11">
        <f t="shared" si="206"/>
        <v>42091.647118055553</v>
      </c>
      <c r="T2237" s="11">
        <f t="shared" si="207"/>
        <v>42061.688784722217</v>
      </c>
      <c r="U2237">
        <f t="shared" si="208"/>
        <v>2015</v>
      </c>
      <c r="V2237">
        <f t="shared" si="209"/>
        <v>2015</v>
      </c>
    </row>
    <row r="2238" spans="1:22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">
        <v>8331</v>
      </c>
      <c r="R2238" t="s">
        <v>8349</v>
      </c>
      <c r="S2238" s="11">
        <f t="shared" si="206"/>
        <v>42401.283831018511</v>
      </c>
      <c r="T2238" s="11">
        <f t="shared" si="207"/>
        <v>42371.283831018511</v>
      </c>
      <c r="U2238">
        <f t="shared" si="208"/>
        <v>2016</v>
      </c>
      <c r="V2238">
        <f t="shared" si="209"/>
        <v>2016</v>
      </c>
    </row>
    <row r="2239" spans="1:22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">
        <v>8331</v>
      </c>
      <c r="R2239" t="s">
        <v>8349</v>
      </c>
      <c r="S2239" s="11">
        <f t="shared" si="206"/>
        <v>41954.999305555553</v>
      </c>
      <c r="T2239" s="11">
        <f t="shared" si="207"/>
        <v>41914.669942129629</v>
      </c>
      <c r="U2239">
        <f t="shared" si="208"/>
        <v>2014</v>
      </c>
      <c r="V2239">
        <f t="shared" si="209"/>
        <v>2014</v>
      </c>
    </row>
    <row r="2240" spans="1:22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">
        <v>8331</v>
      </c>
      <c r="R2240" t="s">
        <v>8349</v>
      </c>
      <c r="S2240" s="11">
        <f t="shared" si="206"/>
        <v>42804.28837962963</v>
      </c>
      <c r="T2240" s="11">
        <f t="shared" si="207"/>
        <v>42774.28837962963</v>
      </c>
      <c r="U2240">
        <f t="shared" si="208"/>
        <v>2017</v>
      </c>
      <c r="V2240">
        <f t="shared" si="209"/>
        <v>2017</v>
      </c>
    </row>
    <row r="2241" spans="1:22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">
        <v>8331</v>
      </c>
      <c r="R2241" t="s">
        <v>8349</v>
      </c>
      <c r="S2241" s="11">
        <f t="shared" si="206"/>
        <v>41608.834722222222</v>
      </c>
      <c r="T2241" s="11">
        <f t="shared" si="207"/>
        <v>41572.625162037039</v>
      </c>
      <c r="U2241">
        <f t="shared" si="208"/>
        <v>2013</v>
      </c>
      <c r="V2241">
        <f t="shared" si="209"/>
        <v>2013</v>
      </c>
    </row>
    <row r="2242" spans="1:22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">
        <v>8331</v>
      </c>
      <c r="R2242" t="s">
        <v>8349</v>
      </c>
      <c r="S2242" s="11">
        <f t="shared" si="206"/>
        <v>42482.492407407401</v>
      </c>
      <c r="T2242" s="11">
        <f t="shared" si="207"/>
        <v>42452.492407407401</v>
      </c>
      <c r="U2242">
        <f t="shared" si="208"/>
        <v>2016</v>
      </c>
      <c r="V2242">
        <f t="shared" si="209"/>
        <v>2016</v>
      </c>
    </row>
    <row r="2243" spans="1:22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5">
        <f t="shared" ref="P2243:P2306" si="211">IFERROR(E2243/L2243,0)</f>
        <v>49.472392638036808</v>
      </c>
      <c r="Q2243" t="s">
        <v>8331</v>
      </c>
      <c r="R2243" t="s">
        <v>8349</v>
      </c>
      <c r="S2243" s="11">
        <f t="shared" ref="S2243:S2306" si="212">(I2243/86400)+25569+(-8/24)</f>
        <v>42796.494212962956</v>
      </c>
      <c r="T2243" s="11">
        <f t="shared" ref="T2243:T2306" si="213">(J2243/86400)+25569+(-8/24)</f>
        <v>42766.494212962956</v>
      </c>
      <c r="U2243">
        <f t="shared" ref="U2243:U2306" si="214">YEAR(S2243)</f>
        <v>2017</v>
      </c>
      <c r="V2243">
        <f t="shared" ref="V2243:V2306" si="215">YEAR(T2243)</f>
        <v>2017</v>
      </c>
    </row>
    <row r="2244" spans="1:22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">
        <v>8331</v>
      </c>
      <c r="R2244" t="s">
        <v>8349</v>
      </c>
      <c r="S2244" s="11">
        <f t="shared" si="212"/>
        <v>41604.793055555558</v>
      </c>
      <c r="T2244" s="11">
        <f t="shared" si="213"/>
        <v>41569.242280092592</v>
      </c>
      <c r="U2244">
        <f t="shared" si="214"/>
        <v>2013</v>
      </c>
      <c r="V2244">
        <f t="shared" si="215"/>
        <v>2013</v>
      </c>
    </row>
    <row r="2245" spans="1:22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">
        <v>8331</v>
      </c>
      <c r="R2245" t="s">
        <v>8349</v>
      </c>
      <c r="S2245" s="11">
        <f t="shared" si="212"/>
        <v>42806.791666666664</v>
      </c>
      <c r="T2245" s="11">
        <f t="shared" si="213"/>
        <v>42800.417708333327</v>
      </c>
      <c r="U2245">
        <f t="shared" si="214"/>
        <v>2017</v>
      </c>
      <c r="V2245">
        <f t="shared" si="215"/>
        <v>2017</v>
      </c>
    </row>
    <row r="2246" spans="1:22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">
        <v>8331</v>
      </c>
      <c r="R2246" t="s">
        <v>8349</v>
      </c>
      <c r="S2246" s="11">
        <f t="shared" si="212"/>
        <v>42659.520833333336</v>
      </c>
      <c r="T2246" s="11">
        <f t="shared" si="213"/>
        <v>42647.485486111109</v>
      </c>
      <c r="U2246">
        <f t="shared" si="214"/>
        <v>2016</v>
      </c>
      <c r="V2246">
        <f t="shared" si="215"/>
        <v>2016</v>
      </c>
    </row>
    <row r="2247" spans="1:22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">
        <v>8331</v>
      </c>
      <c r="R2247" t="s">
        <v>8349</v>
      </c>
      <c r="S2247" s="11">
        <f t="shared" si="212"/>
        <v>41691.416666666664</v>
      </c>
      <c r="T2247" s="11">
        <f t="shared" si="213"/>
        <v>41660.375196759254</v>
      </c>
      <c r="U2247">
        <f t="shared" si="214"/>
        <v>2014</v>
      </c>
      <c r="V2247">
        <f t="shared" si="215"/>
        <v>2014</v>
      </c>
    </row>
    <row r="2248" spans="1:22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">
        <v>8331</v>
      </c>
      <c r="R2248" t="s">
        <v>8349</v>
      </c>
      <c r="S2248" s="11">
        <f t="shared" si="212"/>
        <v>42251.458449074074</v>
      </c>
      <c r="T2248" s="11">
        <f t="shared" si="213"/>
        <v>42221.458449074074</v>
      </c>
      <c r="U2248">
        <f t="shared" si="214"/>
        <v>2015</v>
      </c>
      <c r="V2248">
        <f t="shared" si="215"/>
        <v>2015</v>
      </c>
    </row>
    <row r="2249" spans="1:22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">
        <v>8331</v>
      </c>
      <c r="R2249" t="s">
        <v>8349</v>
      </c>
      <c r="S2249" s="11">
        <f t="shared" si="212"/>
        <v>42214.332928240743</v>
      </c>
      <c r="T2249" s="11">
        <f t="shared" si="213"/>
        <v>42200.332928240743</v>
      </c>
      <c r="U2249">
        <f t="shared" si="214"/>
        <v>2015</v>
      </c>
      <c r="V2249">
        <f t="shared" si="215"/>
        <v>2015</v>
      </c>
    </row>
    <row r="2250" spans="1:22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">
        <v>8331</v>
      </c>
      <c r="R2250" t="s">
        <v>8349</v>
      </c>
      <c r="S2250" s="11">
        <f t="shared" si="212"/>
        <v>42718.542569444442</v>
      </c>
      <c r="T2250" s="11">
        <f t="shared" si="213"/>
        <v>42688.542569444442</v>
      </c>
      <c r="U2250">
        <f t="shared" si="214"/>
        <v>2016</v>
      </c>
      <c r="V2250">
        <f t="shared" si="215"/>
        <v>2016</v>
      </c>
    </row>
    <row r="2251" spans="1:22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">
        <v>8331</v>
      </c>
      <c r="R2251" t="s">
        <v>8349</v>
      </c>
      <c r="S2251" s="11">
        <f t="shared" si="212"/>
        <v>41366.328298611108</v>
      </c>
      <c r="T2251" s="11">
        <f t="shared" si="213"/>
        <v>41336.36996527778</v>
      </c>
      <c r="U2251">
        <f t="shared" si="214"/>
        <v>2013</v>
      </c>
      <c r="V2251">
        <f t="shared" si="215"/>
        <v>2013</v>
      </c>
    </row>
    <row r="2252" spans="1:22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">
        <v>8331</v>
      </c>
      <c r="R2252" t="s">
        <v>8349</v>
      </c>
      <c r="S2252" s="11">
        <f t="shared" si="212"/>
        <v>42706.713807870365</v>
      </c>
      <c r="T2252" s="11">
        <f t="shared" si="213"/>
        <v>42676.6721412037</v>
      </c>
      <c r="U2252">
        <f t="shared" si="214"/>
        <v>2016</v>
      </c>
      <c r="V2252">
        <f t="shared" si="215"/>
        <v>2016</v>
      </c>
    </row>
    <row r="2253" spans="1:22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">
        <v>8331</v>
      </c>
      <c r="R2253" t="s">
        <v>8349</v>
      </c>
      <c r="S2253" s="11">
        <f t="shared" si="212"/>
        <v>41867.012465277774</v>
      </c>
      <c r="T2253" s="11">
        <f t="shared" si="213"/>
        <v>41846.012465277774</v>
      </c>
      <c r="U2253">
        <f t="shared" si="214"/>
        <v>2014</v>
      </c>
      <c r="V2253">
        <f t="shared" si="215"/>
        <v>2014</v>
      </c>
    </row>
    <row r="2254" spans="1:22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">
        <v>8331</v>
      </c>
      <c r="R2254" t="s">
        <v>8349</v>
      </c>
      <c r="S2254" s="11">
        <f t="shared" si="212"/>
        <v>42587.994652777772</v>
      </c>
      <c r="T2254" s="11">
        <f t="shared" si="213"/>
        <v>42572.994652777772</v>
      </c>
      <c r="U2254">
        <f t="shared" si="214"/>
        <v>2016</v>
      </c>
      <c r="V2254">
        <f t="shared" si="215"/>
        <v>2016</v>
      </c>
    </row>
    <row r="2255" spans="1:22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">
        <v>8331</v>
      </c>
      <c r="R2255" t="s">
        <v>8349</v>
      </c>
      <c r="S2255" s="11">
        <f t="shared" si="212"/>
        <v>42326.33966435185</v>
      </c>
      <c r="T2255" s="11">
        <f t="shared" si="213"/>
        <v>42296.297997685186</v>
      </c>
      <c r="U2255">
        <f t="shared" si="214"/>
        <v>2015</v>
      </c>
      <c r="V2255">
        <f t="shared" si="215"/>
        <v>2015</v>
      </c>
    </row>
    <row r="2256" spans="1:22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">
        <v>8331</v>
      </c>
      <c r="R2256" t="s">
        <v>8349</v>
      </c>
      <c r="S2256" s="11">
        <f t="shared" si="212"/>
        <v>42759.314444444441</v>
      </c>
      <c r="T2256" s="11">
        <f t="shared" si="213"/>
        <v>42752.314444444441</v>
      </c>
      <c r="U2256">
        <f t="shared" si="214"/>
        <v>2017</v>
      </c>
      <c r="V2256">
        <f t="shared" si="215"/>
        <v>2017</v>
      </c>
    </row>
    <row r="2257" spans="1:22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">
        <v>8331</v>
      </c>
      <c r="R2257" t="s">
        <v>8349</v>
      </c>
      <c r="S2257" s="11">
        <f t="shared" si="212"/>
        <v>42497.618645833332</v>
      </c>
      <c r="T2257" s="11">
        <f t="shared" si="213"/>
        <v>42467.618645833332</v>
      </c>
      <c r="U2257">
        <f t="shared" si="214"/>
        <v>2016</v>
      </c>
      <c r="V2257">
        <f t="shared" si="215"/>
        <v>2016</v>
      </c>
    </row>
    <row r="2258" spans="1:22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">
        <v>8331</v>
      </c>
      <c r="R2258" t="s">
        <v>8349</v>
      </c>
      <c r="S2258" s="11">
        <f t="shared" si="212"/>
        <v>42696.118587962956</v>
      </c>
      <c r="T2258" s="11">
        <f t="shared" si="213"/>
        <v>42682.118587962956</v>
      </c>
      <c r="U2258">
        <f t="shared" si="214"/>
        <v>2016</v>
      </c>
      <c r="V2258">
        <f t="shared" si="215"/>
        <v>2016</v>
      </c>
    </row>
    <row r="2259" spans="1:22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">
        <v>8331</v>
      </c>
      <c r="R2259" t="s">
        <v>8349</v>
      </c>
      <c r="S2259" s="11">
        <f t="shared" si="212"/>
        <v>42540.624999999993</v>
      </c>
      <c r="T2259" s="11">
        <f t="shared" si="213"/>
        <v>42505.603344907409</v>
      </c>
      <c r="U2259">
        <f t="shared" si="214"/>
        <v>2016</v>
      </c>
      <c r="V2259">
        <f t="shared" si="215"/>
        <v>2016</v>
      </c>
    </row>
    <row r="2260" spans="1:22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">
        <v>8331</v>
      </c>
      <c r="R2260" t="s">
        <v>8349</v>
      </c>
      <c r="S2260" s="11">
        <f t="shared" si="212"/>
        <v>42166.417673611104</v>
      </c>
      <c r="T2260" s="11">
        <f t="shared" si="213"/>
        <v>42136.417673611104</v>
      </c>
      <c r="U2260">
        <f t="shared" si="214"/>
        <v>2015</v>
      </c>
      <c r="V2260">
        <f t="shared" si="215"/>
        <v>2015</v>
      </c>
    </row>
    <row r="2261" spans="1:22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">
        <v>8331</v>
      </c>
      <c r="R2261" t="s">
        <v>8349</v>
      </c>
      <c r="S2261" s="11">
        <f t="shared" si="212"/>
        <v>42712.47148148148</v>
      </c>
      <c r="T2261" s="11">
        <f t="shared" si="213"/>
        <v>42702.47148148148</v>
      </c>
      <c r="U2261">
        <f t="shared" si="214"/>
        <v>2016</v>
      </c>
      <c r="V2261">
        <f t="shared" si="215"/>
        <v>2016</v>
      </c>
    </row>
    <row r="2262" spans="1:22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">
        <v>8331</v>
      </c>
      <c r="R2262" t="s">
        <v>8349</v>
      </c>
      <c r="S2262" s="11">
        <f t="shared" si="212"/>
        <v>41724.641782407409</v>
      </c>
      <c r="T2262" s="11">
        <f t="shared" si="213"/>
        <v>41694.683449074073</v>
      </c>
      <c r="U2262">
        <f t="shared" si="214"/>
        <v>2014</v>
      </c>
      <c r="V2262">
        <f t="shared" si="215"/>
        <v>2014</v>
      </c>
    </row>
    <row r="2263" spans="1:22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">
        <v>8331</v>
      </c>
      <c r="R2263" t="s">
        <v>8349</v>
      </c>
      <c r="S2263" s="11">
        <f t="shared" si="212"/>
        <v>42780.391435185178</v>
      </c>
      <c r="T2263" s="11">
        <f t="shared" si="213"/>
        <v>42759.391435185178</v>
      </c>
      <c r="U2263">
        <f t="shared" si="214"/>
        <v>2017</v>
      </c>
      <c r="V2263">
        <f t="shared" si="215"/>
        <v>2017</v>
      </c>
    </row>
    <row r="2264" spans="1:22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">
        <v>8331</v>
      </c>
      <c r="R2264" t="s">
        <v>8349</v>
      </c>
      <c r="S2264" s="11">
        <f t="shared" si="212"/>
        <v>41960.666666666664</v>
      </c>
      <c r="T2264" s="11">
        <f t="shared" si="213"/>
        <v>41926.251828703702</v>
      </c>
      <c r="U2264">
        <f t="shared" si="214"/>
        <v>2014</v>
      </c>
      <c r="V2264">
        <f t="shared" si="215"/>
        <v>2014</v>
      </c>
    </row>
    <row r="2265" spans="1:22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">
        <v>8331</v>
      </c>
      <c r="R2265" t="s">
        <v>8349</v>
      </c>
      <c r="S2265" s="11">
        <f t="shared" si="212"/>
        <v>42035.498993055553</v>
      </c>
      <c r="T2265" s="11">
        <f t="shared" si="213"/>
        <v>42014.498993055553</v>
      </c>
      <c r="U2265">
        <f t="shared" si="214"/>
        <v>2015</v>
      </c>
      <c r="V2265">
        <f t="shared" si="215"/>
        <v>2015</v>
      </c>
    </row>
    <row r="2266" spans="1:22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">
        <v>8331</v>
      </c>
      <c r="R2266" t="s">
        <v>8349</v>
      </c>
      <c r="S2266" s="11">
        <f t="shared" si="212"/>
        <v>42512.791666666664</v>
      </c>
      <c r="T2266" s="11">
        <f t="shared" si="213"/>
        <v>42496.249004629623</v>
      </c>
      <c r="U2266">
        <f t="shared" si="214"/>
        <v>2016</v>
      </c>
      <c r="V2266">
        <f t="shared" si="215"/>
        <v>2016</v>
      </c>
    </row>
    <row r="2267" spans="1:22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">
        <v>8331</v>
      </c>
      <c r="R2267" t="s">
        <v>8349</v>
      </c>
      <c r="S2267" s="11">
        <f t="shared" si="212"/>
        <v>42696.519756944443</v>
      </c>
      <c r="T2267" s="11">
        <f t="shared" si="213"/>
        <v>42689.519756944443</v>
      </c>
      <c r="U2267">
        <f t="shared" si="214"/>
        <v>2016</v>
      </c>
      <c r="V2267">
        <f t="shared" si="215"/>
        <v>2016</v>
      </c>
    </row>
    <row r="2268" spans="1:22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">
        <v>8331</v>
      </c>
      <c r="R2268" t="s">
        <v>8349</v>
      </c>
      <c r="S2268" s="11">
        <f t="shared" si="212"/>
        <v>42486.749999999993</v>
      </c>
      <c r="T2268" s="11">
        <f t="shared" si="213"/>
        <v>42469.541574074072</v>
      </c>
      <c r="U2268">
        <f t="shared" si="214"/>
        <v>2016</v>
      </c>
      <c r="V2268">
        <f t="shared" si="215"/>
        <v>2016</v>
      </c>
    </row>
    <row r="2269" spans="1:22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">
        <v>8331</v>
      </c>
      <c r="R2269" t="s">
        <v>8349</v>
      </c>
      <c r="S2269" s="11">
        <f t="shared" si="212"/>
        <v>41993.708333333336</v>
      </c>
      <c r="T2269" s="11">
        <f t="shared" si="213"/>
        <v>41968.496493055551</v>
      </c>
      <c r="U2269">
        <f t="shared" si="214"/>
        <v>2014</v>
      </c>
      <c r="V2269">
        <f t="shared" si="215"/>
        <v>2014</v>
      </c>
    </row>
    <row r="2270" spans="1:22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">
        <v>8331</v>
      </c>
      <c r="R2270" t="s">
        <v>8349</v>
      </c>
      <c r="S2270" s="11">
        <f t="shared" si="212"/>
        <v>42805.749016203707</v>
      </c>
      <c r="T2270" s="11">
        <f t="shared" si="213"/>
        <v>42775.749016203707</v>
      </c>
      <c r="U2270">
        <f t="shared" si="214"/>
        <v>2017</v>
      </c>
      <c r="V2270">
        <f t="shared" si="215"/>
        <v>2017</v>
      </c>
    </row>
    <row r="2271" spans="1:22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">
        <v>8331</v>
      </c>
      <c r="R2271" t="s">
        <v>8349</v>
      </c>
      <c r="S2271" s="11">
        <f t="shared" si="212"/>
        <v>42800.874999999993</v>
      </c>
      <c r="T2271" s="11">
        <f t="shared" si="213"/>
        <v>42776.371099537035</v>
      </c>
      <c r="U2271">
        <f t="shared" si="214"/>
        <v>2017</v>
      </c>
      <c r="V2271">
        <f t="shared" si="215"/>
        <v>2017</v>
      </c>
    </row>
    <row r="2272" spans="1:22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">
        <v>8331</v>
      </c>
      <c r="R2272" t="s">
        <v>8349</v>
      </c>
      <c r="S2272" s="11">
        <f t="shared" si="212"/>
        <v>42745.582638888889</v>
      </c>
      <c r="T2272" s="11">
        <f t="shared" si="213"/>
        <v>42725.536030092589</v>
      </c>
      <c r="U2272">
        <f t="shared" si="214"/>
        <v>2017</v>
      </c>
      <c r="V2272">
        <f t="shared" si="215"/>
        <v>2016</v>
      </c>
    </row>
    <row r="2273" spans="1:22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">
        <v>8331</v>
      </c>
      <c r="R2273" t="s">
        <v>8349</v>
      </c>
      <c r="S2273" s="11">
        <f t="shared" si="212"/>
        <v>42713.666712962957</v>
      </c>
      <c r="T2273" s="11">
        <f t="shared" si="213"/>
        <v>42683.666712962957</v>
      </c>
      <c r="U2273">
        <f t="shared" si="214"/>
        <v>2016</v>
      </c>
      <c r="V2273">
        <f t="shared" si="215"/>
        <v>2016</v>
      </c>
    </row>
    <row r="2274" spans="1:22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">
        <v>8331</v>
      </c>
      <c r="R2274" t="s">
        <v>8349</v>
      </c>
      <c r="S2274" s="11">
        <f t="shared" si="212"/>
        <v>42345.366157407407</v>
      </c>
      <c r="T2274" s="11">
        <f t="shared" si="213"/>
        <v>42315.366157407407</v>
      </c>
      <c r="U2274">
        <f t="shared" si="214"/>
        <v>2015</v>
      </c>
      <c r="V2274">
        <f t="shared" si="215"/>
        <v>2015</v>
      </c>
    </row>
    <row r="2275" spans="1:22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">
        <v>8331</v>
      </c>
      <c r="R2275" t="s">
        <v>8349</v>
      </c>
      <c r="S2275" s="11">
        <f t="shared" si="212"/>
        <v>42806.174097222225</v>
      </c>
      <c r="T2275" s="11">
        <f t="shared" si="213"/>
        <v>42781.215763888882</v>
      </c>
      <c r="U2275">
        <f t="shared" si="214"/>
        <v>2017</v>
      </c>
      <c r="V2275">
        <f t="shared" si="215"/>
        <v>2017</v>
      </c>
    </row>
    <row r="2276" spans="1:22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">
        <v>8331</v>
      </c>
      <c r="R2276" t="s">
        <v>8349</v>
      </c>
      <c r="S2276" s="11">
        <f t="shared" si="212"/>
        <v>41693.167326388888</v>
      </c>
      <c r="T2276" s="11">
        <f t="shared" si="213"/>
        <v>41663.167326388888</v>
      </c>
      <c r="U2276">
        <f t="shared" si="214"/>
        <v>2014</v>
      </c>
      <c r="V2276">
        <f t="shared" si="215"/>
        <v>2014</v>
      </c>
    </row>
    <row r="2277" spans="1:22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">
        <v>8331</v>
      </c>
      <c r="R2277" t="s">
        <v>8349</v>
      </c>
      <c r="S2277" s="11">
        <f t="shared" si="212"/>
        <v>41995.283321759256</v>
      </c>
      <c r="T2277" s="11">
        <f t="shared" si="213"/>
        <v>41965.283321759256</v>
      </c>
      <c r="U2277">
        <f t="shared" si="214"/>
        <v>2014</v>
      </c>
      <c r="V2277">
        <f t="shared" si="215"/>
        <v>2014</v>
      </c>
    </row>
    <row r="2278" spans="1:22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">
        <v>8331</v>
      </c>
      <c r="R2278" t="s">
        <v>8349</v>
      </c>
      <c r="S2278" s="11">
        <f t="shared" si="212"/>
        <v>41644.318159722221</v>
      </c>
      <c r="T2278" s="11">
        <f t="shared" si="213"/>
        <v>41614.318159722221</v>
      </c>
      <c r="U2278">
        <f t="shared" si="214"/>
        <v>2014</v>
      </c>
      <c r="V2278">
        <f t="shared" si="215"/>
        <v>2013</v>
      </c>
    </row>
    <row r="2279" spans="1:22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">
        <v>8331</v>
      </c>
      <c r="R2279" t="s">
        <v>8349</v>
      </c>
      <c r="S2279" s="11">
        <f t="shared" si="212"/>
        <v>40966.345173611109</v>
      </c>
      <c r="T2279" s="11">
        <f t="shared" si="213"/>
        <v>40936.345173611109</v>
      </c>
      <c r="U2279">
        <f t="shared" si="214"/>
        <v>2012</v>
      </c>
      <c r="V2279">
        <f t="shared" si="215"/>
        <v>2012</v>
      </c>
    </row>
    <row r="2280" spans="1:22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">
        <v>8331</v>
      </c>
      <c r="R2280" t="s">
        <v>8349</v>
      </c>
      <c r="S2280" s="11">
        <f t="shared" si="212"/>
        <v>42372.624305555553</v>
      </c>
      <c r="T2280" s="11">
        <f t="shared" si="213"/>
        <v>42338.375775462962</v>
      </c>
      <c r="U2280">
        <f t="shared" si="214"/>
        <v>2016</v>
      </c>
      <c r="V2280">
        <f t="shared" si="215"/>
        <v>2015</v>
      </c>
    </row>
    <row r="2281" spans="1:22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">
        <v>8331</v>
      </c>
      <c r="R2281" t="s">
        <v>8349</v>
      </c>
      <c r="S2281" s="11">
        <f t="shared" si="212"/>
        <v>42038.833333333336</v>
      </c>
      <c r="T2281" s="11">
        <f t="shared" si="213"/>
        <v>42020.473368055558</v>
      </c>
      <c r="U2281">
        <f t="shared" si="214"/>
        <v>2015</v>
      </c>
      <c r="V2281">
        <f t="shared" si="215"/>
        <v>2015</v>
      </c>
    </row>
    <row r="2282" spans="1:22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">
        <v>8331</v>
      </c>
      <c r="R2282" t="s">
        <v>8349</v>
      </c>
      <c r="S2282" s="11">
        <f t="shared" si="212"/>
        <v>42264.291562499995</v>
      </c>
      <c r="T2282" s="11">
        <f t="shared" si="213"/>
        <v>42234.291562499995</v>
      </c>
      <c r="U2282">
        <f t="shared" si="214"/>
        <v>2015</v>
      </c>
      <c r="V2282">
        <f t="shared" si="215"/>
        <v>2015</v>
      </c>
    </row>
    <row r="2283" spans="1:22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">
        <v>8323</v>
      </c>
      <c r="R2283" t="s">
        <v>8324</v>
      </c>
      <c r="S2283" s="11">
        <f t="shared" si="212"/>
        <v>40748.951388888883</v>
      </c>
      <c r="T2283" s="11">
        <f t="shared" si="213"/>
        <v>40686.952511574069</v>
      </c>
      <c r="U2283">
        <f t="shared" si="214"/>
        <v>2011</v>
      </c>
      <c r="V2283">
        <f t="shared" si="215"/>
        <v>2011</v>
      </c>
    </row>
    <row r="2284" spans="1:22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">
        <v>8323</v>
      </c>
      <c r="R2284" t="s">
        <v>8324</v>
      </c>
      <c r="S2284" s="11">
        <f t="shared" si="212"/>
        <v>42382.841273148144</v>
      </c>
      <c r="T2284" s="11">
        <f t="shared" si="213"/>
        <v>42322.841273148144</v>
      </c>
      <c r="U2284">
        <f t="shared" si="214"/>
        <v>2016</v>
      </c>
      <c r="V2284">
        <f t="shared" si="215"/>
        <v>2015</v>
      </c>
    </row>
    <row r="2285" spans="1:22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">
        <v>8323</v>
      </c>
      <c r="R2285" t="s">
        <v>8324</v>
      </c>
      <c r="S2285" s="11">
        <f t="shared" si="212"/>
        <v>41037.750046296293</v>
      </c>
      <c r="T2285" s="11">
        <f t="shared" si="213"/>
        <v>40977.791712962957</v>
      </c>
      <c r="U2285">
        <f t="shared" si="214"/>
        <v>2012</v>
      </c>
      <c r="V2285">
        <f t="shared" si="215"/>
        <v>2012</v>
      </c>
    </row>
    <row r="2286" spans="1:22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">
        <v>8323</v>
      </c>
      <c r="R2286" t="s">
        <v>8324</v>
      </c>
      <c r="S2286" s="11">
        <f t="shared" si="212"/>
        <v>40613.833333333328</v>
      </c>
      <c r="T2286" s="11">
        <f t="shared" si="213"/>
        <v>40585.463483796295</v>
      </c>
      <c r="U2286">
        <f t="shared" si="214"/>
        <v>2011</v>
      </c>
      <c r="V2286">
        <f t="shared" si="215"/>
        <v>2011</v>
      </c>
    </row>
    <row r="2287" spans="1:22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">
        <v>8323</v>
      </c>
      <c r="R2287" t="s">
        <v>8324</v>
      </c>
      <c r="S2287" s="11">
        <f t="shared" si="212"/>
        <v>41088.852349537039</v>
      </c>
      <c r="T2287" s="11">
        <f t="shared" si="213"/>
        <v>41058.852349537039</v>
      </c>
      <c r="U2287">
        <f t="shared" si="214"/>
        <v>2012</v>
      </c>
      <c r="V2287">
        <f t="shared" si="215"/>
        <v>2012</v>
      </c>
    </row>
    <row r="2288" spans="1:22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">
        <v>8323</v>
      </c>
      <c r="R2288" t="s">
        <v>8324</v>
      </c>
      <c r="S2288" s="11">
        <f t="shared" si="212"/>
        <v>41522.832638888889</v>
      </c>
      <c r="T2288" s="11">
        <f t="shared" si="213"/>
        <v>41494.630254629628</v>
      </c>
      <c r="U2288">
        <f t="shared" si="214"/>
        <v>2013</v>
      </c>
      <c r="V2288">
        <f t="shared" si="215"/>
        <v>2013</v>
      </c>
    </row>
    <row r="2289" spans="1:22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">
        <v>8323</v>
      </c>
      <c r="R2289" t="s">
        <v>8324</v>
      </c>
      <c r="S2289" s="11">
        <f t="shared" si="212"/>
        <v>41813.334027777775</v>
      </c>
      <c r="T2289" s="11">
        <f t="shared" si="213"/>
        <v>41792.334027777775</v>
      </c>
      <c r="U2289">
        <f t="shared" si="214"/>
        <v>2014</v>
      </c>
      <c r="V2289">
        <f t="shared" si="215"/>
        <v>2014</v>
      </c>
    </row>
    <row r="2290" spans="1:22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">
        <v>8323</v>
      </c>
      <c r="R2290" t="s">
        <v>8324</v>
      </c>
      <c r="S2290" s="11">
        <f t="shared" si="212"/>
        <v>41086.416666666664</v>
      </c>
      <c r="T2290" s="11">
        <f t="shared" si="213"/>
        <v>41067.494085648148</v>
      </c>
      <c r="U2290">
        <f t="shared" si="214"/>
        <v>2012</v>
      </c>
      <c r="V2290">
        <f t="shared" si="215"/>
        <v>2012</v>
      </c>
    </row>
    <row r="2291" spans="1:22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">
        <v>8323</v>
      </c>
      <c r="R2291" t="s">
        <v>8324</v>
      </c>
      <c r="S2291" s="11">
        <f t="shared" si="212"/>
        <v>41614.640277777777</v>
      </c>
      <c r="T2291" s="11">
        <f t="shared" si="213"/>
        <v>41571.665046296293</v>
      </c>
      <c r="U2291">
        <f t="shared" si="214"/>
        <v>2013</v>
      </c>
      <c r="V2291">
        <f t="shared" si="215"/>
        <v>2013</v>
      </c>
    </row>
    <row r="2292" spans="1:22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">
        <v>8323</v>
      </c>
      <c r="R2292" t="s">
        <v>8324</v>
      </c>
      <c r="S2292" s="11">
        <f t="shared" si="212"/>
        <v>40148.375</v>
      </c>
      <c r="T2292" s="11">
        <f t="shared" si="213"/>
        <v>40069.920486111107</v>
      </c>
      <c r="U2292">
        <f t="shared" si="214"/>
        <v>2009</v>
      </c>
      <c r="V2292">
        <f t="shared" si="215"/>
        <v>2009</v>
      </c>
    </row>
    <row r="2293" spans="1:22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">
        <v>8323</v>
      </c>
      <c r="R2293" t="s">
        <v>8324</v>
      </c>
      <c r="S2293" s="11">
        <f t="shared" si="212"/>
        <v>41021.833333333328</v>
      </c>
      <c r="T2293" s="11">
        <f t="shared" si="213"/>
        <v>40987.643726851849</v>
      </c>
      <c r="U2293">
        <f t="shared" si="214"/>
        <v>2012</v>
      </c>
      <c r="V2293">
        <f t="shared" si="215"/>
        <v>2012</v>
      </c>
    </row>
    <row r="2294" spans="1:22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">
        <v>8323</v>
      </c>
      <c r="R2294" t="s">
        <v>8324</v>
      </c>
      <c r="S2294" s="11">
        <f t="shared" si="212"/>
        <v>41017.364305555551</v>
      </c>
      <c r="T2294" s="11">
        <f t="shared" si="213"/>
        <v>40987.364305555551</v>
      </c>
      <c r="U2294">
        <f t="shared" si="214"/>
        <v>2012</v>
      </c>
      <c r="V2294">
        <f t="shared" si="215"/>
        <v>2012</v>
      </c>
    </row>
    <row r="2295" spans="1:22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">
        <v>8323</v>
      </c>
      <c r="R2295" t="s">
        <v>8324</v>
      </c>
      <c r="S2295" s="11">
        <f t="shared" si="212"/>
        <v>41176.832638888889</v>
      </c>
      <c r="T2295" s="11">
        <f t="shared" si="213"/>
        <v>41151.374988425923</v>
      </c>
      <c r="U2295">
        <f t="shared" si="214"/>
        <v>2012</v>
      </c>
      <c r="V2295">
        <f t="shared" si="215"/>
        <v>2012</v>
      </c>
    </row>
    <row r="2296" spans="1:22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">
        <v>8323</v>
      </c>
      <c r="R2296" t="s">
        <v>8324</v>
      </c>
      <c r="S2296" s="11">
        <f t="shared" si="212"/>
        <v>41294.389814814815</v>
      </c>
      <c r="T2296" s="11">
        <f t="shared" si="213"/>
        <v>41264.389814814815</v>
      </c>
      <c r="U2296">
        <f t="shared" si="214"/>
        <v>2013</v>
      </c>
      <c r="V2296">
        <f t="shared" si="215"/>
        <v>2012</v>
      </c>
    </row>
    <row r="2297" spans="1:22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">
        <v>8323</v>
      </c>
      <c r="R2297" t="s">
        <v>8324</v>
      </c>
      <c r="S2297" s="11">
        <f t="shared" si="212"/>
        <v>41300.621018518512</v>
      </c>
      <c r="T2297" s="11">
        <f t="shared" si="213"/>
        <v>41270.621018518512</v>
      </c>
      <c r="U2297">
        <f t="shared" si="214"/>
        <v>2013</v>
      </c>
      <c r="V2297">
        <f t="shared" si="215"/>
        <v>2012</v>
      </c>
    </row>
    <row r="2298" spans="1:22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">
        <v>8323</v>
      </c>
      <c r="R2298" t="s">
        <v>8324</v>
      </c>
      <c r="S2298" s="11">
        <f t="shared" si="212"/>
        <v>40962.39844907407</v>
      </c>
      <c r="T2298" s="11">
        <f t="shared" si="213"/>
        <v>40927.39844907407</v>
      </c>
      <c r="U2298">
        <f t="shared" si="214"/>
        <v>2012</v>
      </c>
      <c r="V2298">
        <f t="shared" si="215"/>
        <v>2012</v>
      </c>
    </row>
    <row r="2299" spans="1:22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">
        <v>8323</v>
      </c>
      <c r="R2299" t="s">
        <v>8324</v>
      </c>
      <c r="S2299" s="11">
        <f t="shared" si="212"/>
        <v>40981.832638888889</v>
      </c>
      <c r="T2299" s="11">
        <f t="shared" si="213"/>
        <v>40947.70890046296</v>
      </c>
      <c r="U2299">
        <f t="shared" si="214"/>
        <v>2012</v>
      </c>
      <c r="V2299">
        <f t="shared" si="215"/>
        <v>2012</v>
      </c>
    </row>
    <row r="2300" spans="1:22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">
        <v>8323</v>
      </c>
      <c r="R2300" t="s">
        <v>8324</v>
      </c>
      <c r="S2300" s="11">
        <f t="shared" si="212"/>
        <v>41724.46565972222</v>
      </c>
      <c r="T2300" s="11">
        <f t="shared" si="213"/>
        <v>41694.507326388884</v>
      </c>
      <c r="U2300">
        <f t="shared" si="214"/>
        <v>2014</v>
      </c>
      <c r="V2300">
        <f t="shared" si="215"/>
        <v>2014</v>
      </c>
    </row>
    <row r="2301" spans="1:22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">
        <v>8323</v>
      </c>
      <c r="R2301" t="s">
        <v>8324</v>
      </c>
      <c r="S2301" s="11">
        <f t="shared" si="212"/>
        <v>40579.699178240735</v>
      </c>
      <c r="T2301" s="11">
        <f t="shared" si="213"/>
        <v>40564.699178240735</v>
      </c>
      <c r="U2301">
        <f t="shared" si="214"/>
        <v>2011</v>
      </c>
      <c r="V2301">
        <f t="shared" si="215"/>
        <v>2011</v>
      </c>
    </row>
    <row r="2302" spans="1:22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">
        <v>8323</v>
      </c>
      <c r="R2302" t="s">
        <v>8324</v>
      </c>
      <c r="S2302" s="11">
        <f t="shared" si="212"/>
        <v>41088.393703703703</v>
      </c>
      <c r="T2302" s="11">
        <f t="shared" si="213"/>
        <v>41074.393703703703</v>
      </c>
      <c r="U2302">
        <f t="shared" si="214"/>
        <v>2012</v>
      </c>
      <c r="V2302">
        <f t="shared" si="215"/>
        <v>2012</v>
      </c>
    </row>
    <row r="2303" spans="1:22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">
        <v>8323</v>
      </c>
      <c r="R2303" t="s">
        <v>8327</v>
      </c>
      <c r="S2303" s="11">
        <f t="shared" si="212"/>
        <v>41445.813611111109</v>
      </c>
      <c r="T2303" s="11">
        <f t="shared" si="213"/>
        <v>41415.813611111109</v>
      </c>
      <c r="U2303">
        <f t="shared" si="214"/>
        <v>2013</v>
      </c>
      <c r="V2303">
        <f t="shared" si="215"/>
        <v>2013</v>
      </c>
    </row>
    <row r="2304" spans="1:22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">
        <v>8323</v>
      </c>
      <c r="R2304" t="s">
        <v>8327</v>
      </c>
      <c r="S2304" s="11">
        <f t="shared" si="212"/>
        <v>41638.958333333328</v>
      </c>
      <c r="T2304" s="11">
        <f t="shared" si="213"/>
        <v>41605.535115740735</v>
      </c>
      <c r="U2304">
        <f t="shared" si="214"/>
        <v>2013</v>
      </c>
      <c r="V2304">
        <f t="shared" si="215"/>
        <v>2013</v>
      </c>
    </row>
    <row r="2305" spans="1:22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">
        <v>8323</v>
      </c>
      <c r="R2305" t="s">
        <v>8327</v>
      </c>
      <c r="S2305" s="11">
        <f t="shared" si="212"/>
        <v>40889.819398148145</v>
      </c>
      <c r="T2305" s="11">
        <f t="shared" si="213"/>
        <v>40849.777731481481</v>
      </c>
      <c r="U2305">
        <f t="shared" si="214"/>
        <v>2011</v>
      </c>
      <c r="V2305">
        <f t="shared" si="215"/>
        <v>2011</v>
      </c>
    </row>
    <row r="2306" spans="1:22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">
        <v>8323</v>
      </c>
      <c r="R2306" t="s">
        <v>8327</v>
      </c>
      <c r="S2306" s="11">
        <f t="shared" si="212"/>
        <v>40543.874305555553</v>
      </c>
      <c r="T2306" s="11">
        <f t="shared" si="213"/>
        <v>40502.482534722221</v>
      </c>
      <c r="U2306">
        <f t="shared" si="214"/>
        <v>2010</v>
      </c>
      <c r="V2306">
        <f t="shared" si="215"/>
        <v>2010</v>
      </c>
    </row>
    <row r="2307" spans="1:22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5">
        <f t="shared" ref="P2307:P2370" si="217">IFERROR(E2307/L2307,0)</f>
        <v>109.10778443113773</v>
      </c>
      <c r="Q2307" t="s">
        <v>8323</v>
      </c>
      <c r="R2307" t="s">
        <v>8327</v>
      </c>
      <c r="S2307" s="11">
        <f t="shared" ref="S2307:S2370" si="218">(I2307/86400)+25569+(-8/24)</f>
        <v>41859.416666666664</v>
      </c>
      <c r="T2307" s="11">
        <f t="shared" ref="T2307:T2370" si="219">(J2307/86400)+25569+(-8/24)</f>
        <v>41834.361944444441</v>
      </c>
      <c r="U2307">
        <f t="shared" ref="U2307:U2370" si="220">YEAR(S2307)</f>
        <v>2014</v>
      </c>
      <c r="V2307">
        <f t="shared" ref="V2307:V2370" si="221">YEAR(T2307)</f>
        <v>2014</v>
      </c>
    </row>
    <row r="2308" spans="1:22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">
        <v>8323</v>
      </c>
      <c r="R2308" t="s">
        <v>8327</v>
      </c>
      <c r="S2308" s="11">
        <f t="shared" si="218"/>
        <v>40977.834826388884</v>
      </c>
      <c r="T2308" s="11">
        <f t="shared" si="219"/>
        <v>40947.834826388884</v>
      </c>
      <c r="U2308">
        <f t="shared" si="220"/>
        <v>2012</v>
      </c>
      <c r="V2308">
        <f t="shared" si="221"/>
        <v>2012</v>
      </c>
    </row>
    <row r="2309" spans="1:22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">
        <v>8323</v>
      </c>
      <c r="R2309" t="s">
        <v>8327</v>
      </c>
      <c r="S2309" s="11">
        <f t="shared" si="218"/>
        <v>41034.46907407407</v>
      </c>
      <c r="T2309" s="11">
        <f t="shared" si="219"/>
        <v>41004.469131944446</v>
      </c>
      <c r="U2309">
        <f t="shared" si="220"/>
        <v>2012</v>
      </c>
      <c r="V2309">
        <f t="shared" si="221"/>
        <v>2012</v>
      </c>
    </row>
    <row r="2310" spans="1:22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">
        <v>8323</v>
      </c>
      <c r="R2310" t="s">
        <v>8327</v>
      </c>
      <c r="S2310" s="11">
        <f t="shared" si="218"/>
        <v>41879.708333333328</v>
      </c>
      <c r="T2310" s="11">
        <f t="shared" si="219"/>
        <v>41851.629583333335</v>
      </c>
      <c r="U2310">
        <f t="shared" si="220"/>
        <v>2014</v>
      </c>
      <c r="V2310">
        <f t="shared" si="221"/>
        <v>2014</v>
      </c>
    </row>
    <row r="2311" spans="1:22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">
        <v>8323</v>
      </c>
      <c r="R2311" t="s">
        <v>8327</v>
      </c>
      <c r="S2311" s="11">
        <f t="shared" si="218"/>
        <v>41342.654363425921</v>
      </c>
      <c r="T2311" s="11">
        <f t="shared" si="219"/>
        <v>41307.654363425921</v>
      </c>
      <c r="U2311">
        <f t="shared" si="220"/>
        <v>2013</v>
      </c>
      <c r="V2311">
        <f t="shared" si="221"/>
        <v>2013</v>
      </c>
    </row>
    <row r="2312" spans="1:22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">
        <v>8323</v>
      </c>
      <c r="R2312" t="s">
        <v>8327</v>
      </c>
      <c r="S2312" s="11">
        <f t="shared" si="218"/>
        <v>41354.41915509259</v>
      </c>
      <c r="T2312" s="11">
        <f t="shared" si="219"/>
        <v>41324.460821759254</v>
      </c>
      <c r="U2312">
        <f t="shared" si="220"/>
        <v>2013</v>
      </c>
      <c r="V2312">
        <f t="shared" si="221"/>
        <v>2013</v>
      </c>
    </row>
    <row r="2313" spans="1:22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">
        <v>8323</v>
      </c>
      <c r="R2313" t="s">
        <v>8327</v>
      </c>
      <c r="S2313" s="11">
        <f t="shared" si="218"/>
        <v>41765.671168981477</v>
      </c>
      <c r="T2313" s="11">
        <f t="shared" si="219"/>
        <v>41735.671168981477</v>
      </c>
      <c r="U2313">
        <f t="shared" si="220"/>
        <v>2014</v>
      </c>
      <c r="V2313">
        <f t="shared" si="221"/>
        <v>2014</v>
      </c>
    </row>
    <row r="2314" spans="1:22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">
        <v>8323</v>
      </c>
      <c r="R2314" t="s">
        <v>8327</v>
      </c>
      <c r="S2314" s="11">
        <f t="shared" si="218"/>
        <v>41747.625</v>
      </c>
      <c r="T2314" s="11">
        <f t="shared" si="219"/>
        <v>41716.299513888887</v>
      </c>
      <c r="U2314">
        <f t="shared" si="220"/>
        <v>2014</v>
      </c>
      <c r="V2314">
        <f t="shared" si="221"/>
        <v>2014</v>
      </c>
    </row>
    <row r="2315" spans="1:22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">
        <v>8323</v>
      </c>
      <c r="R2315" t="s">
        <v>8327</v>
      </c>
      <c r="S2315" s="11">
        <f t="shared" si="218"/>
        <v>41032.625300925924</v>
      </c>
      <c r="T2315" s="11">
        <f t="shared" si="219"/>
        <v>41002.625300925924</v>
      </c>
      <c r="U2315">
        <f t="shared" si="220"/>
        <v>2012</v>
      </c>
      <c r="V2315">
        <f t="shared" si="221"/>
        <v>2012</v>
      </c>
    </row>
    <row r="2316" spans="1:22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">
        <v>8323</v>
      </c>
      <c r="R2316" t="s">
        <v>8327</v>
      </c>
      <c r="S2316" s="11">
        <f t="shared" si="218"/>
        <v>41067.218252314815</v>
      </c>
      <c r="T2316" s="11">
        <f t="shared" si="219"/>
        <v>41037.218252314815</v>
      </c>
      <c r="U2316">
        <f t="shared" si="220"/>
        <v>2012</v>
      </c>
      <c r="V2316">
        <f t="shared" si="221"/>
        <v>2012</v>
      </c>
    </row>
    <row r="2317" spans="1:22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">
        <v>8323</v>
      </c>
      <c r="R2317" t="s">
        <v>8327</v>
      </c>
      <c r="S2317" s="11">
        <f t="shared" si="218"/>
        <v>41034.392858796295</v>
      </c>
      <c r="T2317" s="11">
        <f t="shared" si="219"/>
        <v>41004.392858796295</v>
      </c>
      <c r="U2317">
        <f t="shared" si="220"/>
        <v>2012</v>
      </c>
      <c r="V2317">
        <f t="shared" si="221"/>
        <v>2012</v>
      </c>
    </row>
    <row r="2318" spans="1:22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">
        <v>8323</v>
      </c>
      <c r="R2318" t="s">
        <v>8327</v>
      </c>
      <c r="S2318" s="11">
        <f t="shared" si="218"/>
        <v>40156.433333333327</v>
      </c>
      <c r="T2318" s="11">
        <f t="shared" si="219"/>
        <v>40079.391782407409</v>
      </c>
      <c r="U2318">
        <f t="shared" si="220"/>
        <v>2009</v>
      </c>
      <c r="V2318">
        <f t="shared" si="221"/>
        <v>2009</v>
      </c>
    </row>
    <row r="2319" spans="1:22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">
        <v>8323</v>
      </c>
      <c r="R2319" t="s">
        <v>8327</v>
      </c>
      <c r="S2319" s="11">
        <f t="shared" si="218"/>
        <v>40223.875</v>
      </c>
      <c r="T2319" s="11">
        <f t="shared" si="219"/>
        <v>40192.20890046296</v>
      </c>
      <c r="U2319">
        <f t="shared" si="220"/>
        <v>2010</v>
      </c>
      <c r="V2319">
        <f t="shared" si="221"/>
        <v>2010</v>
      </c>
    </row>
    <row r="2320" spans="1:22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">
        <v>8323</v>
      </c>
      <c r="R2320" t="s">
        <v>8327</v>
      </c>
      <c r="S2320" s="11">
        <f t="shared" si="218"/>
        <v>40081.832638888889</v>
      </c>
      <c r="T2320" s="11">
        <f t="shared" si="219"/>
        <v>40050.310347222221</v>
      </c>
      <c r="U2320">
        <f t="shared" si="220"/>
        <v>2009</v>
      </c>
      <c r="V2320">
        <f t="shared" si="221"/>
        <v>2009</v>
      </c>
    </row>
    <row r="2321" spans="1:22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">
        <v>8323</v>
      </c>
      <c r="R2321" t="s">
        <v>8327</v>
      </c>
      <c r="S2321" s="11">
        <f t="shared" si="218"/>
        <v>41622.748668981476</v>
      </c>
      <c r="T2321" s="11">
        <f t="shared" si="219"/>
        <v>41592.748668981476</v>
      </c>
      <c r="U2321">
        <f t="shared" si="220"/>
        <v>2013</v>
      </c>
      <c r="V2321">
        <f t="shared" si="221"/>
        <v>2013</v>
      </c>
    </row>
    <row r="2322" spans="1:22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">
        <v>8323</v>
      </c>
      <c r="R2322" t="s">
        <v>8327</v>
      </c>
      <c r="S2322" s="11">
        <f t="shared" si="218"/>
        <v>41731.442129629628</v>
      </c>
      <c r="T2322" s="11">
        <f t="shared" si="219"/>
        <v>41696.483796296292</v>
      </c>
      <c r="U2322">
        <f t="shared" si="220"/>
        <v>2014</v>
      </c>
      <c r="V2322">
        <f t="shared" si="221"/>
        <v>2014</v>
      </c>
    </row>
    <row r="2323" spans="1:22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">
        <v>8334</v>
      </c>
      <c r="R2323" t="s">
        <v>8350</v>
      </c>
      <c r="S2323" s="11">
        <f t="shared" si="218"/>
        <v>42828.885428240734</v>
      </c>
      <c r="T2323" s="11">
        <f t="shared" si="219"/>
        <v>42798.927094907405</v>
      </c>
      <c r="U2323">
        <f t="shared" si="220"/>
        <v>2017</v>
      </c>
      <c r="V2323">
        <f t="shared" si="221"/>
        <v>2017</v>
      </c>
    </row>
    <row r="2324" spans="1:22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">
        <v>8334</v>
      </c>
      <c r="R2324" t="s">
        <v>8350</v>
      </c>
      <c r="S2324" s="11">
        <f t="shared" si="218"/>
        <v>42834.520474537036</v>
      </c>
      <c r="T2324" s="11">
        <f t="shared" si="219"/>
        <v>42804.5621412037</v>
      </c>
      <c r="U2324">
        <f t="shared" si="220"/>
        <v>2017</v>
      </c>
      <c r="V2324">
        <f t="shared" si="221"/>
        <v>2017</v>
      </c>
    </row>
    <row r="2325" spans="1:22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">
        <v>8334</v>
      </c>
      <c r="R2325" t="s">
        <v>8350</v>
      </c>
      <c r="S2325" s="11">
        <f t="shared" si="218"/>
        <v>42814.421840277777</v>
      </c>
      <c r="T2325" s="11">
        <f t="shared" si="219"/>
        <v>42807.421840277777</v>
      </c>
      <c r="U2325">
        <f t="shared" si="220"/>
        <v>2017</v>
      </c>
      <c r="V2325">
        <f t="shared" si="221"/>
        <v>2017</v>
      </c>
    </row>
    <row r="2326" spans="1:22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">
        <v>8334</v>
      </c>
      <c r="R2326" t="s">
        <v>8350</v>
      </c>
      <c r="S2326" s="11">
        <f t="shared" si="218"/>
        <v>42820.510243055549</v>
      </c>
      <c r="T2326" s="11">
        <f t="shared" si="219"/>
        <v>42790.55190972222</v>
      </c>
      <c r="U2326">
        <f t="shared" si="220"/>
        <v>2017</v>
      </c>
      <c r="V2326">
        <f t="shared" si="221"/>
        <v>2017</v>
      </c>
    </row>
    <row r="2327" spans="1:22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">
        <v>8334</v>
      </c>
      <c r="R2327" t="s">
        <v>8350</v>
      </c>
      <c r="S2327" s="11">
        <f t="shared" si="218"/>
        <v>42823.647349537037</v>
      </c>
      <c r="T2327" s="11">
        <f t="shared" si="219"/>
        <v>42793.689016203702</v>
      </c>
      <c r="U2327">
        <f t="shared" si="220"/>
        <v>2017</v>
      </c>
      <c r="V2327">
        <f t="shared" si="221"/>
        <v>2017</v>
      </c>
    </row>
    <row r="2328" spans="1:22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">
        <v>8334</v>
      </c>
      <c r="R2328" t="s">
        <v>8350</v>
      </c>
      <c r="S2328" s="11">
        <f t="shared" si="218"/>
        <v>42855.374999999993</v>
      </c>
      <c r="T2328" s="11">
        <f t="shared" si="219"/>
        <v>42803.700787037036</v>
      </c>
      <c r="U2328">
        <f t="shared" si="220"/>
        <v>2017</v>
      </c>
      <c r="V2328">
        <f t="shared" si="221"/>
        <v>2017</v>
      </c>
    </row>
    <row r="2329" spans="1:22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">
        <v>8334</v>
      </c>
      <c r="R2329" t="s">
        <v>8350</v>
      </c>
      <c r="S2329" s="11">
        <f t="shared" si="218"/>
        <v>41877.583796296291</v>
      </c>
      <c r="T2329" s="11">
        <f t="shared" si="219"/>
        <v>41842.583796296291</v>
      </c>
      <c r="U2329">
        <f t="shared" si="220"/>
        <v>2014</v>
      </c>
      <c r="V2329">
        <f t="shared" si="221"/>
        <v>2014</v>
      </c>
    </row>
    <row r="2330" spans="1:22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">
        <v>8334</v>
      </c>
      <c r="R2330" t="s">
        <v>8350</v>
      </c>
      <c r="S2330" s="11">
        <f t="shared" si="218"/>
        <v>42169.448344907403</v>
      </c>
      <c r="T2330" s="11">
        <f t="shared" si="219"/>
        <v>42139.448344907403</v>
      </c>
      <c r="U2330">
        <f t="shared" si="220"/>
        <v>2015</v>
      </c>
      <c r="V2330">
        <f t="shared" si="221"/>
        <v>2015</v>
      </c>
    </row>
    <row r="2331" spans="1:22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">
        <v>8334</v>
      </c>
      <c r="R2331" t="s">
        <v>8350</v>
      </c>
      <c r="S2331" s="11">
        <f t="shared" si="218"/>
        <v>41837.291041666664</v>
      </c>
      <c r="T2331" s="11">
        <f t="shared" si="219"/>
        <v>41807.291041666664</v>
      </c>
      <c r="U2331">
        <f t="shared" si="220"/>
        <v>2014</v>
      </c>
      <c r="V2331">
        <f t="shared" si="221"/>
        <v>2014</v>
      </c>
    </row>
    <row r="2332" spans="1:22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">
        <v>8334</v>
      </c>
      <c r="R2332" t="s">
        <v>8350</v>
      </c>
      <c r="S2332" s="11">
        <f t="shared" si="218"/>
        <v>42362.666666666664</v>
      </c>
      <c r="T2332" s="11">
        <f t="shared" si="219"/>
        <v>42332.566469907404</v>
      </c>
      <c r="U2332">
        <f t="shared" si="220"/>
        <v>2015</v>
      </c>
      <c r="V2332">
        <f t="shared" si="221"/>
        <v>2015</v>
      </c>
    </row>
    <row r="2333" spans="1:22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">
        <v>8334</v>
      </c>
      <c r="R2333" t="s">
        <v>8350</v>
      </c>
      <c r="S2333" s="11">
        <f t="shared" si="218"/>
        <v>41868.672337962962</v>
      </c>
      <c r="T2333" s="11">
        <f t="shared" si="219"/>
        <v>41838.672337962962</v>
      </c>
      <c r="U2333">
        <f t="shared" si="220"/>
        <v>2014</v>
      </c>
      <c r="V2333">
        <f t="shared" si="221"/>
        <v>2014</v>
      </c>
    </row>
    <row r="2334" spans="1:22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">
        <v>8334</v>
      </c>
      <c r="R2334" t="s">
        <v>8350</v>
      </c>
      <c r="S2334" s="11">
        <f t="shared" si="218"/>
        <v>42041.294803240737</v>
      </c>
      <c r="T2334" s="11">
        <f t="shared" si="219"/>
        <v>42011.294803240737</v>
      </c>
      <c r="U2334">
        <f t="shared" si="220"/>
        <v>2015</v>
      </c>
      <c r="V2334">
        <f t="shared" si="221"/>
        <v>2015</v>
      </c>
    </row>
    <row r="2335" spans="1:22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">
        <v>8334</v>
      </c>
      <c r="R2335" t="s">
        <v>8350</v>
      </c>
      <c r="S2335" s="11">
        <f t="shared" si="218"/>
        <v>41788.409722222219</v>
      </c>
      <c r="T2335" s="11">
        <f t="shared" si="219"/>
        <v>41767.317013888889</v>
      </c>
      <c r="U2335">
        <f t="shared" si="220"/>
        <v>2014</v>
      </c>
      <c r="V2335">
        <f t="shared" si="221"/>
        <v>2014</v>
      </c>
    </row>
    <row r="2336" spans="1:22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">
        <v>8334</v>
      </c>
      <c r="R2336" t="s">
        <v>8350</v>
      </c>
      <c r="S2336" s="11">
        <f t="shared" si="218"/>
        <v>41948.398611111108</v>
      </c>
      <c r="T2336" s="11">
        <f t="shared" si="219"/>
        <v>41918.336782407401</v>
      </c>
      <c r="U2336">
        <f t="shared" si="220"/>
        <v>2014</v>
      </c>
      <c r="V2336">
        <f t="shared" si="221"/>
        <v>2014</v>
      </c>
    </row>
    <row r="2337" spans="1:22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">
        <v>8334</v>
      </c>
      <c r="R2337" t="s">
        <v>8350</v>
      </c>
      <c r="S2337" s="11">
        <f t="shared" si="218"/>
        <v>41801.238923611112</v>
      </c>
      <c r="T2337" s="11">
        <f t="shared" si="219"/>
        <v>41771.238923611112</v>
      </c>
      <c r="U2337">
        <f t="shared" si="220"/>
        <v>2014</v>
      </c>
      <c r="V2337">
        <f t="shared" si="221"/>
        <v>2014</v>
      </c>
    </row>
    <row r="2338" spans="1:22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">
        <v>8334</v>
      </c>
      <c r="R2338" t="s">
        <v>8350</v>
      </c>
      <c r="S2338" s="11">
        <f t="shared" si="218"/>
        <v>41706.591377314813</v>
      </c>
      <c r="T2338" s="11">
        <f t="shared" si="219"/>
        <v>41666.591377314813</v>
      </c>
      <c r="U2338">
        <f t="shared" si="220"/>
        <v>2014</v>
      </c>
      <c r="V2338">
        <f t="shared" si="221"/>
        <v>2014</v>
      </c>
    </row>
    <row r="2339" spans="1:22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">
        <v>8334</v>
      </c>
      <c r="R2339" t="s">
        <v>8350</v>
      </c>
      <c r="S2339" s="11">
        <f t="shared" si="218"/>
        <v>41816.307210648149</v>
      </c>
      <c r="T2339" s="11">
        <f t="shared" si="219"/>
        <v>41786.307210648149</v>
      </c>
      <c r="U2339">
        <f t="shared" si="220"/>
        <v>2014</v>
      </c>
      <c r="V2339">
        <f t="shared" si="221"/>
        <v>2014</v>
      </c>
    </row>
    <row r="2340" spans="1:22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">
        <v>8334</v>
      </c>
      <c r="R2340" t="s">
        <v>8350</v>
      </c>
      <c r="S2340" s="11">
        <f t="shared" si="218"/>
        <v>41819.563472222224</v>
      </c>
      <c r="T2340" s="11">
        <f t="shared" si="219"/>
        <v>41789.563472222224</v>
      </c>
      <c r="U2340">
        <f t="shared" si="220"/>
        <v>2014</v>
      </c>
      <c r="V2340">
        <f t="shared" si="221"/>
        <v>2014</v>
      </c>
    </row>
    <row r="2341" spans="1:22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">
        <v>8334</v>
      </c>
      <c r="R2341" t="s">
        <v>8350</v>
      </c>
      <c r="S2341" s="11">
        <f t="shared" si="218"/>
        <v>42722.999305555553</v>
      </c>
      <c r="T2341" s="11">
        <f t="shared" si="219"/>
        <v>42692.466539351844</v>
      </c>
      <c r="U2341">
        <f t="shared" si="220"/>
        <v>2016</v>
      </c>
      <c r="V2341">
        <f t="shared" si="221"/>
        <v>2016</v>
      </c>
    </row>
    <row r="2342" spans="1:22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">
        <v>8334</v>
      </c>
      <c r="R2342" t="s">
        <v>8350</v>
      </c>
      <c r="S2342" s="11">
        <f t="shared" si="218"/>
        <v>42673.309467592589</v>
      </c>
      <c r="T2342" s="11">
        <f t="shared" si="219"/>
        <v>42643.309467592589</v>
      </c>
      <c r="U2342">
        <f t="shared" si="220"/>
        <v>2016</v>
      </c>
      <c r="V2342">
        <f t="shared" si="221"/>
        <v>2016</v>
      </c>
    </row>
    <row r="2343" spans="1:22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>
        <f t="shared" si="217"/>
        <v>0</v>
      </c>
      <c r="Q2343" t="s">
        <v>8317</v>
      </c>
      <c r="R2343" t="s">
        <v>8318</v>
      </c>
      <c r="S2343" s="11">
        <f t="shared" si="218"/>
        <v>42197.480370370373</v>
      </c>
      <c r="T2343" s="11">
        <f t="shared" si="219"/>
        <v>42167.480370370373</v>
      </c>
      <c r="U2343">
        <f t="shared" si="220"/>
        <v>2015</v>
      </c>
      <c r="V2343">
        <f t="shared" si="221"/>
        <v>2015</v>
      </c>
    </row>
    <row r="2344" spans="1:22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>
        <f t="shared" si="217"/>
        <v>0</v>
      </c>
      <c r="Q2344" t="s">
        <v>8317</v>
      </c>
      <c r="R2344" t="s">
        <v>8318</v>
      </c>
      <c r="S2344" s="11">
        <f t="shared" si="218"/>
        <v>41917.875</v>
      </c>
      <c r="T2344" s="11">
        <f t="shared" si="219"/>
        <v>41897.36886574074</v>
      </c>
      <c r="U2344">
        <f t="shared" si="220"/>
        <v>2014</v>
      </c>
      <c r="V2344">
        <f t="shared" si="221"/>
        <v>2014</v>
      </c>
    </row>
    <row r="2345" spans="1:22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">
        <v>8317</v>
      </c>
      <c r="R2345" t="s">
        <v>8318</v>
      </c>
      <c r="S2345" s="11">
        <f t="shared" si="218"/>
        <v>42377.490972222215</v>
      </c>
      <c r="T2345" s="11">
        <f t="shared" si="219"/>
        <v>42327.491956018515</v>
      </c>
      <c r="U2345">
        <f t="shared" si="220"/>
        <v>2016</v>
      </c>
      <c r="V2345">
        <f t="shared" si="221"/>
        <v>2015</v>
      </c>
    </row>
    <row r="2346" spans="1:22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">
        <v>8317</v>
      </c>
      <c r="R2346" t="s">
        <v>8318</v>
      </c>
      <c r="S2346" s="11">
        <f t="shared" si="218"/>
        <v>42545.394317129627</v>
      </c>
      <c r="T2346" s="11">
        <f t="shared" si="219"/>
        <v>42515.394317129627</v>
      </c>
      <c r="U2346">
        <f t="shared" si="220"/>
        <v>2016</v>
      </c>
      <c r="V2346">
        <f t="shared" si="221"/>
        <v>2016</v>
      </c>
    </row>
    <row r="2347" spans="1:22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>
        <f t="shared" si="217"/>
        <v>0</v>
      </c>
      <c r="Q2347" t="s">
        <v>8317</v>
      </c>
      <c r="R2347" t="s">
        <v>8318</v>
      </c>
      <c r="S2347" s="11">
        <f t="shared" si="218"/>
        <v>42094.652083333327</v>
      </c>
      <c r="T2347" s="11">
        <f t="shared" si="219"/>
        <v>42059.66847222222</v>
      </c>
      <c r="U2347">
        <f t="shared" si="220"/>
        <v>2015</v>
      </c>
      <c r="V2347">
        <f t="shared" si="221"/>
        <v>2015</v>
      </c>
    </row>
    <row r="2348" spans="1:22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">
        <v>8317</v>
      </c>
      <c r="R2348" t="s">
        <v>8318</v>
      </c>
      <c r="S2348" s="11">
        <f t="shared" si="218"/>
        <v>42660.465636574074</v>
      </c>
      <c r="T2348" s="11">
        <f t="shared" si="219"/>
        <v>42615.465636574074</v>
      </c>
      <c r="U2348">
        <f t="shared" si="220"/>
        <v>2016</v>
      </c>
      <c r="V2348">
        <f t="shared" si="221"/>
        <v>2016</v>
      </c>
    </row>
    <row r="2349" spans="1:22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">
        <v>8317</v>
      </c>
      <c r="R2349" t="s">
        <v>8318</v>
      </c>
      <c r="S2349" s="11">
        <f t="shared" si="218"/>
        <v>42607.27402777777</v>
      </c>
      <c r="T2349" s="11">
        <f t="shared" si="219"/>
        <v>42577.27402777777</v>
      </c>
      <c r="U2349">
        <f t="shared" si="220"/>
        <v>2016</v>
      </c>
      <c r="V2349">
        <f t="shared" si="221"/>
        <v>2016</v>
      </c>
    </row>
    <row r="2350" spans="1:22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">
        <v>8317</v>
      </c>
      <c r="R2350" t="s">
        <v>8318</v>
      </c>
      <c r="S2350" s="11">
        <f t="shared" si="218"/>
        <v>42420.598819444444</v>
      </c>
      <c r="T2350" s="11">
        <f t="shared" si="219"/>
        <v>42360.598819444444</v>
      </c>
      <c r="U2350">
        <f t="shared" si="220"/>
        <v>2016</v>
      </c>
      <c r="V2350">
        <f t="shared" si="221"/>
        <v>2015</v>
      </c>
    </row>
    <row r="2351" spans="1:22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>
        <f t="shared" si="217"/>
        <v>0</v>
      </c>
      <c r="Q2351" t="s">
        <v>8317</v>
      </c>
      <c r="R2351" t="s">
        <v>8318</v>
      </c>
      <c r="S2351" s="11">
        <f t="shared" si="218"/>
        <v>42227.442453703705</v>
      </c>
      <c r="T2351" s="11">
        <f t="shared" si="219"/>
        <v>42198.442453703705</v>
      </c>
      <c r="U2351">
        <f t="shared" si="220"/>
        <v>2015</v>
      </c>
      <c r="V2351">
        <f t="shared" si="221"/>
        <v>2015</v>
      </c>
    </row>
    <row r="2352" spans="1:22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>
        <f t="shared" si="217"/>
        <v>0</v>
      </c>
      <c r="Q2352" t="s">
        <v>8317</v>
      </c>
      <c r="R2352" t="s">
        <v>8318</v>
      </c>
      <c r="S2352" s="11">
        <f t="shared" si="218"/>
        <v>42738.508912037032</v>
      </c>
      <c r="T2352" s="11">
        <f t="shared" si="219"/>
        <v>42708.508912037032</v>
      </c>
      <c r="U2352">
        <f t="shared" si="220"/>
        <v>2017</v>
      </c>
      <c r="V2352">
        <f t="shared" si="221"/>
        <v>2016</v>
      </c>
    </row>
    <row r="2353" spans="1:22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">
        <v>8317</v>
      </c>
      <c r="R2353" t="s">
        <v>8318</v>
      </c>
      <c r="S2353" s="11">
        <f t="shared" si="218"/>
        <v>42123.767812500002</v>
      </c>
      <c r="T2353" s="11">
        <f t="shared" si="219"/>
        <v>42093.767812500002</v>
      </c>
      <c r="U2353">
        <f t="shared" si="220"/>
        <v>2015</v>
      </c>
      <c r="V2353">
        <f t="shared" si="221"/>
        <v>2015</v>
      </c>
    </row>
    <row r="2354" spans="1:22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>
        <f t="shared" si="217"/>
        <v>0</v>
      </c>
      <c r="Q2354" t="s">
        <v>8317</v>
      </c>
      <c r="R2354" t="s">
        <v>8318</v>
      </c>
      <c r="S2354" s="11">
        <f t="shared" si="218"/>
        <v>42161.300370370365</v>
      </c>
      <c r="T2354" s="11">
        <f t="shared" si="219"/>
        <v>42101.300370370365</v>
      </c>
      <c r="U2354">
        <f t="shared" si="220"/>
        <v>2015</v>
      </c>
      <c r="V2354">
        <f t="shared" si="221"/>
        <v>2015</v>
      </c>
    </row>
    <row r="2355" spans="1:22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>
        <f t="shared" si="217"/>
        <v>0</v>
      </c>
      <c r="Q2355" t="s">
        <v>8317</v>
      </c>
      <c r="R2355" t="s">
        <v>8318</v>
      </c>
      <c r="S2355" s="11">
        <f t="shared" si="218"/>
        <v>42115.342847222222</v>
      </c>
      <c r="T2355" s="11">
        <f t="shared" si="219"/>
        <v>42103.342847222222</v>
      </c>
      <c r="U2355">
        <f t="shared" si="220"/>
        <v>2015</v>
      </c>
      <c r="V2355">
        <f t="shared" si="221"/>
        <v>2015</v>
      </c>
    </row>
    <row r="2356" spans="1:22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">
        <v>8317</v>
      </c>
      <c r="R2356" t="s">
        <v>8318</v>
      </c>
      <c r="S2356" s="11">
        <f t="shared" si="218"/>
        <v>42014.38958333333</v>
      </c>
      <c r="T2356" s="11">
        <f t="shared" si="219"/>
        <v>41954.38958333333</v>
      </c>
      <c r="U2356">
        <f t="shared" si="220"/>
        <v>2015</v>
      </c>
      <c r="V2356">
        <f t="shared" si="221"/>
        <v>2014</v>
      </c>
    </row>
    <row r="2357" spans="1:22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">
        <v>8317</v>
      </c>
      <c r="R2357" t="s">
        <v>8318</v>
      </c>
      <c r="S2357" s="11">
        <f t="shared" si="218"/>
        <v>42126.584907407407</v>
      </c>
      <c r="T2357" s="11">
        <f t="shared" si="219"/>
        <v>42096.584907407407</v>
      </c>
      <c r="U2357">
        <f t="shared" si="220"/>
        <v>2015</v>
      </c>
      <c r="V2357">
        <f t="shared" si="221"/>
        <v>2015</v>
      </c>
    </row>
    <row r="2358" spans="1:22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>
        <f t="shared" si="217"/>
        <v>0</v>
      </c>
      <c r="Q2358" t="s">
        <v>8317</v>
      </c>
      <c r="R2358" t="s">
        <v>8318</v>
      </c>
      <c r="S2358" s="11">
        <f t="shared" si="218"/>
        <v>42160.450277777774</v>
      </c>
      <c r="T2358" s="11">
        <f t="shared" si="219"/>
        <v>42130.450277777774</v>
      </c>
      <c r="U2358">
        <f t="shared" si="220"/>
        <v>2015</v>
      </c>
      <c r="V2358">
        <f t="shared" si="221"/>
        <v>2015</v>
      </c>
    </row>
    <row r="2359" spans="1:22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>
        <f t="shared" si="217"/>
        <v>0</v>
      </c>
      <c r="Q2359" t="s">
        <v>8317</v>
      </c>
      <c r="R2359" t="s">
        <v>8318</v>
      </c>
      <c r="S2359" s="11">
        <f t="shared" si="218"/>
        <v>42294.286782407406</v>
      </c>
      <c r="T2359" s="11">
        <f t="shared" si="219"/>
        <v>42264.286782407406</v>
      </c>
      <c r="U2359">
        <f t="shared" si="220"/>
        <v>2015</v>
      </c>
      <c r="V2359">
        <f t="shared" si="221"/>
        <v>2015</v>
      </c>
    </row>
    <row r="2360" spans="1:22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>
        <f t="shared" si="217"/>
        <v>0</v>
      </c>
      <c r="Q2360" t="s">
        <v>8317</v>
      </c>
      <c r="R2360" t="s">
        <v>8318</v>
      </c>
      <c r="S2360" s="11">
        <f t="shared" si="218"/>
        <v>42034.693749999999</v>
      </c>
      <c r="T2360" s="11">
        <f t="shared" si="219"/>
        <v>41978.597638888888</v>
      </c>
      <c r="U2360">
        <f t="shared" si="220"/>
        <v>2015</v>
      </c>
      <c r="V2360">
        <f t="shared" si="221"/>
        <v>2014</v>
      </c>
    </row>
    <row r="2361" spans="1:22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">
        <v>8317</v>
      </c>
      <c r="R2361" t="s">
        <v>8318</v>
      </c>
      <c r="S2361" s="11">
        <f t="shared" si="218"/>
        <v>42219.316249999996</v>
      </c>
      <c r="T2361" s="11">
        <f t="shared" si="219"/>
        <v>42159.316249999996</v>
      </c>
      <c r="U2361">
        <f t="shared" si="220"/>
        <v>2015</v>
      </c>
      <c r="V2361">
        <f t="shared" si="221"/>
        <v>2015</v>
      </c>
    </row>
    <row r="2362" spans="1:22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">
        <v>8317</v>
      </c>
      <c r="R2362" t="s">
        <v>8318</v>
      </c>
      <c r="S2362" s="11">
        <f t="shared" si="218"/>
        <v>42407.373611111114</v>
      </c>
      <c r="T2362" s="11">
        <f t="shared" si="219"/>
        <v>42377.373611111114</v>
      </c>
      <c r="U2362">
        <f t="shared" si="220"/>
        <v>2016</v>
      </c>
      <c r="V2362">
        <f t="shared" si="221"/>
        <v>2016</v>
      </c>
    </row>
    <row r="2363" spans="1:22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>
        <f t="shared" si="217"/>
        <v>0</v>
      </c>
      <c r="Q2363" t="s">
        <v>8317</v>
      </c>
      <c r="R2363" t="s">
        <v>8318</v>
      </c>
      <c r="S2363" s="11">
        <f t="shared" si="218"/>
        <v>42490.583333333336</v>
      </c>
      <c r="T2363" s="11">
        <f t="shared" si="219"/>
        <v>42466.525555555556</v>
      </c>
      <c r="U2363">
        <f t="shared" si="220"/>
        <v>2016</v>
      </c>
      <c r="V2363">
        <f t="shared" si="221"/>
        <v>2016</v>
      </c>
    </row>
    <row r="2364" spans="1:22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">
        <v>8317</v>
      </c>
      <c r="R2364" t="s">
        <v>8318</v>
      </c>
      <c r="S2364" s="11">
        <f t="shared" si="218"/>
        <v>41984.35497685185</v>
      </c>
      <c r="T2364" s="11">
        <f t="shared" si="219"/>
        <v>41954.35497685185</v>
      </c>
      <c r="U2364">
        <f t="shared" si="220"/>
        <v>2014</v>
      </c>
      <c r="V2364">
        <f t="shared" si="221"/>
        <v>2014</v>
      </c>
    </row>
    <row r="2365" spans="1:22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>
        <f t="shared" si="217"/>
        <v>0</v>
      </c>
      <c r="Q2365" t="s">
        <v>8317</v>
      </c>
      <c r="R2365" t="s">
        <v>8318</v>
      </c>
      <c r="S2365" s="11">
        <f t="shared" si="218"/>
        <v>42366.678240740737</v>
      </c>
      <c r="T2365" s="11">
        <f t="shared" si="219"/>
        <v>42321.678240740737</v>
      </c>
      <c r="U2365">
        <f t="shared" si="220"/>
        <v>2015</v>
      </c>
      <c r="V2365">
        <f t="shared" si="221"/>
        <v>2015</v>
      </c>
    </row>
    <row r="2366" spans="1:22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>
        <f t="shared" si="217"/>
        <v>0</v>
      </c>
      <c r="Q2366" t="s">
        <v>8317</v>
      </c>
      <c r="R2366" t="s">
        <v>8318</v>
      </c>
      <c r="S2366" s="11">
        <f t="shared" si="218"/>
        <v>42303.601342592585</v>
      </c>
      <c r="T2366" s="11">
        <f t="shared" si="219"/>
        <v>42248.601342592585</v>
      </c>
      <c r="U2366">
        <f t="shared" si="220"/>
        <v>2015</v>
      </c>
      <c r="V2366">
        <f t="shared" si="221"/>
        <v>2015</v>
      </c>
    </row>
    <row r="2367" spans="1:22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>
        <f t="shared" si="217"/>
        <v>0</v>
      </c>
      <c r="Q2367" t="s">
        <v>8317</v>
      </c>
      <c r="R2367" t="s">
        <v>8318</v>
      </c>
      <c r="S2367" s="11">
        <f t="shared" si="218"/>
        <v>42386.624999999993</v>
      </c>
      <c r="T2367" s="11">
        <f t="shared" si="219"/>
        <v>42346.403067129628</v>
      </c>
      <c r="U2367">
        <f t="shared" si="220"/>
        <v>2016</v>
      </c>
      <c r="V2367">
        <f t="shared" si="221"/>
        <v>2015</v>
      </c>
    </row>
    <row r="2368" spans="1:22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">
        <v>8317</v>
      </c>
      <c r="R2368" t="s">
        <v>8318</v>
      </c>
      <c r="S2368" s="11">
        <f t="shared" si="218"/>
        <v>42298.198298611103</v>
      </c>
      <c r="T2368" s="11">
        <f t="shared" si="219"/>
        <v>42268.198298611103</v>
      </c>
      <c r="U2368">
        <f t="shared" si="220"/>
        <v>2015</v>
      </c>
      <c r="V2368">
        <f t="shared" si="221"/>
        <v>2015</v>
      </c>
    </row>
    <row r="2369" spans="1:22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">
        <v>8317</v>
      </c>
      <c r="R2369" t="s">
        <v>8318</v>
      </c>
      <c r="S2369" s="11">
        <f t="shared" si="218"/>
        <v>42485.595092592594</v>
      </c>
      <c r="T2369" s="11">
        <f t="shared" si="219"/>
        <v>42425.636759259258</v>
      </c>
      <c r="U2369">
        <f t="shared" si="220"/>
        <v>2016</v>
      </c>
      <c r="V2369">
        <f t="shared" si="221"/>
        <v>2016</v>
      </c>
    </row>
    <row r="2370" spans="1:22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">
        <v>8317</v>
      </c>
      <c r="R2370" t="s">
        <v>8318</v>
      </c>
      <c r="S2370" s="11">
        <f t="shared" si="218"/>
        <v>42108.346817129626</v>
      </c>
      <c r="T2370" s="11">
        <f t="shared" si="219"/>
        <v>42063.388483796291</v>
      </c>
      <c r="U2370">
        <f t="shared" si="220"/>
        <v>2015</v>
      </c>
      <c r="V2370">
        <f t="shared" si="221"/>
        <v>2015</v>
      </c>
    </row>
    <row r="2371" spans="1:22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5">
        <f t="shared" ref="P2371:P2434" si="223">IFERROR(E2371/L2371,0)</f>
        <v>0</v>
      </c>
      <c r="Q2371" t="s">
        <v>8317</v>
      </c>
      <c r="R2371" t="s">
        <v>8318</v>
      </c>
      <c r="S2371" s="11">
        <f t="shared" ref="S2371:S2434" si="224">(I2371/86400)+25569+(-8/24)</f>
        <v>42410.47929398148</v>
      </c>
      <c r="T2371" s="11">
        <f t="shared" ref="T2371:T2434" si="225">(J2371/86400)+25569+(-8/24)</f>
        <v>42380.47929398148</v>
      </c>
      <c r="U2371">
        <f t="shared" ref="U2371:U2434" si="226">YEAR(S2371)</f>
        <v>2016</v>
      </c>
      <c r="V2371">
        <f t="shared" ref="V2371:V2434" si="227">YEAR(T2371)</f>
        <v>2016</v>
      </c>
    </row>
    <row r="2372" spans="1:22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">
        <v>8317</v>
      </c>
      <c r="R2372" t="s">
        <v>8318</v>
      </c>
      <c r="S2372" s="11">
        <f t="shared" si="224"/>
        <v>41990.855798611105</v>
      </c>
      <c r="T2372" s="11">
        <f t="shared" si="225"/>
        <v>41960.855798611105</v>
      </c>
      <c r="U2372">
        <f t="shared" si="226"/>
        <v>2014</v>
      </c>
      <c r="V2372">
        <f t="shared" si="227"/>
        <v>2014</v>
      </c>
    </row>
    <row r="2373" spans="1:22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>
        <f t="shared" si="223"/>
        <v>0</v>
      </c>
      <c r="Q2373" t="s">
        <v>8317</v>
      </c>
      <c r="R2373" t="s">
        <v>8318</v>
      </c>
      <c r="S2373" s="11">
        <f t="shared" si="224"/>
        <v>42180.444398148145</v>
      </c>
      <c r="T2373" s="11">
        <f t="shared" si="225"/>
        <v>42150.444398148145</v>
      </c>
      <c r="U2373">
        <f t="shared" si="226"/>
        <v>2015</v>
      </c>
      <c r="V2373">
        <f t="shared" si="227"/>
        <v>2015</v>
      </c>
    </row>
    <row r="2374" spans="1:22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">
        <v>8317</v>
      </c>
      <c r="R2374" t="s">
        <v>8318</v>
      </c>
      <c r="S2374" s="11">
        <f t="shared" si="224"/>
        <v>42117.735775462956</v>
      </c>
      <c r="T2374" s="11">
        <f t="shared" si="225"/>
        <v>42087.735775462956</v>
      </c>
      <c r="U2374">
        <f t="shared" si="226"/>
        <v>2015</v>
      </c>
      <c r="V2374">
        <f t="shared" si="227"/>
        <v>2015</v>
      </c>
    </row>
    <row r="2375" spans="1:22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">
        <v>8317</v>
      </c>
      <c r="R2375" t="s">
        <v>8318</v>
      </c>
      <c r="S2375" s="11">
        <f t="shared" si="224"/>
        <v>42245.328981481478</v>
      </c>
      <c r="T2375" s="11">
        <f t="shared" si="225"/>
        <v>42215.328981481478</v>
      </c>
      <c r="U2375">
        <f t="shared" si="226"/>
        <v>2015</v>
      </c>
      <c r="V2375">
        <f t="shared" si="227"/>
        <v>2015</v>
      </c>
    </row>
    <row r="2376" spans="1:22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">
        <v>8317</v>
      </c>
      <c r="R2376" t="s">
        <v>8318</v>
      </c>
      <c r="S2376" s="11">
        <f t="shared" si="224"/>
        <v>42047.509953703702</v>
      </c>
      <c r="T2376" s="11">
        <f t="shared" si="225"/>
        <v>42017.509953703702</v>
      </c>
      <c r="U2376">
        <f t="shared" si="226"/>
        <v>2015</v>
      </c>
      <c r="V2376">
        <f t="shared" si="227"/>
        <v>2015</v>
      </c>
    </row>
    <row r="2377" spans="1:22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>
        <f t="shared" si="223"/>
        <v>0</v>
      </c>
      <c r="Q2377" t="s">
        <v>8317</v>
      </c>
      <c r="R2377" t="s">
        <v>8318</v>
      </c>
      <c r="S2377" s="11">
        <f t="shared" si="224"/>
        <v>42622.502743055556</v>
      </c>
      <c r="T2377" s="11">
        <f t="shared" si="225"/>
        <v>42592.502743055556</v>
      </c>
      <c r="U2377">
        <f t="shared" si="226"/>
        <v>2016</v>
      </c>
      <c r="V2377">
        <f t="shared" si="227"/>
        <v>2016</v>
      </c>
    </row>
    <row r="2378" spans="1:22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">
        <v>8317</v>
      </c>
      <c r="R2378" t="s">
        <v>8318</v>
      </c>
      <c r="S2378" s="11">
        <f t="shared" si="224"/>
        <v>42348.592199074068</v>
      </c>
      <c r="T2378" s="11">
        <f t="shared" si="225"/>
        <v>42318.592199074068</v>
      </c>
      <c r="U2378">
        <f t="shared" si="226"/>
        <v>2015</v>
      </c>
      <c r="V2378">
        <f t="shared" si="227"/>
        <v>2015</v>
      </c>
    </row>
    <row r="2379" spans="1:22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>
        <f t="shared" si="223"/>
        <v>0</v>
      </c>
      <c r="Q2379" t="s">
        <v>8317</v>
      </c>
      <c r="R2379" t="s">
        <v>8318</v>
      </c>
      <c r="S2379" s="11">
        <f t="shared" si="224"/>
        <v>42699.578506944446</v>
      </c>
      <c r="T2379" s="11">
        <f t="shared" si="225"/>
        <v>42669.536840277775</v>
      </c>
      <c r="U2379">
        <f t="shared" si="226"/>
        <v>2016</v>
      </c>
      <c r="V2379">
        <f t="shared" si="227"/>
        <v>2016</v>
      </c>
    </row>
    <row r="2380" spans="1:22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>
        <f t="shared" si="223"/>
        <v>0</v>
      </c>
      <c r="Q2380" t="s">
        <v>8317</v>
      </c>
      <c r="R2380" t="s">
        <v>8318</v>
      </c>
      <c r="S2380" s="11">
        <f t="shared" si="224"/>
        <v>42241.679745370369</v>
      </c>
      <c r="T2380" s="11">
        <f t="shared" si="225"/>
        <v>42212.679745370369</v>
      </c>
      <c r="U2380">
        <f t="shared" si="226"/>
        <v>2015</v>
      </c>
      <c r="V2380">
        <f t="shared" si="227"/>
        <v>2015</v>
      </c>
    </row>
    <row r="2381" spans="1:22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>
        <f t="shared" si="223"/>
        <v>0</v>
      </c>
      <c r="Q2381" t="s">
        <v>8317</v>
      </c>
      <c r="R2381" t="s">
        <v>8318</v>
      </c>
      <c r="S2381" s="11">
        <f t="shared" si="224"/>
        <v>42281.683055555557</v>
      </c>
      <c r="T2381" s="11">
        <f t="shared" si="225"/>
        <v>42236.683055555557</v>
      </c>
      <c r="U2381">
        <f t="shared" si="226"/>
        <v>2015</v>
      </c>
      <c r="V2381">
        <f t="shared" si="227"/>
        <v>2015</v>
      </c>
    </row>
    <row r="2382" spans="1:22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">
        <v>8317</v>
      </c>
      <c r="R2382" t="s">
        <v>8318</v>
      </c>
      <c r="S2382" s="11">
        <f t="shared" si="224"/>
        <v>42278.459976851846</v>
      </c>
      <c r="T2382" s="11">
        <f t="shared" si="225"/>
        <v>42248.459976851846</v>
      </c>
      <c r="U2382">
        <f t="shared" si="226"/>
        <v>2015</v>
      </c>
      <c r="V2382">
        <f t="shared" si="227"/>
        <v>2015</v>
      </c>
    </row>
    <row r="2383" spans="1:22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">
        <v>8317</v>
      </c>
      <c r="R2383" t="s">
        <v>8318</v>
      </c>
      <c r="S2383" s="11">
        <f t="shared" si="224"/>
        <v>42104.602407407401</v>
      </c>
      <c r="T2383" s="11">
        <f t="shared" si="225"/>
        <v>42074.602407407401</v>
      </c>
      <c r="U2383">
        <f t="shared" si="226"/>
        <v>2015</v>
      </c>
      <c r="V2383">
        <f t="shared" si="227"/>
        <v>2015</v>
      </c>
    </row>
    <row r="2384" spans="1:22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">
        <v>8317</v>
      </c>
      <c r="R2384" t="s">
        <v>8318</v>
      </c>
      <c r="S2384" s="11">
        <f t="shared" si="224"/>
        <v>42219.854201388887</v>
      </c>
      <c r="T2384" s="11">
        <f t="shared" si="225"/>
        <v>42194.854201388887</v>
      </c>
      <c r="U2384">
        <f t="shared" si="226"/>
        <v>2015</v>
      </c>
      <c r="V2384">
        <f t="shared" si="227"/>
        <v>2015</v>
      </c>
    </row>
    <row r="2385" spans="1:22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">
        <v>8317</v>
      </c>
      <c r="R2385" t="s">
        <v>8318</v>
      </c>
      <c r="S2385" s="11">
        <f t="shared" si="224"/>
        <v>42056.723460648143</v>
      </c>
      <c r="T2385" s="11">
        <f t="shared" si="225"/>
        <v>42026.723460648143</v>
      </c>
      <c r="U2385">
        <f t="shared" si="226"/>
        <v>2015</v>
      </c>
      <c r="V2385">
        <f t="shared" si="227"/>
        <v>2015</v>
      </c>
    </row>
    <row r="2386" spans="1:22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">
        <v>8317</v>
      </c>
      <c r="R2386" t="s">
        <v>8318</v>
      </c>
      <c r="S2386" s="11">
        <f t="shared" si="224"/>
        <v>41956.775960648149</v>
      </c>
      <c r="T2386" s="11">
        <f t="shared" si="225"/>
        <v>41926.734293981477</v>
      </c>
      <c r="U2386">
        <f t="shared" si="226"/>
        <v>2014</v>
      </c>
      <c r="V2386">
        <f t="shared" si="227"/>
        <v>2014</v>
      </c>
    </row>
    <row r="2387" spans="1:22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">
        <v>8317</v>
      </c>
      <c r="R2387" t="s">
        <v>8318</v>
      </c>
      <c r="S2387" s="11">
        <f t="shared" si="224"/>
        <v>42221.368425925924</v>
      </c>
      <c r="T2387" s="11">
        <f t="shared" si="225"/>
        <v>42191.368425925924</v>
      </c>
      <c r="U2387">
        <f t="shared" si="226"/>
        <v>2015</v>
      </c>
      <c r="V2387">
        <f t="shared" si="227"/>
        <v>2015</v>
      </c>
    </row>
    <row r="2388" spans="1:22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>
        <f t="shared" si="223"/>
        <v>0</v>
      </c>
      <c r="Q2388" t="s">
        <v>8317</v>
      </c>
      <c r="R2388" t="s">
        <v>8318</v>
      </c>
      <c r="S2388" s="11">
        <f t="shared" si="224"/>
        <v>42014.504907407405</v>
      </c>
      <c r="T2388" s="11">
        <f t="shared" si="225"/>
        <v>41954.504907407405</v>
      </c>
      <c r="U2388">
        <f t="shared" si="226"/>
        <v>2015</v>
      </c>
      <c r="V2388">
        <f t="shared" si="227"/>
        <v>2014</v>
      </c>
    </row>
    <row r="2389" spans="1:22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">
        <v>8317</v>
      </c>
      <c r="R2389" t="s">
        <v>8318</v>
      </c>
      <c r="S2389" s="11">
        <f t="shared" si="224"/>
        <v>42573.293287037035</v>
      </c>
      <c r="T2389" s="11">
        <f t="shared" si="225"/>
        <v>42528.293287037035</v>
      </c>
      <c r="U2389">
        <f t="shared" si="226"/>
        <v>2016</v>
      </c>
      <c r="V2389">
        <f t="shared" si="227"/>
        <v>2016</v>
      </c>
    </row>
    <row r="2390" spans="1:22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">
        <v>8317</v>
      </c>
      <c r="R2390" t="s">
        <v>8318</v>
      </c>
      <c r="S2390" s="11">
        <f t="shared" si="224"/>
        <v>42019.478472222218</v>
      </c>
      <c r="T2390" s="11">
        <f t="shared" si="225"/>
        <v>41989.520358796297</v>
      </c>
      <c r="U2390">
        <f t="shared" si="226"/>
        <v>2015</v>
      </c>
      <c r="V2390">
        <f t="shared" si="227"/>
        <v>2014</v>
      </c>
    </row>
    <row r="2391" spans="1:22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">
        <v>8317</v>
      </c>
      <c r="R2391" t="s">
        <v>8318</v>
      </c>
      <c r="S2391" s="11">
        <f t="shared" si="224"/>
        <v>42210.582638888889</v>
      </c>
      <c r="T2391" s="11">
        <f t="shared" si="225"/>
        <v>42179.320046296292</v>
      </c>
      <c r="U2391">
        <f t="shared" si="226"/>
        <v>2015</v>
      </c>
      <c r="V2391">
        <f t="shared" si="227"/>
        <v>2015</v>
      </c>
    </row>
    <row r="2392" spans="1:22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>
        <f t="shared" si="223"/>
        <v>0</v>
      </c>
      <c r="Q2392" t="s">
        <v>8317</v>
      </c>
      <c r="R2392" t="s">
        <v>8318</v>
      </c>
      <c r="S2392" s="11">
        <f t="shared" si="224"/>
        <v>42007.928981481477</v>
      </c>
      <c r="T2392" s="11">
        <f t="shared" si="225"/>
        <v>41967.928981481477</v>
      </c>
      <c r="U2392">
        <f t="shared" si="226"/>
        <v>2015</v>
      </c>
      <c r="V2392">
        <f t="shared" si="227"/>
        <v>2014</v>
      </c>
    </row>
    <row r="2393" spans="1:22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">
        <v>8317</v>
      </c>
      <c r="R2393" t="s">
        <v>8318</v>
      </c>
      <c r="S2393" s="11">
        <f t="shared" si="224"/>
        <v>42094.419490740744</v>
      </c>
      <c r="T2393" s="11">
        <f t="shared" si="225"/>
        <v>42064.461157407401</v>
      </c>
      <c r="U2393">
        <f t="shared" si="226"/>
        <v>2015</v>
      </c>
      <c r="V2393">
        <f t="shared" si="227"/>
        <v>2015</v>
      </c>
    </row>
    <row r="2394" spans="1:22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>
        <f t="shared" si="223"/>
        <v>0</v>
      </c>
      <c r="Q2394" t="s">
        <v>8317</v>
      </c>
      <c r="R2394" t="s">
        <v>8318</v>
      </c>
      <c r="S2394" s="11">
        <f t="shared" si="224"/>
        <v>42305.787303240737</v>
      </c>
      <c r="T2394" s="11">
        <f t="shared" si="225"/>
        <v>42275.787303240737</v>
      </c>
      <c r="U2394">
        <f t="shared" si="226"/>
        <v>2015</v>
      </c>
      <c r="V2394">
        <f t="shared" si="227"/>
        <v>2015</v>
      </c>
    </row>
    <row r="2395" spans="1:22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">
        <v>8317</v>
      </c>
      <c r="R2395" t="s">
        <v>8318</v>
      </c>
      <c r="S2395" s="11">
        <f t="shared" si="224"/>
        <v>42224.315011574072</v>
      </c>
      <c r="T2395" s="11">
        <f t="shared" si="225"/>
        <v>42194.315011574072</v>
      </c>
      <c r="U2395">
        <f t="shared" si="226"/>
        <v>2015</v>
      </c>
      <c r="V2395">
        <f t="shared" si="227"/>
        <v>2015</v>
      </c>
    </row>
    <row r="2396" spans="1:22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">
        <v>8317</v>
      </c>
      <c r="R2396" t="s">
        <v>8318</v>
      </c>
      <c r="S2396" s="11">
        <f t="shared" si="224"/>
        <v>42061.02885416666</v>
      </c>
      <c r="T2396" s="11">
        <f t="shared" si="225"/>
        <v>42031.02885416666</v>
      </c>
      <c r="U2396">
        <f t="shared" si="226"/>
        <v>2015</v>
      </c>
      <c r="V2396">
        <f t="shared" si="227"/>
        <v>2015</v>
      </c>
    </row>
    <row r="2397" spans="1:22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>
        <f t="shared" si="223"/>
        <v>0</v>
      </c>
      <c r="Q2397" t="s">
        <v>8317</v>
      </c>
      <c r="R2397" t="s">
        <v>8318</v>
      </c>
      <c r="S2397" s="11">
        <f t="shared" si="224"/>
        <v>42745.039583333331</v>
      </c>
      <c r="T2397" s="11">
        <f t="shared" si="225"/>
        <v>42716.788043981483</v>
      </c>
      <c r="U2397">
        <f t="shared" si="226"/>
        <v>2017</v>
      </c>
      <c r="V2397">
        <f t="shared" si="227"/>
        <v>2016</v>
      </c>
    </row>
    <row r="2398" spans="1:22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">
        <v>8317</v>
      </c>
      <c r="R2398" t="s">
        <v>8318</v>
      </c>
      <c r="S2398" s="11">
        <f t="shared" si="224"/>
        <v>42292.515717592592</v>
      </c>
      <c r="T2398" s="11">
        <f t="shared" si="225"/>
        <v>42262.515717592592</v>
      </c>
      <c r="U2398">
        <f t="shared" si="226"/>
        <v>2015</v>
      </c>
      <c r="V2398">
        <f t="shared" si="227"/>
        <v>2015</v>
      </c>
    </row>
    <row r="2399" spans="1:22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>
        <f t="shared" si="223"/>
        <v>0</v>
      </c>
      <c r="Q2399" t="s">
        <v>8317</v>
      </c>
      <c r="R2399" t="s">
        <v>8318</v>
      </c>
      <c r="S2399" s="11">
        <f t="shared" si="224"/>
        <v>42006.551574074074</v>
      </c>
      <c r="T2399" s="11">
        <f t="shared" si="225"/>
        <v>41976.551574074074</v>
      </c>
      <c r="U2399">
        <f t="shared" si="226"/>
        <v>2015</v>
      </c>
      <c r="V2399">
        <f t="shared" si="227"/>
        <v>2014</v>
      </c>
    </row>
    <row r="2400" spans="1:22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>
        <f t="shared" si="223"/>
        <v>0</v>
      </c>
      <c r="Q2400" t="s">
        <v>8317</v>
      </c>
      <c r="R2400" t="s">
        <v>8318</v>
      </c>
      <c r="S2400" s="11">
        <f t="shared" si="224"/>
        <v>42187.583148148151</v>
      </c>
      <c r="T2400" s="11">
        <f t="shared" si="225"/>
        <v>42157.583148148151</v>
      </c>
      <c r="U2400">
        <f t="shared" si="226"/>
        <v>2015</v>
      </c>
      <c r="V2400">
        <f t="shared" si="227"/>
        <v>2015</v>
      </c>
    </row>
    <row r="2401" spans="1:22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>
        <f t="shared" si="223"/>
        <v>0</v>
      </c>
      <c r="Q2401" t="s">
        <v>8317</v>
      </c>
      <c r="R2401" t="s">
        <v>8318</v>
      </c>
      <c r="S2401" s="11">
        <f t="shared" si="224"/>
        <v>41991.519745370366</v>
      </c>
      <c r="T2401" s="11">
        <f t="shared" si="225"/>
        <v>41956.519745370366</v>
      </c>
      <c r="U2401">
        <f t="shared" si="226"/>
        <v>2014</v>
      </c>
      <c r="V2401">
        <f t="shared" si="227"/>
        <v>2014</v>
      </c>
    </row>
    <row r="2402" spans="1:22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>
        <f t="shared" si="223"/>
        <v>0</v>
      </c>
      <c r="Q2402" t="s">
        <v>8317</v>
      </c>
      <c r="R2402" t="s">
        <v>8318</v>
      </c>
      <c r="S2402" s="11">
        <f t="shared" si="224"/>
        <v>42473.934768518513</v>
      </c>
      <c r="T2402" s="11">
        <f t="shared" si="225"/>
        <v>42443.934768518513</v>
      </c>
      <c r="U2402">
        <f t="shared" si="226"/>
        <v>2016</v>
      </c>
      <c r="V2402">
        <f t="shared" si="227"/>
        <v>2016</v>
      </c>
    </row>
    <row r="2403" spans="1:22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">
        <v>8334</v>
      </c>
      <c r="R2403" t="s">
        <v>8335</v>
      </c>
      <c r="S2403" s="11">
        <f t="shared" si="224"/>
        <v>42434.489537037036</v>
      </c>
      <c r="T2403" s="11">
        <f t="shared" si="225"/>
        <v>42374.489537037036</v>
      </c>
      <c r="U2403">
        <f t="shared" si="226"/>
        <v>2016</v>
      </c>
      <c r="V2403">
        <f t="shared" si="227"/>
        <v>2016</v>
      </c>
    </row>
    <row r="2404" spans="1:22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">
        <v>8334</v>
      </c>
      <c r="R2404" t="s">
        <v>8335</v>
      </c>
      <c r="S2404" s="11">
        <f t="shared" si="224"/>
        <v>42137.34642361111</v>
      </c>
      <c r="T2404" s="11">
        <f t="shared" si="225"/>
        <v>42107.34642361111</v>
      </c>
      <c r="U2404">
        <f t="shared" si="226"/>
        <v>2015</v>
      </c>
      <c r="V2404">
        <f t="shared" si="227"/>
        <v>2015</v>
      </c>
    </row>
    <row r="2405" spans="1:22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">
        <v>8334</v>
      </c>
      <c r="R2405" t="s">
        <v>8335</v>
      </c>
      <c r="S2405" s="11">
        <f t="shared" si="224"/>
        <v>42459.507615740738</v>
      </c>
      <c r="T2405" s="11">
        <f t="shared" si="225"/>
        <v>42399.54928240741</v>
      </c>
      <c r="U2405">
        <f t="shared" si="226"/>
        <v>2016</v>
      </c>
      <c r="V2405">
        <f t="shared" si="227"/>
        <v>2016</v>
      </c>
    </row>
    <row r="2406" spans="1:22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>
        <f t="shared" si="223"/>
        <v>0</v>
      </c>
      <c r="Q2406" t="s">
        <v>8334</v>
      </c>
      <c r="R2406" t="s">
        <v>8335</v>
      </c>
      <c r="S2406" s="11">
        <f t="shared" si="224"/>
        <v>42371.706099537034</v>
      </c>
      <c r="T2406" s="11">
        <f t="shared" si="225"/>
        <v>42341.706099537034</v>
      </c>
      <c r="U2406">
        <f t="shared" si="226"/>
        <v>2016</v>
      </c>
      <c r="V2406">
        <f t="shared" si="227"/>
        <v>2015</v>
      </c>
    </row>
    <row r="2407" spans="1:22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">
        <v>8334</v>
      </c>
      <c r="R2407" t="s">
        <v>8335</v>
      </c>
      <c r="S2407" s="11">
        <f t="shared" si="224"/>
        <v>42616.252025462956</v>
      </c>
      <c r="T2407" s="11">
        <f t="shared" si="225"/>
        <v>42595.252025462956</v>
      </c>
      <c r="U2407">
        <f t="shared" si="226"/>
        <v>2016</v>
      </c>
      <c r="V2407">
        <f t="shared" si="227"/>
        <v>2016</v>
      </c>
    </row>
    <row r="2408" spans="1:22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">
        <v>8334</v>
      </c>
      <c r="R2408" t="s">
        <v>8335</v>
      </c>
      <c r="S2408" s="11">
        <f t="shared" si="224"/>
        <v>42022.777662037035</v>
      </c>
      <c r="T2408" s="11">
        <f t="shared" si="225"/>
        <v>41982.777662037035</v>
      </c>
      <c r="U2408">
        <f t="shared" si="226"/>
        <v>2015</v>
      </c>
      <c r="V2408">
        <f t="shared" si="227"/>
        <v>2014</v>
      </c>
    </row>
    <row r="2409" spans="1:22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">
        <v>8334</v>
      </c>
      <c r="R2409" t="s">
        <v>8335</v>
      </c>
      <c r="S2409" s="11">
        <f t="shared" si="224"/>
        <v>42104.916666666664</v>
      </c>
      <c r="T2409" s="11">
        <f t="shared" si="225"/>
        <v>42082.242222222216</v>
      </c>
      <c r="U2409">
        <f t="shared" si="226"/>
        <v>2015</v>
      </c>
      <c r="V2409">
        <f t="shared" si="227"/>
        <v>2015</v>
      </c>
    </row>
    <row r="2410" spans="1:22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">
        <v>8334</v>
      </c>
      <c r="R2410" t="s">
        <v>8335</v>
      </c>
      <c r="S2410" s="11">
        <f t="shared" si="224"/>
        <v>41948.849039351851</v>
      </c>
      <c r="T2410" s="11">
        <f t="shared" si="225"/>
        <v>41918.80737268518</v>
      </c>
      <c r="U2410">
        <f t="shared" si="226"/>
        <v>2014</v>
      </c>
      <c r="V2410">
        <f t="shared" si="227"/>
        <v>2014</v>
      </c>
    </row>
    <row r="2411" spans="1:22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">
        <v>8334</v>
      </c>
      <c r="R2411" t="s">
        <v>8335</v>
      </c>
      <c r="S2411" s="11">
        <f t="shared" si="224"/>
        <v>42234.542534722219</v>
      </c>
      <c r="T2411" s="11">
        <f t="shared" si="225"/>
        <v>42204.542534722219</v>
      </c>
      <c r="U2411">
        <f t="shared" si="226"/>
        <v>2015</v>
      </c>
      <c r="V2411">
        <f t="shared" si="227"/>
        <v>2015</v>
      </c>
    </row>
    <row r="2412" spans="1:22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>
        <f t="shared" si="223"/>
        <v>0</v>
      </c>
      <c r="Q2412" t="s">
        <v>8334</v>
      </c>
      <c r="R2412" t="s">
        <v>8335</v>
      </c>
      <c r="S2412" s="11">
        <f t="shared" si="224"/>
        <v>42254.074942129628</v>
      </c>
      <c r="T2412" s="11">
        <f t="shared" si="225"/>
        <v>42224.074942129628</v>
      </c>
      <c r="U2412">
        <f t="shared" si="226"/>
        <v>2015</v>
      </c>
      <c r="V2412">
        <f t="shared" si="227"/>
        <v>2015</v>
      </c>
    </row>
    <row r="2413" spans="1:22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">
        <v>8334</v>
      </c>
      <c r="R2413" t="s">
        <v>8335</v>
      </c>
      <c r="S2413" s="11">
        <f t="shared" si="224"/>
        <v>42241.399097222216</v>
      </c>
      <c r="T2413" s="11">
        <f t="shared" si="225"/>
        <v>42211.399097222216</v>
      </c>
      <c r="U2413">
        <f t="shared" si="226"/>
        <v>2015</v>
      </c>
      <c r="V2413">
        <f t="shared" si="227"/>
        <v>2015</v>
      </c>
    </row>
    <row r="2414" spans="1:22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>
        <f t="shared" si="223"/>
        <v>0</v>
      </c>
      <c r="Q2414" t="s">
        <v>8334</v>
      </c>
      <c r="R2414" t="s">
        <v>8335</v>
      </c>
      <c r="S2414" s="11">
        <f t="shared" si="224"/>
        <v>42700.445289351854</v>
      </c>
      <c r="T2414" s="11">
        <f t="shared" si="225"/>
        <v>42655.403622685182</v>
      </c>
      <c r="U2414">
        <f t="shared" si="226"/>
        <v>2016</v>
      </c>
      <c r="V2414">
        <f t="shared" si="227"/>
        <v>2016</v>
      </c>
    </row>
    <row r="2415" spans="1:22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">
        <v>8334</v>
      </c>
      <c r="R2415" t="s">
        <v>8335</v>
      </c>
      <c r="S2415" s="11">
        <f t="shared" si="224"/>
        <v>41790.645833333328</v>
      </c>
      <c r="T2415" s="11">
        <f t="shared" si="225"/>
        <v>41759.776412037034</v>
      </c>
      <c r="U2415">
        <f t="shared" si="226"/>
        <v>2014</v>
      </c>
      <c r="V2415">
        <f t="shared" si="227"/>
        <v>2014</v>
      </c>
    </row>
    <row r="2416" spans="1:22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">
        <v>8334</v>
      </c>
      <c r="R2416" t="s">
        <v>8335</v>
      </c>
      <c r="S2416" s="11">
        <f t="shared" si="224"/>
        <v>42237.832638888889</v>
      </c>
      <c r="T2416" s="11">
        <f t="shared" si="225"/>
        <v>42198.361805555549</v>
      </c>
      <c r="U2416">
        <f t="shared" si="226"/>
        <v>2015</v>
      </c>
      <c r="V2416">
        <f t="shared" si="227"/>
        <v>2015</v>
      </c>
    </row>
    <row r="2417" spans="1:22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">
        <v>8334</v>
      </c>
      <c r="R2417" t="s">
        <v>8335</v>
      </c>
      <c r="S2417" s="11">
        <f t="shared" si="224"/>
        <v>42566.529467592591</v>
      </c>
      <c r="T2417" s="11">
        <f t="shared" si="225"/>
        <v>42536.529467592591</v>
      </c>
      <c r="U2417">
        <f t="shared" si="226"/>
        <v>2016</v>
      </c>
      <c r="V2417">
        <f t="shared" si="227"/>
        <v>2016</v>
      </c>
    </row>
    <row r="2418" spans="1:22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">
        <v>8334</v>
      </c>
      <c r="R2418" t="s">
        <v>8335</v>
      </c>
      <c r="S2418" s="11">
        <f t="shared" si="224"/>
        <v>42077.291666666664</v>
      </c>
      <c r="T2418" s="11">
        <f t="shared" si="225"/>
        <v>42019.404432870368</v>
      </c>
      <c r="U2418">
        <f t="shared" si="226"/>
        <v>2015</v>
      </c>
      <c r="V2418">
        <f t="shared" si="227"/>
        <v>2015</v>
      </c>
    </row>
    <row r="2419" spans="1:22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>
        <f t="shared" si="223"/>
        <v>0</v>
      </c>
      <c r="Q2419" t="s">
        <v>8334</v>
      </c>
      <c r="R2419" t="s">
        <v>8335</v>
      </c>
      <c r="S2419" s="11">
        <f t="shared" si="224"/>
        <v>41861.550775462958</v>
      </c>
      <c r="T2419" s="11">
        <f t="shared" si="225"/>
        <v>41831.550775462958</v>
      </c>
      <c r="U2419">
        <f t="shared" si="226"/>
        <v>2014</v>
      </c>
      <c r="V2419">
        <f t="shared" si="227"/>
        <v>2014</v>
      </c>
    </row>
    <row r="2420" spans="1:22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">
        <v>8334</v>
      </c>
      <c r="R2420" t="s">
        <v>8335</v>
      </c>
      <c r="S2420" s="11">
        <f t="shared" si="224"/>
        <v>42087.481990740744</v>
      </c>
      <c r="T2420" s="11">
        <f t="shared" si="225"/>
        <v>42027.523657407401</v>
      </c>
      <c r="U2420">
        <f t="shared" si="226"/>
        <v>2015</v>
      </c>
      <c r="V2420">
        <f t="shared" si="227"/>
        <v>2015</v>
      </c>
    </row>
    <row r="2421" spans="1:22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>
        <f t="shared" si="223"/>
        <v>0</v>
      </c>
      <c r="Q2421" t="s">
        <v>8334</v>
      </c>
      <c r="R2421" t="s">
        <v>8335</v>
      </c>
      <c r="S2421" s="11">
        <f t="shared" si="224"/>
        <v>42053.404965277776</v>
      </c>
      <c r="T2421" s="11">
        <f t="shared" si="225"/>
        <v>41993.404965277776</v>
      </c>
      <c r="U2421">
        <f t="shared" si="226"/>
        <v>2015</v>
      </c>
      <c r="V2421">
        <f t="shared" si="227"/>
        <v>2014</v>
      </c>
    </row>
    <row r="2422" spans="1:22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">
        <v>8334</v>
      </c>
      <c r="R2422" t="s">
        <v>8335</v>
      </c>
      <c r="S2422" s="11">
        <f t="shared" si="224"/>
        <v>41952.737210648142</v>
      </c>
      <c r="T2422" s="11">
        <f t="shared" si="225"/>
        <v>41892.695543981477</v>
      </c>
      <c r="U2422">
        <f t="shared" si="226"/>
        <v>2014</v>
      </c>
      <c r="V2422">
        <f t="shared" si="227"/>
        <v>2014</v>
      </c>
    </row>
    <row r="2423" spans="1:22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">
        <v>8334</v>
      </c>
      <c r="R2423" t="s">
        <v>8335</v>
      </c>
      <c r="S2423" s="11">
        <f t="shared" si="224"/>
        <v>42056.354120370372</v>
      </c>
      <c r="T2423" s="11">
        <f t="shared" si="225"/>
        <v>42026.354120370372</v>
      </c>
      <c r="U2423">
        <f t="shared" si="226"/>
        <v>2015</v>
      </c>
      <c r="V2423">
        <f t="shared" si="227"/>
        <v>2015</v>
      </c>
    </row>
    <row r="2424" spans="1:22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">
        <v>8334</v>
      </c>
      <c r="R2424" t="s">
        <v>8335</v>
      </c>
      <c r="S2424" s="11">
        <f t="shared" si="224"/>
        <v>42074.349953703706</v>
      </c>
      <c r="T2424" s="11">
        <f t="shared" si="225"/>
        <v>42044.391620370363</v>
      </c>
      <c r="U2424">
        <f t="shared" si="226"/>
        <v>2015</v>
      </c>
      <c r="V2424">
        <f t="shared" si="227"/>
        <v>2015</v>
      </c>
    </row>
    <row r="2425" spans="1:22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">
        <v>8334</v>
      </c>
      <c r="R2425" t="s">
        <v>8335</v>
      </c>
      <c r="S2425" s="11">
        <f t="shared" si="224"/>
        <v>42004.371412037035</v>
      </c>
      <c r="T2425" s="11">
        <f t="shared" si="225"/>
        <v>41974.371412037035</v>
      </c>
      <c r="U2425">
        <f t="shared" si="226"/>
        <v>2014</v>
      </c>
      <c r="V2425">
        <f t="shared" si="227"/>
        <v>2014</v>
      </c>
    </row>
    <row r="2426" spans="1:22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">
        <v>8334</v>
      </c>
      <c r="R2426" t="s">
        <v>8335</v>
      </c>
      <c r="S2426" s="11">
        <f t="shared" si="224"/>
        <v>41939.559120370366</v>
      </c>
      <c r="T2426" s="11">
        <f t="shared" si="225"/>
        <v>41909.559120370366</v>
      </c>
      <c r="U2426">
        <f t="shared" si="226"/>
        <v>2014</v>
      </c>
      <c r="V2426">
        <f t="shared" si="227"/>
        <v>2014</v>
      </c>
    </row>
    <row r="2427" spans="1:22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">
        <v>8334</v>
      </c>
      <c r="R2427" t="s">
        <v>8335</v>
      </c>
      <c r="S2427" s="11">
        <f t="shared" si="224"/>
        <v>42517.586111111108</v>
      </c>
      <c r="T2427" s="11">
        <f t="shared" si="225"/>
        <v>42502.580428240741</v>
      </c>
      <c r="U2427">
        <f t="shared" si="226"/>
        <v>2016</v>
      </c>
      <c r="V2427">
        <f t="shared" si="227"/>
        <v>2016</v>
      </c>
    </row>
    <row r="2428" spans="1:22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>
        <f t="shared" si="223"/>
        <v>0</v>
      </c>
      <c r="Q2428" t="s">
        <v>8334</v>
      </c>
      <c r="R2428" t="s">
        <v>8335</v>
      </c>
      <c r="S2428" s="11">
        <f t="shared" si="224"/>
        <v>42223.836712962962</v>
      </c>
      <c r="T2428" s="11">
        <f t="shared" si="225"/>
        <v>42163.836712962962</v>
      </c>
      <c r="U2428">
        <f t="shared" si="226"/>
        <v>2015</v>
      </c>
      <c r="V2428">
        <f t="shared" si="227"/>
        <v>2015</v>
      </c>
    </row>
    <row r="2429" spans="1:22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">
        <v>8334</v>
      </c>
      <c r="R2429" t="s">
        <v>8335</v>
      </c>
      <c r="S2429" s="11">
        <f t="shared" si="224"/>
        <v>42451.943668981483</v>
      </c>
      <c r="T2429" s="11">
        <f t="shared" si="225"/>
        <v>42411.985335648147</v>
      </c>
      <c r="U2429">
        <f t="shared" si="226"/>
        <v>2016</v>
      </c>
      <c r="V2429">
        <f t="shared" si="227"/>
        <v>2016</v>
      </c>
    </row>
    <row r="2430" spans="1:22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">
        <v>8334</v>
      </c>
      <c r="R2430" t="s">
        <v>8335</v>
      </c>
      <c r="S2430" s="11">
        <f t="shared" si="224"/>
        <v>42075.409155092588</v>
      </c>
      <c r="T2430" s="11">
        <f t="shared" si="225"/>
        <v>42045.450821759259</v>
      </c>
      <c r="U2430">
        <f t="shared" si="226"/>
        <v>2015</v>
      </c>
      <c r="V2430">
        <f t="shared" si="227"/>
        <v>2015</v>
      </c>
    </row>
    <row r="2431" spans="1:22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">
        <v>8334</v>
      </c>
      <c r="R2431" t="s">
        <v>8335</v>
      </c>
      <c r="S2431" s="11">
        <f t="shared" si="224"/>
        <v>42771.363888888889</v>
      </c>
      <c r="T2431" s="11">
        <f t="shared" si="225"/>
        <v>42734.545902777776</v>
      </c>
      <c r="U2431">
        <f t="shared" si="226"/>
        <v>2017</v>
      </c>
      <c r="V2431">
        <f t="shared" si="227"/>
        <v>2016</v>
      </c>
    </row>
    <row r="2432" spans="1:22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">
        <v>8334</v>
      </c>
      <c r="R2432" t="s">
        <v>8335</v>
      </c>
      <c r="S2432" s="11">
        <f t="shared" si="224"/>
        <v>42411.797499999993</v>
      </c>
      <c r="T2432" s="11">
        <f t="shared" si="225"/>
        <v>42381.797499999993</v>
      </c>
      <c r="U2432">
        <f t="shared" si="226"/>
        <v>2016</v>
      </c>
      <c r="V2432">
        <f t="shared" si="227"/>
        <v>2016</v>
      </c>
    </row>
    <row r="2433" spans="1:22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">
        <v>8334</v>
      </c>
      <c r="R2433" t="s">
        <v>8335</v>
      </c>
      <c r="S2433" s="11">
        <f t="shared" si="224"/>
        <v>42548.766354166662</v>
      </c>
      <c r="T2433" s="11">
        <f t="shared" si="225"/>
        <v>42488.766354166662</v>
      </c>
      <c r="U2433">
        <f t="shared" si="226"/>
        <v>2016</v>
      </c>
      <c r="V2433">
        <f t="shared" si="227"/>
        <v>2016</v>
      </c>
    </row>
    <row r="2434" spans="1:22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">
        <v>8334</v>
      </c>
      <c r="R2434" t="s">
        <v>8335</v>
      </c>
      <c r="S2434" s="11">
        <f t="shared" si="224"/>
        <v>42070.885381944441</v>
      </c>
      <c r="T2434" s="11">
        <f t="shared" si="225"/>
        <v>42040.885381944441</v>
      </c>
      <c r="U2434">
        <f t="shared" si="226"/>
        <v>2015</v>
      </c>
      <c r="V2434">
        <f t="shared" si="227"/>
        <v>2015</v>
      </c>
    </row>
    <row r="2435" spans="1:22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5">
        <f t="shared" ref="P2435:P2498" si="229">IFERROR(E2435/L2435,0)</f>
        <v>0</v>
      </c>
      <c r="Q2435" t="s">
        <v>8334</v>
      </c>
      <c r="R2435" t="s">
        <v>8335</v>
      </c>
      <c r="S2435" s="11">
        <f t="shared" ref="S2435:S2498" si="230">(I2435/86400)+25569+(-8/24)</f>
        <v>42427.566469907404</v>
      </c>
      <c r="T2435" s="11">
        <f t="shared" ref="T2435:T2498" si="231">(J2435/86400)+25569+(-8/24)</f>
        <v>42397.566469907404</v>
      </c>
      <c r="U2435">
        <f t="shared" ref="U2435:U2498" si="232">YEAR(S2435)</f>
        <v>2016</v>
      </c>
      <c r="V2435">
        <f t="shared" ref="V2435:V2498" si="233">YEAR(T2435)</f>
        <v>2016</v>
      </c>
    </row>
    <row r="2436" spans="1:22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">
        <v>8334</v>
      </c>
      <c r="R2436" t="s">
        <v>8335</v>
      </c>
      <c r="S2436" s="11">
        <f t="shared" si="230"/>
        <v>42219.852708333332</v>
      </c>
      <c r="T2436" s="11">
        <f t="shared" si="231"/>
        <v>42179.852708333332</v>
      </c>
      <c r="U2436">
        <f t="shared" si="232"/>
        <v>2015</v>
      </c>
      <c r="V2436">
        <f t="shared" si="233"/>
        <v>2015</v>
      </c>
    </row>
    <row r="2437" spans="1:22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">
        <v>8334</v>
      </c>
      <c r="R2437" t="s">
        <v>8335</v>
      </c>
      <c r="S2437" s="11">
        <f t="shared" si="230"/>
        <v>42281.944282407407</v>
      </c>
      <c r="T2437" s="11">
        <f t="shared" si="231"/>
        <v>42251.944282407407</v>
      </c>
      <c r="U2437">
        <f t="shared" si="232"/>
        <v>2015</v>
      </c>
      <c r="V2437">
        <f t="shared" si="233"/>
        <v>2015</v>
      </c>
    </row>
    <row r="2438" spans="1:22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">
        <v>8334</v>
      </c>
      <c r="R2438" t="s">
        <v>8335</v>
      </c>
      <c r="S2438" s="11">
        <f t="shared" si="230"/>
        <v>42398.282060185178</v>
      </c>
      <c r="T2438" s="11">
        <f t="shared" si="231"/>
        <v>42338.282060185178</v>
      </c>
      <c r="U2438">
        <f t="shared" si="232"/>
        <v>2016</v>
      </c>
      <c r="V2438">
        <f t="shared" si="233"/>
        <v>2015</v>
      </c>
    </row>
    <row r="2439" spans="1:22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>
        <f t="shared" si="229"/>
        <v>0</v>
      </c>
      <c r="Q2439" t="s">
        <v>8334</v>
      </c>
      <c r="R2439" t="s">
        <v>8335</v>
      </c>
      <c r="S2439" s="11">
        <f t="shared" si="230"/>
        <v>42080.416666666664</v>
      </c>
      <c r="T2439" s="11">
        <f t="shared" si="231"/>
        <v>42031.631805555553</v>
      </c>
      <c r="U2439">
        <f t="shared" si="232"/>
        <v>2015</v>
      </c>
      <c r="V2439">
        <f t="shared" si="233"/>
        <v>2015</v>
      </c>
    </row>
    <row r="2440" spans="1:22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">
        <v>8334</v>
      </c>
      <c r="R2440" t="s">
        <v>8335</v>
      </c>
      <c r="S2440" s="11">
        <f t="shared" si="230"/>
        <v>42345.623402777775</v>
      </c>
      <c r="T2440" s="11">
        <f t="shared" si="231"/>
        <v>42285.581736111104</v>
      </c>
      <c r="U2440">
        <f t="shared" si="232"/>
        <v>2015</v>
      </c>
      <c r="V2440">
        <f t="shared" si="233"/>
        <v>2015</v>
      </c>
    </row>
    <row r="2441" spans="1:22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>
        <f t="shared" si="229"/>
        <v>0</v>
      </c>
      <c r="Q2441" t="s">
        <v>8334</v>
      </c>
      <c r="R2441" t="s">
        <v>8335</v>
      </c>
      <c r="S2441" s="11">
        <f t="shared" si="230"/>
        <v>42295.485289351847</v>
      </c>
      <c r="T2441" s="11">
        <f t="shared" si="231"/>
        <v>42265.485289351847</v>
      </c>
      <c r="U2441">
        <f t="shared" si="232"/>
        <v>2015</v>
      </c>
      <c r="V2441">
        <f t="shared" si="233"/>
        <v>2015</v>
      </c>
    </row>
    <row r="2442" spans="1:22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">
        <v>8334</v>
      </c>
      <c r="R2442" t="s">
        <v>8335</v>
      </c>
      <c r="S2442" s="11">
        <f t="shared" si="230"/>
        <v>42413.566122685188</v>
      </c>
      <c r="T2442" s="11">
        <f t="shared" si="231"/>
        <v>42383.566122685188</v>
      </c>
      <c r="U2442">
        <f t="shared" si="232"/>
        <v>2016</v>
      </c>
      <c r="V2442">
        <f t="shared" si="233"/>
        <v>2016</v>
      </c>
    </row>
    <row r="2443" spans="1:22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">
        <v>8334</v>
      </c>
      <c r="R2443" t="s">
        <v>8350</v>
      </c>
      <c r="S2443" s="11">
        <f t="shared" si="230"/>
        <v>42207.874305555553</v>
      </c>
      <c r="T2443" s="11">
        <f t="shared" si="231"/>
        <v>42186.792291666665</v>
      </c>
      <c r="U2443">
        <f t="shared" si="232"/>
        <v>2015</v>
      </c>
      <c r="V2443">
        <f t="shared" si="233"/>
        <v>2015</v>
      </c>
    </row>
    <row r="2444" spans="1:22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">
        <v>8334</v>
      </c>
      <c r="R2444" t="s">
        <v>8350</v>
      </c>
      <c r="S2444" s="11">
        <f t="shared" si="230"/>
        <v>42082.291990740741</v>
      </c>
      <c r="T2444" s="11">
        <f t="shared" si="231"/>
        <v>42052.333657407406</v>
      </c>
      <c r="U2444">
        <f t="shared" si="232"/>
        <v>2015</v>
      </c>
      <c r="V2444">
        <f t="shared" si="233"/>
        <v>2015</v>
      </c>
    </row>
    <row r="2445" spans="1:22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">
        <v>8334</v>
      </c>
      <c r="R2445" t="s">
        <v>8350</v>
      </c>
      <c r="S2445" s="11">
        <f t="shared" si="230"/>
        <v>41866.291921296295</v>
      </c>
      <c r="T2445" s="11">
        <f t="shared" si="231"/>
        <v>41836.291921296295</v>
      </c>
      <c r="U2445">
        <f t="shared" si="232"/>
        <v>2014</v>
      </c>
      <c r="V2445">
        <f t="shared" si="233"/>
        <v>2014</v>
      </c>
    </row>
    <row r="2446" spans="1:22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">
        <v>8334</v>
      </c>
      <c r="R2446" t="s">
        <v>8350</v>
      </c>
      <c r="S2446" s="11">
        <f t="shared" si="230"/>
        <v>42515.42119212963</v>
      </c>
      <c r="T2446" s="11">
        <f t="shared" si="231"/>
        <v>42485.42119212963</v>
      </c>
      <c r="U2446">
        <f t="shared" si="232"/>
        <v>2016</v>
      </c>
      <c r="V2446">
        <f t="shared" si="233"/>
        <v>2016</v>
      </c>
    </row>
    <row r="2447" spans="1:22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">
        <v>8334</v>
      </c>
      <c r="R2447" t="s">
        <v>8350</v>
      </c>
      <c r="S2447" s="11">
        <f t="shared" si="230"/>
        <v>42272.856724537036</v>
      </c>
      <c r="T2447" s="11">
        <f t="shared" si="231"/>
        <v>42242.856724537036</v>
      </c>
      <c r="U2447">
        <f t="shared" si="232"/>
        <v>2015</v>
      </c>
      <c r="V2447">
        <f t="shared" si="233"/>
        <v>2015</v>
      </c>
    </row>
    <row r="2448" spans="1:22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">
        <v>8334</v>
      </c>
      <c r="R2448" t="s">
        <v>8350</v>
      </c>
      <c r="S2448" s="11">
        <f t="shared" si="230"/>
        <v>42700.311006944445</v>
      </c>
      <c r="T2448" s="11">
        <f t="shared" si="231"/>
        <v>42670.269340277773</v>
      </c>
      <c r="U2448">
        <f t="shared" si="232"/>
        <v>2016</v>
      </c>
      <c r="V2448">
        <f t="shared" si="233"/>
        <v>2016</v>
      </c>
    </row>
    <row r="2449" spans="1:22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">
        <v>8334</v>
      </c>
      <c r="R2449" t="s">
        <v>8350</v>
      </c>
      <c r="S2449" s="11">
        <f t="shared" si="230"/>
        <v>42685.833333333336</v>
      </c>
      <c r="T2449" s="11">
        <f t="shared" si="231"/>
        <v>42654.13649305555</v>
      </c>
      <c r="U2449">
        <f t="shared" si="232"/>
        <v>2016</v>
      </c>
      <c r="V2449">
        <f t="shared" si="233"/>
        <v>2016</v>
      </c>
    </row>
    <row r="2450" spans="1:22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">
        <v>8334</v>
      </c>
      <c r="R2450" t="s">
        <v>8350</v>
      </c>
      <c r="S2450" s="11">
        <f t="shared" si="230"/>
        <v>42612.9</v>
      </c>
      <c r="T2450" s="11">
        <f t="shared" si="231"/>
        <v>42606.982789351845</v>
      </c>
      <c r="U2450">
        <f t="shared" si="232"/>
        <v>2016</v>
      </c>
      <c r="V2450">
        <f t="shared" si="233"/>
        <v>2016</v>
      </c>
    </row>
    <row r="2451" spans="1:22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">
        <v>8334</v>
      </c>
      <c r="R2451" t="s">
        <v>8350</v>
      </c>
      <c r="S2451" s="11">
        <f t="shared" si="230"/>
        <v>41972.850868055553</v>
      </c>
      <c r="T2451" s="11">
        <f t="shared" si="231"/>
        <v>41942.809201388889</v>
      </c>
      <c r="U2451">
        <f t="shared" si="232"/>
        <v>2014</v>
      </c>
      <c r="V2451">
        <f t="shared" si="233"/>
        <v>2014</v>
      </c>
    </row>
    <row r="2452" spans="1:22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">
        <v>8334</v>
      </c>
      <c r="R2452" t="s">
        <v>8350</v>
      </c>
      <c r="S2452" s="11">
        <f t="shared" si="230"/>
        <v>41939.799305555549</v>
      </c>
      <c r="T2452" s="11">
        <f t="shared" si="231"/>
        <v>41901.739074074074</v>
      </c>
      <c r="U2452">
        <f t="shared" si="232"/>
        <v>2014</v>
      </c>
      <c r="V2452">
        <f t="shared" si="233"/>
        <v>2014</v>
      </c>
    </row>
    <row r="2453" spans="1:22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">
        <v>8334</v>
      </c>
      <c r="R2453" t="s">
        <v>8350</v>
      </c>
      <c r="S2453" s="11">
        <f t="shared" si="230"/>
        <v>42799.575115740743</v>
      </c>
      <c r="T2453" s="11">
        <f t="shared" si="231"/>
        <v>42779.575115740743</v>
      </c>
      <c r="U2453">
        <f t="shared" si="232"/>
        <v>2017</v>
      </c>
      <c r="V2453">
        <f t="shared" si="233"/>
        <v>2017</v>
      </c>
    </row>
    <row r="2454" spans="1:22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">
        <v>8334</v>
      </c>
      <c r="R2454" t="s">
        <v>8350</v>
      </c>
      <c r="S2454" s="11">
        <f t="shared" si="230"/>
        <v>42367.624999999993</v>
      </c>
      <c r="T2454" s="11">
        <f t="shared" si="231"/>
        <v>42338.510416666664</v>
      </c>
      <c r="U2454">
        <f t="shared" si="232"/>
        <v>2015</v>
      </c>
      <c r="V2454">
        <f t="shared" si="233"/>
        <v>2015</v>
      </c>
    </row>
    <row r="2455" spans="1:22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">
        <v>8334</v>
      </c>
      <c r="R2455" t="s">
        <v>8350</v>
      </c>
      <c r="S2455" s="11">
        <f t="shared" si="230"/>
        <v>42768.358900462961</v>
      </c>
      <c r="T2455" s="11">
        <f t="shared" si="231"/>
        <v>42738.358900462961</v>
      </c>
      <c r="U2455">
        <f t="shared" si="232"/>
        <v>2017</v>
      </c>
      <c r="V2455">
        <f t="shared" si="233"/>
        <v>2017</v>
      </c>
    </row>
    <row r="2456" spans="1:22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">
        <v>8334</v>
      </c>
      <c r="R2456" t="s">
        <v>8350</v>
      </c>
      <c r="S2456" s="11">
        <f t="shared" si="230"/>
        <v>42804.868148148147</v>
      </c>
      <c r="T2456" s="11">
        <f t="shared" si="231"/>
        <v>42769.868148148147</v>
      </c>
      <c r="U2456">
        <f t="shared" si="232"/>
        <v>2017</v>
      </c>
      <c r="V2456">
        <f t="shared" si="233"/>
        <v>2017</v>
      </c>
    </row>
    <row r="2457" spans="1:22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">
        <v>8334</v>
      </c>
      <c r="R2457" t="s">
        <v>8350</v>
      </c>
      <c r="S2457" s="11">
        <f t="shared" si="230"/>
        <v>42480.448495370372</v>
      </c>
      <c r="T2457" s="11">
        <f t="shared" si="231"/>
        <v>42452.448495370372</v>
      </c>
      <c r="U2457">
        <f t="shared" si="232"/>
        <v>2016</v>
      </c>
      <c r="V2457">
        <f t="shared" si="233"/>
        <v>2016</v>
      </c>
    </row>
    <row r="2458" spans="1:22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">
        <v>8334</v>
      </c>
      <c r="R2458" t="s">
        <v>8350</v>
      </c>
      <c r="S2458" s="11">
        <f t="shared" si="230"/>
        <v>42791.627766203703</v>
      </c>
      <c r="T2458" s="11">
        <f t="shared" si="231"/>
        <v>42761.627766203703</v>
      </c>
      <c r="U2458">
        <f t="shared" si="232"/>
        <v>2017</v>
      </c>
      <c r="V2458">
        <f t="shared" si="233"/>
        <v>2017</v>
      </c>
    </row>
    <row r="2459" spans="1:22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">
        <v>8334</v>
      </c>
      <c r="R2459" t="s">
        <v>8350</v>
      </c>
      <c r="S2459" s="11">
        <f t="shared" si="230"/>
        <v>42453.227500000001</v>
      </c>
      <c r="T2459" s="11">
        <f t="shared" si="231"/>
        <v>42423.269166666665</v>
      </c>
      <c r="U2459">
        <f t="shared" si="232"/>
        <v>2016</v>
      </c>
      <c r="V2459">
        <f t="shared" si="233"/>
        <v>2016</v>
      </c>
    </row>
    <row r="2460" spans="1:22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">
        <v>8334</v>
      </c>
      <c r="R2460" t="s">
        <v>8350</v>
      </c>
      <c r="S2460" s="11">
        <f t="shared" si="230"/>
        <v>42530.458333333336</v>
      </c>
      <c r="T2460" s="11">
        <f t="shared" si="231"/>
        <v>42495.538402777776</v>
      </c>
      <c r="U2460">
        <f t="shared" si="232"/>
        <v>2016</v>
      </c>
      <c r="V2460">
        <f t="shared" si="233"/>
        <v>2016</v>
      </c>
    </row>
    <row r="2461" spans="1:22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">
        <v>8334</v>
      </c>
      <c r="R2461" t="s">
        <v>8350</v>
      </c>
      <c r="S2461" s="11">
        <f t="shared" si="230"/>
        <v>42452.262557870366</v>
      </c>
      <c r="T2461" s="11">
        <f t="shared" si="231"/>
        <v>42407.304224537038</v>
      </c>
      <c r="U2461">
        <f t="shared" si="232"/>
        <v>2016</v>
      </c>
      <c r="V2461">
        <f t="shared" si="233"/>
        <v>2016</v>
      </c>
    </row>
    <row r="2462" spans="1:22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">
        <v>8334</v>
      </c>
      <c r="R2462" t="s">
        <v>8350</v>
      </c>
      <c r="S2462" s="11">
        <f t="shared" si="230"/>
        <v>42737.845138888886</v>
      </c>
      <c r="T2462" s="11">
        <f t="shared" si="231"/>
        <v>42703.853784722225</v>
      </c>
      <c r="U2462">
        <f t="shared" si="232"/>
        <v>2017</v>
      </c>
      <c r="V2462">
        <f t="shared" si="233"/>
        <v>2016</v>
      </c>
    </row>
    <row r="2463" spans="1:22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">
        <v>8323</v>
      </c>
      <c r="R2463" t="s">
        <v>8327</v>
      </c>
      <c r="S2463" s="11">
        <f t="shared" si="230"/>
        <v>40816.791666666664</v>
      </c>
      <c r="T2463" s="11">
        <f t="shared" si="231"/>
        <v>40783.679363425923</v>
      </c>
      <c r="U2463">
        <f t="shared" si="232"/>
        <v>2011</v>
      </c>
      <c r="V2463">
        <f t="shared" si="233"/>
        <v>2011</v>
      </c>
    </row>
    <row r="2464" spans="1:22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">
        <v>8323</v>
      </c>
      <c r="R2464" t="s">
        <v>8327</v>
      </c>
      <c r="S2464" s="11">
        <f t="shared" si="230"/>
        <v>41108.852962962963</v>
      </c>
      <c r="T2464" s="11">
        <f t="shared" si="231"/>
        <v>41088.852962962963</v>
      </c>
      <c r="U2464">
        <f t="shared" si="232"/>
        <v>2012</v>
      </c>
      <c r="V2464">
        <f t="shared" si="233"/>
        <v>2012</v>
      </c>
    </row>
    <row r="2465" spans="1:22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">
        <v>8323</v>
      </c>
      <c r="R2465" t="s">
        <v>8327</v>
      </c>
      <c r="S2465" s="11">
        <f t="shared" si="230"/>
        <v>41380.458333333328</v>
      </c>
      <c r="T2465" s="11">
        <f t="shared" si="231"/>
        <v>41340.778067129628</v>
      </c>
      <c r="U2465">
        <f t="shared" si="232"/>
        <v>2013</v>
      </c>
      <c r="V2465">
        <f t="shared" si="233"/>
        <v>2013</v>
      </c>
    </row>
    <row r="2466" spans="1:22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">
        <v>8323</v>
      </c>
      <c r="R2466" t="s">
        <v>8327</v>
      </c>
      <c r="S2466" s="11">
        <f t="shared" si="230"/>
        <v>42277.478472222218</v>
      </c>
      <c r="T2466" s="11">
        <f t="shared" si="231"/>
        <v>42248.567094907405</v>
      </c>
      <c r="U2466">
        <f t="shared" si="232"/>
        <v>2015</v>
      </c>
      <c r="V2466">
        <f t="shared" si="233"/>
        <v>2015</v>
      </c>
    </row>
    <row r="2467" spans="1:22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">
        <v>8323</v>
      </c>
      <c r="R2467" t="s">
        <v>8327</v>
      </c>
      <c r="S2467" s="11">
        <f t="shared" si="230"/>
        <v>41175.385972222219</v>
      </c>
      <c r="T2467" s="11">
        <f t="shared" si="231"/>
        <v>41145.385972222219</v>
      </c>
      <c r="U2467">
        <f t="shared" si="232"/>
        <v>2012</v>
      </c>
      <c r="V2467">
        <f t="shared" si="233"/>
        <v>2012</v>
      </c>
    </row>
    <row r="2468" spans="1:22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">
        <v>8323</v>
      </c>
      <c r="R2468" t="s">
        <v>8327</v>
      </c>
      <c r="S2468" s="11">
        <f t="shared" si="230"/>
        <v>41402.769131944442</v>
      </c>
      <c r="T2468" s="11">
        <f t="shared" si="231"/>
        <v>41372.769131944442</v>
      </c>
      <c r="U2468">
        <f t="shared" si="232"/>
        <v>2013</v>
      </c>
      <c r="V2468">
        <f t="shared" si="233"/>
        <v>2013</v>
      </c>
    </row>
    <row r="2469" spans="1:22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">
        <v>8323</v>
      </c>
      <c r="R2469" t="s">
        <v>8327</v>
      </c>
      <c r="S2469" s="11">
        <f t="shared" si="230"/>
        <v>41039.375</v>
      </c>
      <c r="T2469" s="11">
        <f t="shared" si="231"/>
        <v>41025.540868055556</v>
      </c>
      <c r="U2469">
        <f t="shared" si="232"/>
        <v>2012</v>
      </c>
      <c r="V2469">
        <f t="shared" si="233"/>
        <v>2012</v>
      </c>
    </row>
    <row r="2470" spans="1:22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">
        <v>8323</v>
      </c>
      <c r="R2470" t="s">
        <v>8327</v>
      </c>
      <c r="S2470" s="11">
        <f t="shared" si="230"/>
        <v>41209.875</v>
      </c>
      <c r="T2470" s="11">
        <f t="shared" si="231"/>
        <v>41173.820844907408</v>
      </c>
      <c r="U2470">
        <f t="shared" si="232"/>
        <v>2012</v>
      </c>
      <c r="V2470">
        <f t="shared" si="233"/>
        <v>2012</v>
      </c>
    </row>
    <row r="2471" spans="1:22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">
        <v>8323</v>
      </c>
      <c r="R2471" t="s">
        <v>8327</v>
      </c>
      <c r="S2471" s="11">
        <f t="shared" si="230"/>
        <v>40582.096400462957</v>
      </c>
      <c r="T2471" s="11">
        <f t="shared" si="231"/>
        <v>40557.096400462957</v>
      </c>
      <c r="U2471">
        <f t="shared" si="232"/>
        <v>2011</v>
      </c>
      <c r="V2471">
        <f t="shared" si="233"/>
        <v>2011</v>
      </c>
    </row>
    <row r="2472" spans="1:22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">
        <v>8323</v>
      </c>
      <c r="R2472" t="s">
        <v>8327</v>
      </c>
      <c r="S2472" s="11">
        <f t="shared" si="230"/>
        <v>41052.741377314815</v>
      </c>
      <c r="T2472" s="11">
        <f t="shared" si="231"/>
        <v>41022.741377314815</v>
      </c>
      <c r="U2472">
        <f t="shared" si="232"/>
        <v>2012</v>
      </c>
      <c r="V2472">
        <f t="shared" si="233"/>
        <v>2012</v>
      </c>
    </row>
    <row r="2473" spans="1:22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">
        <v>8323</v>
      </c>
      <c r="R2473" t="s">
        <v>8327</v>
      </c>
      <c r="S2473" s="11">
        <f t="shared" si="230"/>
        <v>40933.659629629627</v>
      </c>
      <c r="T2473" s="11">
        <f t="shared" si="231"/>
        <v>40893.659629629627</v>
      </c>
      <c r="U2473">
        <f t="shared" si="232"/>
        <v>2012</v>
      </c>
      <c r="V2473">
        <f t="shared" si="233"/>
        <v>2011</v>
      </c>
    </row>
    <row r="2474" spans="1:22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">
        <v>8323</v>
      </c>
      <c r="R2474" t="s">
        <v>8327</v>
      </c>
      <c r="S2474" s="11">
        <f t="shared" si="230"/>
        <v>40424.710416666661</v>
      </c>
      <c r="T2474" s="11">
        <f t="shared" si="231"/>
        <v>40353.782175925924</v>
      </c>
      <c r="U2474">
        <f t="shared" si="232"/>
        <v>2010</v>
      </c>
      <c r="V2474">
        <f t="shared" si="233"/>
        <v>2010</v>
      </c>
    </row>
    <row r="2475" spans="1:22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">
        <v>8323</v>
      </c>
      <c r="R2475" t="s">
        <v>8327</v>
      </c>
      <c r="S2475" s="11">
        <f t="shared" si="230"/>
        <v>41223.456817129627</v>
      </c>
      <c r="T2475" s="11">
        <f t="shared" si="231"/>
        <v>41193.415150462963</v>
      </c>
      <c r="U2475">
        <f t="shared" si="232"/>
        <v>2012</v>
      </c>
      <c r="V2475">
        <f t="shared" si="233"/>
        <v>2012</v>
      </c>
    </row>
    <row r="2476" spans="1:22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">
        <v>8323</v>
      </c>
      <c r="R2476" t="s">
        <v>8327</v>
      </c>
      <c r="S2476" s="11">
        <f t="shared" si="230"/>
        <v>40461.67796296296</v>
      </c>
      <c r="T2476" s="11">
        <f t="shared" si="231"/>
        <v>40416.67796296296</v>
      </c>
      <c r="U2476">
        <f t="shared" si="232"/>
        <v>2010</v>
      </c>
      <c r="V2476">
        <f t="shared" si="233"/>
        <v>2010</v>
      </c>
    </row>
    <row r="2477" spans="1:22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">
        <v>8323</v>
      </c>
      <c r="R2477" t="s">
        <v>8327</v>
      </c>
      <c r="S2477" s="11">
        <f t="shared" si="230"/>
        <v>40369.583333333328</v>
      </c>
      <c r="T2477" s="11">
        <f t="shared" si="231"/>
        <v>40309.954340277771</v>
      </c>
      <c r="U2477">
        <f t="shared" si="232"/>
        <v>2010</v>
      </c>
      <c r="V2477">
        <f t="shared" si="233"/>
        <v>2010</v>
      </c>
    </row>
    <row r="2478" spans="1:22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">
        <v>8323</v>
      </c>
      <c r="R2478" t="s">
        <v>8327</v>
      </c>
      <c r="S2478" s="11">
        <f t="shared" si="230"/>
        <v>41946.036689814813</v>
      </c>
      <c r="T2478" s="11">
        <f t="shared" si="231"/>
        <v>41912.995023148142</v>
      </c>
      <c r="U2478">
        <f t="shared" si="232"/>
        <v>2014</v>
      </c>
      <c r="V2478">
        <f t="shared" si="233"/>
        <v>2014</v>
      </c>
    </row>
    <row r="2479" spans="1:22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">
        <v>8323</v>
      </c>
      <c r="R2479" t="s">
        <v>8327</v>
      </c>
      <c r="S2479" s="11">
        <f t="shared" si="230"/>
        <v>41133.358159722222</v>
      </c>
      <c r="T2479" s="11">
        <f t="shared" si="231"/>
        <v>41088.358159722222</v>
      </c>
      <c r="U2479">
        <f t="shared" si="232"/>
        <v>2012</v>
      </c>
      <c r="V2479">
        <f t="shared" si="233"/>
        <v>2012</v>
      </c>
    </row>
    <row r="2480" spans="1:22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">
        <v>8323</v>
      </c>
      <c r="R2480" t="s">
        <v>8327</v>
      </c>
      <c r="S2480" s="11">
        <f t="shared" si="230"/>
        <v>41287.617048611108</v>
      </c>
      <c r="T2480" s="11">
        <f t="shared" si="231"/>
        <v>41257.617048611108</v>
      </c>
      <c r="U2480">
        <f t="shared" si="232"/>
        <v>2013</v>
      </c>
      <c r="V2480">
        <f t="shared" si="233"/>
        <v>2012</v>
      </c>
    </row>
    <row r="2481" spans="1:22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">
        <v>8323</v>
      </c>
      <c r="R2481" t="s">
        <v>8327</v>
      </c>
      <c r="S2481" s="11">
        <f t="shared" si="230"/>
        <v>41117.75</v>
      </c>
      <c r="T2481" s="11">
        <f t="shared" si="231"/>
        <v>41107.393449074072</v>
      </c>
      <c r="U2481">
        <f t="shared" si="232"/>
        <v>2012</v>
      </c>
      <c r="V2481">
        <f t="shared" si="233"/>
        <v>2012</v>
      </c>
    </row>
    <row r="2482" spans="1:22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">
        <v>8323</v>
      </c>
      <c r="R2482" t="s">
        <v>8327</v>
      </c>
      <c r="S2482" s="11">
        <f t="shared" si="230"/>
        <v>42287.602824074071</v>
      </c>
      <c r="T2482" s="11">
        <f t="shared" si="231"/>
        <v>42227.602824074071</v>
      </c>
      <c r="U2482">
        <f t="shared" si="232"/>
        <v>2015</v>
      </c>
      <c r="V2482">
        <f t="shared" si="233"/>
        <v>2015</v>
      </c>
    </row>
    <row r="2483" spans="1:22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">
        <v>8323</v>
      </c>
      <c r="R2483" t="s">
        <v>8327</v>
      </c>
      <c r="S2483" s="11">
        <f t="shared" si="230"/>
        <v>41029.312592592592</v>
      </c>
      <c r="T2483" s="11">
        <f t="shared" si="231"/>
        <v>40999.312592592592</v>
      </c>
      <c r="U2483">
        <f t="shared" si="232"/>
        <v>2012</v>
      </c>
      <c r="V2483">
        <f t="shared" si="233"/>
        <v>2012</v>
      </c>
    </row>
    <row r="2484" spans="1:22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">
        <v>8323</v>
      </c>
      <c r="R2484" t="s">
        <v>8327</v>
      </c>
      <c r="S2484" s="11">
        <f t="shared" si="230"/>
        <v>40756.448877314811</v>
      </c>
      <c r="T2484" s="11">
        <f t="shared" si="231"/>
        <v>40711.448877314811</v>
      </c>
      <c r="U2484">
        <f t="shared" si="232"/>
        <v>2011</v>
      </c>
      <c r="V2484">
        <f t="shared" si="233"/>
        <v>2011</v>
      </c>
    </row>
    <row r="2485" spans="1:22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">
        <v>8323</v>
      </c>
      <c r="R2485" t="s">
        <v>8327</v>
      </c>
      <c r="S2485" s="11">
        <f t="shared" si="230"/>
        <v>41030.375034722216</v>
      </c>
      <c r="T2485" s="11">
        <f t="shared" si="231"/>
        <v>40970.416701388887</v>
      </c>
      <c r="U2485">
        <f t="shared" si="232"/>
        <v>2012</v>
      </c>
      <c r="V2485">
        <f t="shared" si="233"/>
        <v>2012</v>
      </c>
    </row>
    <row r="2486" spans="1:22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">
        <v>8323</v>
      </c>
      <c r="R2486" t="s">
        <v>8327</v>
      </c>
      <c r="S2486" s="11">
        <f t="shared" si="230"/>
        <v>40801.583368055552</v>
      </c>
      <c r="T2486" s="11">
        <f t="shared" si="231"/>
        <v>40771.583368055552</v>
      </c>
      <c r="U2486">
        <f t="shared" si="232"/>
        <v>2011</v>
      </c>
      <c r="V2486">
        <f t="shared" si="233"/>
        <v>2011</v>
      </c>
    </row>
    <row r="2487" spans="1:22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">
        <v>8323</v>
      </c>
      <c r="R2487" t="s">
        <v>8327</v>
      </c>
      <c r="S2487" s="11">
        <f t="shared" si="230"/>
        <v>40828.665266203701</v>
      </c>
      <c r="T2487" s="11">
        <f t="shared" si="231"/>
        <v>40793.665266203701</v>
      </c>
      <c r="U2487">
        <f t="shared" si="232"/>
        <v>2011</v>
      </c>
      <c r="V2487">
        <f t="shared" si="233"/>
        <v>2011</v>
      </c>
    </row>
    <row r="2488" spans="1:22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">
        <v>8323</v>
      </c>
      <c r="R2488" t="s">
        <v>8327</v>
      </c>
      <c r="S2488" s="11">
        <f t="shared" si="230"/>
        <v>41021.374722222223</v>
      </c>
      <c r="T2488" s="11">
        <f t="shared" si="231"/>
        <v>40991.374722222223</v>
      </c>
      <c r="U2488">
        <f t="shared" si="232"/>
        <v>2012</v>
      </c>
      <c r="V2488">
        <f t="shared" si="233"/>
        <v>2012</v>
      </c>
    </row>
    <row r="2489" spans="1:22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">
        <v>8323</v>
      </c>
      <c r="R2489" t="s">
        <v>8327</v>
      </c>
      <c r="S2489" s="11">
        <f t="shared" si="230"/>
        <v>41055.749965277777</v>
      </c>
      <c r="T2489" s="11">
        <f t="shared" si="231"/>
        <v>41025.749965277777</v>
      </c>
      <c r="U2489">
        <f t="shared" si="232"/>
        <v>2012</v>
      </c>
      <c r="V2489">
        <f t="shared" si="233"/>
        <v>2012</v>
      </c>
    </row>
    <row r="2490" spans="1:22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">
        <v>8323</v>
      </c>
      <c r="R2490" t="s">
        <v>8327</v>
      </c>
      <c r="S2490" s="11">
        <f t="shared" si="230"/>
        <v>40863.341527777775</v>
      </c>
      <c r="T2490" s="11">
        <f t="shared" si="231"/>
        <v>40833.299861111111</v>
      </c>
      <c r="U2490">
        <f t="shared" si="232"/>
        <v>2011</v>
      </c>
      <c r="V2490">
        <f t="shared" si="233"/>
        <v>2011</v>
      </c>
    </row>
    <row r="2491" spans="1:22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">
        <v>8323</v>
      </c>
      <c r="R2491" t="s">
        <v>8327</v>
      </c>
      <c r="S2491" s="11">
        <f t="shared" si="230"/>
        <v>41403.356932870367</v>
      </c>
      <c r="T2491" s="11">
        <f t="shared" si="231"/>
        <v>41373.356932870367</v>
      </c>
      <c r="U2491">
        <f t="shared" si="232"/>
        <v>2013</v>
      </c>
      <c r="V2491">
        <f t="shared" si="233"/>
        <v>2013</v>
      </c>
    </row>
    <row r="2492" spans="1:22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">
        <v>8323</v>
      </c>
      <c r="R2492" t="s">
        <v>8327</v>
      </c>
      <c r="S2492" s="11">
        <f t="shared" si="230"/>
        <v>41082.89439814815</v>
      </c>
      <c r="T2492" s="11">
        <f t="shared" si="231"/>
        <v>41022.89439814815</v>
      </c>
      <c r="U2492">
        <f t="shared" si="232"/>
        <v>2012</v>
      </c>
      <c r="V2492">
        <f t="shared" si="233"/>
        <v>2012</v>
      </c>
    </row>
    <row r="2493" spans="1:22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">
        <v>8323</v>
      </c>
      <c r="R2493" t="s">
        <v>8327</v>
      </c>
      <c r="S2493" s="11">
        <f t="shared" si="230"/>
        <v>40558.743750000001</v>
      </c>
      <c r="T2493" s="11">
        <f t="shared" si="231"/>
        <v>40542.505949074075</v>
      </c>
      <c r="U2493">
        <f t="shared" si="232"/>
        <v>2011</v>
      </c>
      <c r="V2493">
        <f t="shared" si="233"/>
        <v>2010</v>
      </c>
    </row>
    <row r="2494" spans="1:22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">
        <v>8323</v>
      </c>
      <c r="R2494" t="s">
        <v>8327</v>
      </c>
      <c r="S2494" s="11">
        <f t="shared" si="230"/>
        <v>41076.082638888889</v>
      </c>
      <c r="T2494" s="11">
        <f t="shared" si="231"/>
        <v>41024.652638888889</v>
      </c>
      <c r="U2494">
        <f t="shared" si="232"/>
        <v>2012</v>
      </c>
      <c r="V2494">
        <f t="shared" si="233"/>
        <v>2012</v>
      </c>
    </row>
    <row r="2495" spans="1:22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">
        <v>8323</v>
      </c>
      <c r="R2495" t="s">
        <v>8327</v>
      </c>
      <c r="S2495" s="11">
        <f t="shared" si="230"/>
        <v>41392.834953703699</v>
      </c>
      <c r="T2495" s="11">
        <f t="shared" si="231"/>
        <v>41347.834953703699</v>
      </c>
      <c r="U2495">
        <f t="shared" si="232"/>
        <v>2013</v>
      </c>
      <c r="V2495">
        <f t="shared" si="233"/>
        <v>2013</v>
      </c>
    </row>
    <row r="2496" spans="1:22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">
        <v>8323</v>
      </c>
      <c r="R2496" t="s">
        <v>8327</v>
      </c>
      <c r="S2496" s="11">
        <f t="shared" si="230"/>
        <v>41052.311851851853</v>
      </c>
      <c r="T2496" s="11">
        <f t="shared" si="231"/>
        <v>41022.311851851853</v>
      </c>
      <c r="U2496">
        <f t="shared" si="232"/>
        <v>2012</v>
      </c>
      <c r="V2496">
        <f t="shared" si="233"/>
        <v>2012</v>
      </c>
    </row>
    <row r="2497" spans="1:22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">
        <v>8323</v>
      </c>
      <c r="R2497" t="s">
        <v>8327</v>
      </c>
      <c r="S2497" s="11">
        <f t="shared" si="230"/>
        <v>41066.613136574073</v>
      </c>
      <c r="T2497" s="11">
        <f t="shared" si="231"/>
        <v>41036.613136574073</v>
      </c>
      <c r="U2497">
        <f t="shared" si="232"/>
        <v>2012</v>
      </c>
      <c r="V2497">
        <f t="shared" si="233"/>
        <v>2012</v>
      </c>
    </row>
    <row r="2498" spans="1:22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">
        <v>8323</v>
      </c>
      <c r="R2498" t="s">
        <v>8327</v>
      </c>
      <c r="S2498" s="11">
        <f t="shared" si="230"/>
        <v>41362.621435185181</v>
      </c>
      <c r="T2498" s="11">
        <f t="shared" si="231"/>
        <v>41327.663101851846</v>
      </c>
      <c r="U2498">
        <f t="shared" si="232"/>
        <v>2013</v>
      </c>
      <c r="V2498">
        <f t="shared" si="233"/>
        <v>2013</v>
      </c>
    </row>
    <row r="2499" spans="1:22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5">
        <f t="shared" ref="P2499:P2562" si="235">IFERROR(E2499/L2499,0)</f>
        <v>80.551071428571419</v>
      </c>
      <c r="Q2499" t="s">
        <v>8323</v>
      </c>
      <c r="R2499" t="s">
        <v>8327</v>
      </c>
      <c r="S2499" s="11">
        <f t="shared" ref="S2499:S2562" si="236">(I2499/86400)+25569+(-8/24)</f>
        <v>40760.545578703699</v>
      </c>
      <c r="T2499" s="11">
        <f t="shared" ref="T2499:T2562" si="237">(J2499/86400)+25569+(-8/24)</f>
        <v>40730.545578703699</v>
      </c>
      <c r="U2499">
        <f t="shared" ref="U2499:U2562" si="238">YEAR(S2499)</f>
        <v>2011</v>
      </c>
      <c r="V2499">
        <f t="shared" ref="V2499:V2562" si="239">YEAR(T2499)</f>
        <v>2011</v>
      </c>
    </row>
    <row r="2500" spans="1:22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">
        <v>8323</v>
      </c>
      <c r="R2500" t="s">
        <v>8327</v>
      </c>
      <c r="S2500" s="11">
        <f t="shared" si="236"/>
        <v>42031.634108796294</v>
      </c>
      <c r="T2500" s="11">
        <f t="shared" si="237"/>
        <v>42017.634108796294</v>
      </c>
      <c r="U2500">
        <f t="shared" si="238"/>
        <v>2015</v>
      </c>
      <c r="V2500">
        <f t="shared" si="239"/>
        <v>2015</v>
      </c>
    </row>
    <row r="2501" spans="1:22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">
        <v>8323</v>
      </c>
      <c r="R2501" t="s">
        <v>8327</v>
      </c>
      <c r="S2501" s="11">
        <f t="shared" si="236"/>
        <v>41274.416666666664</v>
      </c>
      <c r="T2501" s="11">
        <f t="shared" si="237"/>
        <v>41226.315243055556</v>
      </c>
      <c r="U2501">
        <f t="shared" si="238"/>
        <v>2012</v>
      </c>
      <c r="V2501">
        <f t="shared" si="239"/>
        <v>2012</v>
      </c>
    </row>
    <row r="2502" spans="1:22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">
        <v>8323</v>
      </c>
      <c r="R2502" t="s">
        <v>8327</v>
      </c>
      <c r="S2502" s="11">
        <f t="shared" si="236"/>
        <v>41083.439525462956</v>
      </c>
      <c r="T2502" s="11">
        <f t="shared" si="237"/>
        <v>41053.439525462956</v>
      </c>
      <c r="U2502">
        <f t="shared" si="238"/>
        <v>2012</v>
      </c>
      <c r="V2502">
        <f t="shared" si="239"/>
        <v>2012</v>
      </c>
    </row>
    <row r="2503" spans="1:22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">
        <v>8334</v>
      </c>
      <c r="R2503" t="s">
        <v>8351</v>
      </c>
      <c r="S2503" s="11">
        <f t="shared" si="236"/>
        <v>42274.443333333336</v>
      </c>
      <c r="T2503" s="11">
        <f t="shared" si="237"/>
        <v>42244.443333333336</v>
      </c>
      <c r="U2503">
        <f t="shared" si="238"/>
        <v>2015</v>
      </c>
      <c r="V2503">
        <f t="shared" si="239"/>
        <v>2015</v>
      </c>
    </row>
    <row r="2504" spans="1:22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">
        <v>8334</v>
      </c>
      <c r="R2504" t="s">
        <v>8351</v>
      </c>
      <c r="S2504" s="11">
        <f t="shared" si="236"/>
        <v>41903.492106481477</v>
      </c>
      <c r="T2504" s="11">
        <f t="shared" si="237"/>
        <v>41858.492106481477</v>
      </c>
      <c r="U2504">
        <f t="shared" si="238"/>
        <v>2014</v>
      </c>
      <c r="V2504">
        <f t="shared" si="239"/>
        <v>2014</v>
      </c>
    </row>
    <row r="2505" spans="1:22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>
        <f t="shared" si="235"/>
        <v>0</v>
      </c>
      <c r="Q2505" t="s">
        <v>8334</v>
      </c>
      <c r="R2505" t="s">
        <v>8351</v>
      </c>
      <c r="S2505" s="11">
        <f t="shared" si="236"/>
        <v>42528.54583333333</v>
      </c>
      <c r="T2505" s="11">
        <f t="shared" si="237"/>
        <v>42498.566064814811</v>
      </c>
      <c r="U2505">
        <f t="shared" si="238"/>
        <v>2016</v>
      </c>
      <c r="V2505">
        <f t="shared" si="239"/>
        <v>2016</v>
      </c>
    </row>
    <row r="2506" spans="1:22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>
        <f t="shared" si="235"/>
        <v>0</v>
      </c>
      <c r="Q2506" t="s">
        <v>8334</v>
      </c>
      <c r="R2506" t="s">
        <v>8351</v>
      </c>
      <c r="S2506" s="11">
        <f t="shared" si="236"/>
        <v>41957.723773148151</v>
      </c>
      <c r="T2506" s="11">
        <f t="shared" si="237"/>
        <v>41927.682106481479</v>
      </c>
      <c r="U2506">
        <f t="shared" si="238"/>
        <v>2014</v>
      </c>
      <c r="V2506">
        <f t="shared" si="239"/>
        <v>2014</v>
      </c>
    </row>
    <row r="2507" spans="1:22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>
        <f t="shared" si="235"/>
        <v>0</v>
      </c>
      <c r="Q2507" t="s">
        <v>8334</v>
      </c>
      <c r="R2507" t="s">
        <v>8351</v>
      </c>
      <c r="S2507" s="11">
        <f t="shared" si="236"/>
        <v>42076.68074074074</v>
      </c>
      <c r="T2507" s="11">
        <f t="shared" si="237"/>
        <v>42046.722407407404</v>
      </c>
      <c r="U2507">
        <f t="shared" si="238"/>
        <v>2015</v>
      </c>
      <c r="V2507">
        <f t="shared" si="239"/>
        <v>2015</v>
      </c>
    </row>
    <row r="2508" spans="1:22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">
        <v>8334</v>
      </c>
      <c r="R2508" t="s">
        <v>8351</v>
      </c>
      <c r="S2508" s="11">
        <f t="shared" si="236"/>
        <v>42280.541666666664</v>
      </c>
      <c r="T2508" s="11">
        <f t="shared" si="237"/>
        <v>42257.963761574072</v>
      </c>
      <c r="U2508">
        <f t="shared" si="238"/>
        <v>2015</v>
      </c>
      <c r="V2508">
        <f t="shared" si="239"/>
        <v>2015</v>
      </c>
    </row>
    <row r="2509" spans="1:22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>
        <f t="shared" si="235"/>
        <v>0</v>
      </c>
      <c r="Q2509" t="s">
        <v>8334</v>
      </c>
      <c r="R2509" t="s">
        <v>8351</v>
      </c>
      <c r="S2509" s="11">
        <f t="shared" si="236"/>
        <v>42134.739629629628</v>
      </c>
      <c r="T2509" s="11">
        <f t="shared" si="237"/>
        <v>42104.739629629628</v>
      </c>
      <c r="U2509">
        <f t="shared" si="238"/>
        <v>2015</v>
      </c>
      <c r="V2509">
        <f t="shared" si="239"/>
        <v>2015</v>
      </c>
    </row>
    <row r="2510" spans="1:22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>
        <f t="shared" si="235"/>
        <v>0</v>
      </c>
      <c r="Q2510" t="s">
        <v>8334</v>
      </c>
      <c r="R2510" t="s">
        <v>8351</v>
      </c>
      <c r="S2510" s="11">
        <f t="shared" si="236"/>
        <v>41865.618449074071</v>
      </c>
      <c r="T2510" s="11">
        <f t="shared" si="237"/>
        <v>41835.618449074071</v>
      </c>
      <c r="U2510">
        <f t="shared" si="238"/>
        <v>2014</v>
      </c>
      <c r="V2510">
        <f t="shared" si="239"/>
        <v>2014</v>
      </c>
    </row>
    <row r="2511" spans="1:22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">
        <v>8334</v>
      </c>
      <c r="R2511" t="s">
        <v>8351</v>
      </c>
      <c r="S2511" s="11">
        <f t="shared" si="236"/>
        <v>42114.434594907405</v>
      </c>
      <c r="T2511" s="11">
        <f t="shared" si="237"/>
        <v>42058.476261574069</v>
      </c>
      <c r="U2511">
        <f t="shared" si="238"/>
        <v>2015</v>
      </c>
      <c r="V2511">
        <f t="shared" si="239"/>
        <v>2015</v>
      </c>
    </row>
    <row r="2512" spans="1:22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">
        <v>8334</v>
      </c>
      <c r="R2512" t="s">
        <v>8351</v>
      </c>
      <c r="S2512" s="11">
        <f t="shared" si="236"/>
        <v>42138.664027777777</v>
      </c>
      <c r="T2512" s="11">
        <f t="shared" si="237"/>
        <v>42078.664027777777</v>
      </c>
      <c r="U2512">
        <f t="shared" si="238"/>
        <v>2015</v>
      </c>
      <c r="V2512">
        <f t="shared" si="239"/>
        <v>2015</v>
      </c>
    </row>
    <row r="2513" spans="1:22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>
        <f t="shared" si="235"/>
        <v>0</v>
      </c>
      <c r="Q2513" t="s">
        <v>8334</v>
      </c>
      <c r="R2513" t="s">
        <v>8351</v>
      </c>
      <c r="S2513" s="11">
        <f t="shared" si="236"/>
        <v>42401.113576388881</v>
      </c>
      <c r="T2513" s="11">
        <f t="shared" si="237"/>
        <v>42371.113576388881</v>
      </c>
      <c r="U2513">
        <f t="shared" si="238"/>
        <v>2016</v>
      </c>
      <c r="V2513">
        <f t="shared" si="239"/>
        <v>2016</v>
      </c>
    </row>
    <row r="2514" spans="1:22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>
        <f t="shared" si="235"/>
        <v>0</v>
      </c>
      <c r="Q2514" t="s">
        <v>8334</v>
      </c>
      <c r="R2514" t="s">
        <v>8351</v>
      </c>
      <c r="S2514" s="11">
        <f t="shared" si="236"/>
        <v>41986.543530092589</v>
      </c>
      <c r="T2514" s="11">
        <f t="shared" si="237"/>
        <v>41971.543530092589</v>
      </c>
      <c r="U2514">
        <f t="shared" si="238"/>
        <v>2014</v>
      </c>
      <c r="V2514">
        <f t="shared" si="239"/>
        <v>2014</v>
      </c>
    </row>
    <row r="2515" spans="1:22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>
        <f t="shared" si="235"/>
        <v>0</v>
      </c>
      <c r="Q2515" t="s">
        <v>8334</v>
      </c>
      <c r="R2515" t="s">
        <v>8351</v>
      </c>
      <c r="S2515" s="11">
        <f t="shared" si="236"/>
        <v>42791.673483796294</v>
      </c>
      <c r="T2515" s="11">
        <f t="shared" si="237"/>
        <v>42731.673483796294</v>
      </c>
      <c r="U2515">
        <f t="shared" si="238"/>
        <v>2017</v>
      </c>
      <c r="V2515">
        <f t="shared" si="239"/>
        <v>2016</v>
      </c>
    </row>
    <row r="2516" spans="1:22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">
        <v>8334</v>
      </c>
      <c r="R2516" t="s">
        <v>8351</v>
      </c>
      <c r="S2516" s="11">
        <f t="shared" si="236"/>
        <v>41871.056446759256</v>
      </c>
      <c r="T2516" s="11">
        <f t="shared" si="237"/>
        <v>41854.056446759256</v>
      </c>
      <c r="U2516">
        <f t="shared" si="238"/>
        <v>2014</v>
      </c>
      <c r="V2516">
        <f t="shared" si="239"/>
        <v>2014</v>
      </c>
    </row>
    <row r="2517" spans="1:22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">
        <v>8334</v>
      </c>
      <c r="R2517" t="s">
        <v>8351</v>
      </c>
      <c r="S2517" s="11">
        <f t="shared" si="236"/>
        <v>42057.50640046296</v>
      </c>
      <c r="T2517" s="11">
        <f t="shared" si="237"/>
        <v>42027.50640046296</v>
      </c>
      <c r="U2517">
        <f t="shared" si="238"/>
        <v>2015</v>
      </c>
      <c r="V2517">
        <f t="shared" si="239"/>
        <v>2015</v>
      </c>
    </row>
    <row r="2518" spans="1:22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>
        <f t="shared" si="235"/>
        <v>0</v>
      </c>
      <c r="Q2518" t="s">
        <v>8334</v>
      </c>
      <c r="R2518" t="s">
        <v>8351</v>
      </c>
      <c r="S2518" s="11">
        <f t="shared" si="236"/>
        <v>41972.361712962964</v>
      </c>
      <c r="T2518" s="11">
        <f t="shared" si="237"/>
        <v>41942.320046296292</v>
      </c>
      <c r="U2518">
        <f t="shared" si="238"/>
        <v>2014</v>
      </c>
      <c r="V2518">
        <f t="shared" si="239"/>
        <v>2014</v>
      </c>
    </row>
    <row r="2519" spans="1:22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">
        <v>8334</v>
      </c>
      <c r="R2519" t="s">
        <v>8351</v>
      </c>
      <c r="S2519" s="11">
        <f t="shared" si="236"/>
        <v>42082.427430555552</v>
      </c>
      <c r="T2519" s="11">
        <f t="shared" si="237"/>
        <v>42052.469097222223</v>
      </c>
      <c r="U2519">
        <f t="shared" si="238"/>
        <v>2015</v>
      </c>
      <c r="V2519">
        <f t="shared" si="239"/>
        <v>2015</v>
      </c>
    </row>
    <row r="2520" spans="1:22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>
        <f t="shared" si="235"/>
        <v>0</v>
      </c>
      <c r="Q2520" t="s">
        <v>8334</v>
      </c>
      <c r="R2520" t="s">
        <v>8351</v>
      </c>
      <c r="S2520" s="11">
        <f t="shared" si="236"/>
        <v>41956.38921296296</v>
      </c>
      <c r="T2520" s="11">
        <f t="shared" si="237"/>
        <v>41926.347546296296</v>
      </c>
      <c r="U2520">
        <f t="shared" si="238"/>
        <v>2014</v>
      </c>
      <c r="V2520">
        <f t="shared" si="239"/>
        <v>2014</v>
      </c>
    </row>
    <row r="2521" spans="1:22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">
        <v>8334</v>
      </c>
      <c r="R2521" t="s">
        <v>8351</v>
      </c>
      <c r="S2521" s="11">
        <f t="shared" si="236"/>
        <v>41838.821805555555</v>
      </c>
      <c r="T2521" s="11">
        <f t="shared" si="237"/>
        <v>41808.821805555555</v>
      </c>
      <c r="U2521">
        <f t="shared" si="238"/>
        <v>2014</v>
      </c>
      <c r="V2521">
        <f t="shared" si="239"/>
        <v>2014</v>
      </c>
    </row>
    <row r="2522" spans="1:22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>
        <f t="shared" si="235"/>
        <v>0</v>
      </c>
      <c r="Q2522" t="s">
        <v>8334</v>
      </c>
      <c r="R2522" t="s">
        <v>8351</v>
      </c>
      <c r="S2522" s="11">
        <f t="shared" si="236"/>
        <v>42658.472916666666</v>
      </c>
      <c r="T2522" s="11">
        <f t="shared" si="237"/>
        <v>42612.267187500001</v>
      </c>
      <c r="U2522">
        <f t="shared" si="238"/>
        <v>2016</v>
      </c>
      <c r="V2522">
        <f t="shared" si="239"/>
        <v>2016</v>
      </c>
    </row>
    <row r="2523" spans="1:22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">
        <v>8323</v>
      </c>
      <c r="R2523" t="s">
        <v>8352</v>
      </c>
      <c r="S2523" s="11">
        <f t="shared" si="236"/>
        <v>42290.63450231481</v>
      </c>
      <c r="T2523" s="11">
        <f t="shared" si="237"/>
        <v>42269.63450231481</v>
      </c>
      <c r="U2523">
        <f t="shared" si="238"/>
        <v>2015</v>
      </c>
      <c r="V2523">
        <f t="shared" si="239"/>
        <v>2015</v>
      </c>
    </row>
    <row r="2524" spans="1:22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">
        <v>8323</v>
      </c>
      <c r="R2524" t="s">
        <v>8352</v>
      </c>
      <c r="S2524" s="11">
        <f t="shared" si="236"/>
        <v>42482.286111111105</v>
      </c>
      <c r="T2524" s="11">
        <f t="shared" si="237"/>
        <v>42460.240277777775</v>
      </c>
      <c r="U2524">
        <f t="shared" si="238"/>
        <v>2016</v>
      </c>
      <c r="V2524">
        <f t="shared" si="239"/>
        <v>2016</v>
      </c>
    </row>
    <row r="2525" spans="1:22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">
        <v>8323</v>
      </c>
      <c r="R2525" t="s">
        <v>8352</v>
      </c>
      <c r="S2525" s="11">
        <f t="shared" si="236"/>
        <v>41960.683935185181</v>
      </c>
      <c r="T2525" s="11">
        <f t="shared" si="237"/>
        <v>41930.642268518517</v>
      </c>
      <c r="U2525">
        <f t="shared" si="238"/>
        <v>2014</v>
      </c>
      <c r="V2525">
        <f t="shared" si="239"/>
        <v>2014</v>
      </c>
    </row>
    <row r="2526" spans="1:22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">
        <v>8323</v>
      </c>
      <c r="R2526" t="s">
        <v>8352</v>
      </c>
      <c r="S2526" s="11">
        <f t="shared" si="236"/>
        <v>41993.854166666664</v>
      </c>
      <c r="T2526" s="11">
        <f t="shared" si="237"/>
        <v>41961.474039351851</v>
      </c>
      <c r="U2526">
        <f t="shared" si="238"/>
        <v>2014</v>
      </c>
      <c r="V2526">
        <f t="shared" si="239"/>
        <v>2014</v>
      </c>
    </row>
    <row r="2527" spans="1:22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">
        <v>8323</v>
      </c>
      <c r="R2527" t="s">
        <v>8352</v>
      </c>
      <c r="S2527" s="11">
        <f t="shared" si="236"/>
        <v>41088.511238425919</v>
      </c>
      <c r="T2527" s="11">
        <f t="shared" si="237"/>
        <v>41058.511238425919</v>
      </c>
      <c r="U2527">
        <f t="shared" si="238"/>
        <v>2012</v>
      </c>
      <c r="V2527">
        <f t="shared" si="239"/>
        <v>2012</v>
      </c>
    </row>
    <row r="2528" spans="1:22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">
        <v>8323</v>
      </c>
      <c r="R2528" t="s">
        <v>8352</v>
      </c>
      <c r="S2528" s="11">
        <f t="shared" si="236"/>
        <v>41980.874305555553</v>
      </c>
      <c r="T2528" s="11">
        <f t="shared" si="237"/>
        <v>41952.757800925923</v>
      </c>
      <c r="U2528">
        <f t="shared" si="238"/>
        <v>2014</v>
      </c>
      <c r="V2528">
        <f t="shared" si="239"/>
        <v>2014</v>
      </c>
    </row>
    <row r="2529" spans="1:22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">
        <v>8323</v>
      </c>
      <c r="R2529" t="s">
        <v>8352</v>
      </c>
      <c r="S2529" s="11">
        <f t="shared" si="236"/>
        <v>41564.832638888889</v>
      </c>
      <c r="T2529" s="11">
        <f t="shared" si="237"/>
        <v>41546.417719907404</v>
      </c>
      <c r="U2529">
        <f t="shared" si="238"/>
        <v>2013</v>
      </c>
      <c r="V2529">
        <f t="shared" si="239"/>
        <v>2013</v>
      </c>
    </row>
    <row r="2530" spans="1:22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">
        <v>8323</v>
      </c>
      <c r="R2530" t="s">
        <v>8352</v>
      </c>
      <c r="S2530" s="11">
        <f t="shared" si="236"/>
        <v>42236.124999999993</v>
      </c>
      <c r="T2530" s="11">
        <f t="shared" si="237"/>
        <v>42217.501192129632</v>
      </c>
      <c r="U2530">
        <f t="shared" si="238"/>
        <v>2015</v>
      </c>
      <c r="V2530">
        <f t="shared" si="239"/>
        <v>2015</v>
      </c>
    </row>
    <row r="2531" spans="1:22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">
        <v>8323</v>
      </c>
      <c r="R2531" t="s">
        <v>8352</v>
      </c>
      <c r="S2531" s="11">
        <f t="shared" si="236"/>
        <v>40992.705729166664</v>
      </c>
      <c r="T2531" s="11">
        <f t="shared" si="237"/>
        <v>40947.747395833328</v>
      </c>
      <c r="U2531">
        <f t="shared" si="238"/>
        <v>2012</v>
      </c>
      <c r="V2531">
        <f t="shared" si="239"/>
        <v>2012</v>
      </c>
    </row>
    <row r="2532" spans="1:22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">
        <v>8323</v>
      </c>
      <c r="R2532" t="s">
        <v>8352</v>
      </c>
      <c r="S2532" s="11">
        <f t="shared" si="236"/>
        <v>42113.868055555555</v>
      </c>
      <c r="T2532" s="11">
        <f t="shared" si="237"/>
        <v>42081.531307870369</v>
      </c>
      <c r="U2532">
        <f t="shared" si="238"/>
        <v>2015</v>
      </c>
      <c r="V2532">
        <f t="shared" si="239"/>
        <v>2015</v>
      </c>
    </row>
    <row r="2533" spans="1:22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">
        <v>8323</v>
      </c>
      <c r="R2533" t="s">
        <v>8352</v>
      </c>
      <c r="S2533" s="11">
        <f t="shared" si="236"/>
        <v>42230.832638888889</v>
      </c>
      <c r="T2533" s="11">
        <f t="shared" si="237"/>
        <v>42208.346689814811</v>
      </c>
      <c r="U2533">
        <f t="shared" si="238"/>
        <v>2015</v>
      </c>
      <c r="V2533">
        <f t="shared" si="239"/>
        <v>2015</v>
      </c>
    </row>
    <row r="2534" spans="1:22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">
        <v>8323</v>
      </c>
      <c r="R2534" t="s">
        <v>8352</v>
      </c>
      <c r="S2534" s="11">
        <f t="shared" si="236"/>
        <v>41137.515810185185</v>
      </c>
      <c r="T2534" s="11">
        <f t="shared" si="237"/>
        <v>41107.515810185185</v>
      </c>
      <c r="U2534">
        <f t="shared" si="238"/>
        <v>2012</v>
      </c>
      <c r="V2534">
        <f t="shared" si="239"/>
        <v>2012</v>
      </c>
    </row>
    <row r="2535" spans="1:22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">
        <v>8323</v>
      </c>
      <c r="R2535" t="s">
        <v>8352</v>
      </c>
      <c r="S2535" s="11">
        <f t="shared" si="236"/>
        <v>41334.417453703703</v>
      </c>
      <c r="T2535" s="11">
        <f t="shared" si="237"/>
        <v>41304.417951388888</v>
      </c>
      <c r="U2535">
        <f t="shared" si="238"/>
        <v>2013</v>
      </c>
      <c r="V2535">
        <f t="shared" si="239"/>
        <v>2013</v>
      </c>
    </row>
    <row r="2536" spans="1:22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">
        <v>8323</v>
      </c>
      <c r="R2536" t="s">
        <v>8352</v>
      </c>
      <c r="S2536" s="11">
        <f t="shared" si="236"/>
        <v>40178.916666666664</v>
      </c>
      <c r="T2536" s="11">
        <f t="shared" si="237"/>
        <v>40127.367037037031</v>
      </c>
      <c r="U2536">
        <f t="shared" si="238"/>
        <v>2009</v>
      </c>
      <c r="V2536">
        <f t="shared" si="239"/>
        <v>2009</v>
      </c>
    </row>
    <row r="2537" spans="1:22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">
        <v>8323</v>
      </c>
      <c r="R2537" t="s">
        <v>8352</v>
      </c>
      <c r="S2537" s="11">
        <f t="shared" si="236"/>
        <v>41974.499363425923</v>
      </c>
      <c r="T2537" s="11">
        <f t="shared" si="237"/>
        <v>41943.457696759258</v>
      </c>
      <c r="U2537">
        <f t="shared" si="238"/>
        <v>2014</v>
      </c>
      <c r="V2537">
        <f t="shared" si="239"/>
        <v>2014</v>
      </c>
    </row>
    <row r="2538" spans="1:22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">
        <v>8323</v>
      </c>
      <c r="R2538" t="s">
        <v>8352</v>
      </c>
      <c r="S2538" s="11">
        <f t="shared" si="236"/>
        <v>41484.77275462963</v>
      </c>
      <c r="T2538" s="11">
        <f t="shared" si="237"/>
        <v>41463.77275462963</v>
      </c>
      <c r="U2538">
        <f t="shared" si="238"/>
        <v>2013</v>
      </c>
      <c r="V2538">
        <f t="shared" si="239"/>
        <v>2013</v>
      </c>
    </row>
    <row r="2539" spans="1:22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">
        <v>8323</v>
      </c>
      <c r="R2539" t="s">
        <v>8352</v>
      </c>
      <c r="S2539" s="11">
        <f t="shared" si="236"/>
        <v>40756.315451388888</v>
      </c>
      <c r="T2539" s="11">
        <f t="shared" si="237"/>
        <v>40696.315451388888</v>
      </c>
      <c r="U2539">
        <f t="shared" si="238"/>
        <v>2011</v>
      </c>
      <c r="V2539">
        <f t="shared" si="239"/>
        <v>2011</v>
      </c>
    </row>
    <row r="2540" spans="1:22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">
        <v>8323</v>
      </c>
      <c r="R2540" t="s">
        <v>8352</v>
      </c>
      <c r="S2540" s="11">
        <f t="shared" si="236"/>
        <v>41328.874305555553</v>
      </c>
      <c r="T2540" s="11">
        <f t="shared" si="237"/>
        <v>41298.176631944443</v>
      </c>
      <c r="U2540">
        <f t="shared" si="238"/>
        <v>2013</v>
      </c>
      <c r="V2540">
        <f t="shared" si="239"/>
        <v>2013</v>
      </c>
    </row>
    <row r="2541" spans="1:22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">
        <v>8323</v>
      </c>
      <c r="R2541" t="s">
        <v>8352</v>
      </c>
      <c r="S2541" s="11">
        <f t="shared" si="236"/>
        <v>42037.568888888891</v>
      </c>
      <c r="T2541" s="11">
        <f t="shared" si="237"/>
        <v>41977.568888888891</v>
      </c>
      <c r="U2541">
        <f t="shared" si="238"/>
        <v>2015</v>
      </c>
      <c r="V2541">
        <f t="shared" si="239"/>
        <v>2014</v>
      </c>
    </row>
    <row r="2542" spans="1:22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">
        <v>8323</v>
      </c>
      <c r="R2542" t="s">
        <v>8352</v>
      </c>
      <c r="S2542" s="11">
        <f t="shared" si="236"/>
        <v>40845.341678240737</v>
      </c>
      <c r="T2542" s="11">
        <f t="shared" si="237"/>
        <v>40785.341678240737</v>
      </c>
      <c r="U2542">
        <f t="shared" si="238"/>
        <v>2011</v>
      </c>
      <c r="V2542">
        <f t="shared" si="239"/>
        <v>2011</v>
      </c>
    </row>
    <row r="2543" spans="1:22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">
        <v>8323</v>
      </c>
      <c r="R2543" t="s">
        <v>8352</v>
      </c>
      <c r="S2543" s="11">
        <f t="shared" si="236"/>
        <v>41543.115949074076</v>
      </c>
      <c r="T2543" s="11">
        <f t="shared" si="237"/>
        <v>41483.115949074076</v>
      </c>
      <c r="U2543">
        <f t="shared" si="238"/>
        <v>2013</v>
      </c>
      <c r="V2543">
        <f t="shared" si="239"/>
        <v>2013</v>
      </c>
    </row>
    <row r="2544" spans="1:22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">
        <v>8323</v>
      </c>
      <c r="R2544" t="s">
        <v>8352</v>
      </c>
      <c r="S2544" s="11">
        <f t="shared" si="236"/>
        <v>41547.832638888889</v>
      </c>
      <c r="T2544" s="11">
        <f t="shared" si="237"/>
        <v>41509.093252314815</v>
      </c>
      <c r="U2544">
        <f t="shared" si="238"/>
        <v>2013</v>
      </c>
      <c r="V2544">
        <f t="shared" si="239"/>
        <v>2013</v>
      </c>
    </row>
    <row r="2545" spans="1:22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">
        <v>8323</v>
      </c>
      <c r="R2545" t="s">
        <v>8352</v>
      </c>
      <c r="S2545" s="11">
        <f t="shared" si="236"/>
        <v>40544.791666666664</v>
      </c>
      <c r="T2545" s="11">
        <f t="shared" si="237"/>
        <v>40513.774282407401</v>
      </c>
      <c r="U2545">
        <f t="shared" si="238"/>
        <v>2011</v>
      </c>
      <c r="V2545">
        <f t="shared" si="239"/>
        <v>2010</v>
      </c>
    </row>
    <row r="2546" spans="1:22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">
        <v>8323</v>
      </c>
      <c r="R2546" t="s">
        <v>8352</v>
      </c>
      <c r="S2546" s="11">
        <f t="shared" si="236"/>
        <v>41098.1871412037</v>
      </c>
      <c r="T2546" s="11">
        <f t="shared" si="237"/>
        <v>41068.1871412037</v>
      </c>
      <c r="U2546">
        <f t="shared" si="238"/>
        <v>2012</v>
      </c>
      <c r="V2546">
        <f t="shared" si="239"/>
        <v>2012</v>
      </c>
    </row>
    <row r="2547" spans="1:22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">
        <v>8323</v>
      </c>
      <c r="R2547" t="s">
        <v>8352</v>
      </c>
      <c r="S2547" s="11">
        <f t="shared" si="236"/>
        <v>42061.687499999993</v>
      </c>
      <c r="T2547" s="11">
        <f t="shared" si="237"/>
        <v>42026.804837962962</v>
      </c>
      <c r="U2547">
        <f t="shared" si="238"/>
        <v>2015</v>
      </c>
      <c r="V2547">
        <f t="shared" si="239"/>
        <v>2015</v>
      </c>
    </row>
    <row r="2548" spans="1:22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">
        <v>8323</v>
      </c>
      <c r="R2548" t="s">
        <v>8352</v>
      </c>
      <c r="S2548" s="11">
        <f t="shared" si="236"/>
        <v>41551.875</v>
      </c>
      <c r="T2548" s="11">
        <f t="shared" si="237"/>
        <v>41524.525219907409</v>
      </c>
      <c r="U2548">
        <f t="shared" si="238"/>
        <v>2013</v>
      </c>
      <c r="V2548">
        <f t="shared" si="239"/>
        <v>2013</v>
      </c>
    </row>
    <row r="2549" spans="1:22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">
        <v>8323</v>
      </c>
      <c r="R2549" t="s">
        <v>8352</v>
      </c>
      <c r="S2549" s="11">
        <f t="shared" si="236"/>
        <v>41003.398182870369</v>
      </c>
      <c r="T2549" s="11">
        <f t="shared" si="237"/>
        <v>40973.439849537033</v>
      </c>
      <c r="U2549">
        <f t="shared" si="238"/>
        <v>2012</v>
      </c>
      <c r="V2549">
        <f t="shared" si="239"/>
        <v>2012</v>
      </c>
    </row>
    <row r="2550" spans="1:22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">
        <v>8323</v>
      </c>
      <c r="R2550" t="s">
        <v>8352</v>
      </c>
      <c r="S2550" s="11">
        <f t="shared" si="236"/>
        <v>42642.852083333331</v>
      </c>
      <c r="T2550" s="11">
        <f t="shared" si="237"/>
        <v>42618.292094907403</v>
      </c>
      <c r="U2550">
        <f t="shared" si="238"/>
        <v>2016</v>
      </c>
      <c r="V2550">
        <f t="shared" si="239"/>
        <v>2016</v>
      </c>
    </row>
    <row r="2551" spans="1:22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">
        <v>8323</v>
      </c>
      <c r="R2551" t="s">
        <v>8352</v>
      </c>
      <c r="S2551" s="11">
        <f t="shared" si="236"/>
        <v>41425.375</v>
      </c>
      <c r="T2551" s="11">
        <f t="shared" si="237"/>
        <v>41390.424421296295</v>
      </c>
      <c r="U2551">
        <f t="shared" si="238"/>
        <v>2013</v>
      </c>
      <c r="V2551">
        <f t="shared" si="239"/>
        <v>2013</v>
      </c>
    </row>
    <row r="2552" spans="1:22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">
        <v>8323</v>
      </c>
      <c r="R2552" t="s">
        <v>8352</v>
      </c>
      <c r="S2552" s="11">
        <f t="shared" si="236"/>
        <v>42284.832638888889</v>
      </c>
      <c r="T2552" s="11">
        <f t="shared" si="237"/>
        <v>42228.300995370366</v>
      </c>
      <c r="U2552">
        <f t="shared" si="238"/>
        <v>2015</v>
      </c>
      <c r="V2552">
        <f t="shared" si="239"/>
        <v>2015</v>
      </c>
    </row>
    <row r="2553" spans="1:22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">
        <v>8323</v>
      </c>
      <c r="R2553" t="s">
        <v>8352</v>
      </c>
      <c r="S2553" s="11">
        <f t="shared" si="236"/>
        <v>40989.533333333333</v>
      </c>
      <c r="T2553" s="11">
        <f t="shared" si="237"/>
        <v>40960.918807870366</v>
      </c>
      <c r="U2553">
        <f t="shared" si="238"/>
        <v>2012</v>
      </c>
      <c r="V2553">
        <f t="shared" si="239"/>
        <v>2012</v>
      </c>
    </row>
    <row r="2554" spans="1:22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">
        <v>8323</v>
      </c>
      <c r="R2554" t="s">
        <v>8352</v>
      </c>
      <c r="S2554" s="11">
        <f t="shared" si="236"/>
        <v>42799.476631944439</v>
      </c>
      <c r="T2554" s="11">
        <f t="shared" si="237"/>
        <v>42769.476631944439</v>
      </c>
      <c r="U2554">
        <f t="shared" si="238"/>
        <v>2017</v>
      </c>
      <c r="V2554">
        <f t="shared" si="239"/>
        <v>2017</v>
      </c>
    </row>
    <row r="2555" spans="1:22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">
        <v>8323</v>
      </c>
      <c r="R2555" t="s">
        <v>8352</v>
      </c>
      <c r="S2555" s="11">
        <f t="shared" si="236"/>
        <v>41172.865821759253</v>
      </c>
      <c r="T2555" s="11">
        <f t="shared" si="237"/>
        <v>41112.865821759253</v>
      </c>
      <c r="U2555">
        <f t="shared" si="238"/>
        <v>2012</v>
      </c>
      <c r="V2555">
        <f t="shared" si="239"/>
        <v>2012</v>
      </c>
    </row>
    <row r="2556" spans="1:22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">
        <v>8323</v>
      </c>
      <c r="R2556" t="s">
        <v>8352</v>
      </c>
      <c r="S2556" s="11">
        <f t="shared" si="236"/>
        <v>42155.832638888889</v>
      </c>
      <c r="T2556" s="11">
        <f t="shared" si="237"/>
        <v>42124.744942129626</v>
      </c>
      <c r="U2556">
        <f t="shared" si="238"/>
        <v>2015</v>
      </c>
      <c r="V2556">
        <f t="shared" si="239"/>
        <v>2015</v>
      </c>
    </row>
    <row r="2557" spans="1:22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">
        <v>8323</v>
      </c>
      <c r="R2557" t="s">
        <v>8352</v>
      </c>
      <c r="S2557" s="11">
        <f t="shared" si="236"/>
        <v>41057.32167824074</v>
      </c>
      <c r="T2557" s="11">
        <f t="shared" si="237"/>
        <v>41026.32167824074</v>
      </c>
      <c r="U2557">
        <f t="shared" si="238"/>
        <v>2012</v>
      </c>
      <c r="V2557">
        <f t="shared" si="239"/>
        <v>2012</v>
      </c>
    </row>
    <row r="2558" spans="1:22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">
        <v>8323</v>
      </c>
      <c r="R2558" t="s">
        <v>8352</v>
      </c>
      <c r="S2558" s="11">
        <f t="shared" si="236"/>
        <v>41267.658067129625</v>
      </c>
      <c r="T2558" s="11">
        <f t="shared" si="237"/>
        <v>41222.658067129625</v>
      </c>
      <c r="U2558">
        <f t="shared" si="238"/>
        <v>2012</v>
      </c>
      <c r="V2558">
        <f t="shared" si="239"/>
        <v>2012</v>
      </c>
    </row>
    <row r="2559" spans="1:22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">
        <v>8323</v>
      </c>
      <c r="R2559" t="s">
        <v>8352</v>
      </c>
      <c r="S2559" s="11">
        <f t="shared" si="236"/>
        <v>41774.411874999998</v>
      </c>
      <c r="T2559" s="11">
        <f t="shared" si="237"/>
        <v>41744.411874999998</v>
      </c>
      <c r="U2559">
        <f t="shared" si="238"/>
        <v>2014</v>
      </c>
      <c r="V2559">
        <f t="shared" si="239"/>
        <v>2014</v>
      </c>
    </row>
    <row r="2560" spans="1:22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">
        <v>8323</v>
      </c>
      <c r="R2560" t="s">
        <v>8352</v>
      </c>
      <c r="S2560" s="11">
        <f t="shared" si="236"/>
        <v>42125.249305555553</v>
      </c>
      <c r="T2560" s="11">
        <f t="shared" si="237"/>
        <v>42093.526689814811</v>
      </c>
      <c r="U2560">
        <f t="shared" si="238"/>
        <v>2015</v>
      </c>
      <c r="V2560">
        <f t="shared" si="239"/>
        <v>2015</v>
      </c>
    </row>
    <row r="2561" spans="1:22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">
        <v>8323</v>
      </c>
      <c r="R2561" t="s">
        <v>8352</v>
      </c>
      <c r="S2561" s="11">
        <f t="shared" si="236"/>
        <v>40862.484027777777</v>
      </c>
      <c r="T2561" s="11">
        <f t="shared" si="237"/>
        <v>40829.540324074071</v>
      </c>
      <c r="U2561">
        <f t="shared" si="238"/>
        <v>2011</v>
      </c>
      <c r="V2561">
        <f t="shared" si="239"/>
        <v>2011</v>
      </c>
    </row>
    <row r="2562" spans="1:22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">
        <v>8323</v>
      </c>
      <c r="R2562" t="s">
        <v>8352</v>
      </c>
      <c r="S2562" s="11">
        <f t="shared" si="236"/>
        <v>42069.617754629631</v>
      </c>
      <c r="T2562" s="11">
        <f t="shared" si="237"/>
        <v>42039.617754629631</v>
      </c>
      <c r="U2562">
        <f t="shared" si="238"/>
        <v>2015</v>
      </c>
      <c r="V2562">
        <f t="shared" si="239"/>
        <v>2015</v>
      </c>
    </row>
    <row r="2563" spans="1:22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5">
        <f t="shared" ref="P2563:P2626" si="241">IFERROR(E2563/L2563,0)</f>
        <v>0</v>
      </c>
      <c r="Q2563" t="s">
        <v>8334</v>
      </c>
      <c r="R2563" t="s">
        <v>8335</v>
      </c>
      <c r="S2563" s="11">
        <f t="shared" ref="S2563:S2626" si="242">(I2563/86400)+25569+(-8/24)</f>
        <v>42290.195474537039</v>
      </c>
      <c r="T2563" s="11">
        <f t="shared" ref="T2563:T2626" si="243">(J2563/86400)+25569+(-8/24)</f>
        <v>42260.195474537039</v>
      </c>
      <c r="U2563">
        <f t="shared" ref="U2563:U2626" si="244">YEAR(S2563)</f>
        <v>2015</v>
      </c>
      <c r="V2563">
        <f t="shared" ref="V2563:V2626" si="245">YEAR(T2563)</f>
        <v>2015</v>
      </c>
    </row>
    <row r="2564" spans="1:22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">
        <v>8334</v>
      </c>
      <c r="R2564" t="s">
        <v>8335</v>
      </c>
      <c r="S2564" s="11">
        <f t="shared" si="242"/>
        <v>42654.191423611112</v>
      </c>
      <c r="T2564" s="11">
        <f t="shared" si="243"/>
        <v>42594.191423611112</v>
      </c>
      <c r="U2564">
        <f t="shared" si="244"/>
        <v>2016</v>
      </c>
      <c r="V2564">
        <f t="shared" si="245"/>
        <v>2016</v>
      </c>
    </row>
    <row r="2565" spans="1:22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>
        <f t="shared" si="241"/>
        <v>0</v>
      </c>
      <c r="Q2565" t="s">
        <v>8334</v>
      </c>
      <c r="R2565" t="s">
        <v>8335</v>
      </c>
      <c r="S2565" s="11">
        <f t="shared" si="242"/>
        <v>42214.806145833332</v>
      </c>
      <c r="T2565" s="11">
        <f t="shared" si="243"/>
        <v>42154.806145833332</v>
      </c>
      <c r="U2565">
        <f t="shared" si="244"/>
        <v>2015</v>
      </c>
      <c r="V2565">
        <f t="shared" si="245"/>
        <v>2015</v>
      </c>
    </row>
    <row r="2566" spans="1:22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>
        <f t="shared" si="241"/>
        <v>0</v>
      </c>
      <c r="Q2566" t="s">
        <v>8334</v>
      </c>
      <c r="R2566" t="s">
        <v>8335</v>
      </c>
      <c r="S2566" s="11">
        <f t="shared" si="242"/>
        <v>41851.70716435185</v>
      </c>
      <c r="T2566" s="11">
        <f t="shared" si="243"/>
        <v>41821.70716435185</v>
      </c>
      <c r="U2566">
        <f t="shared" si="244"/>
        <v>2014</v>
      </c>
      <c r="V2566">
        <f t="shared" si="245"/>
        <v>2014</v>
      </c>
    </row>
    <row r="2567" spans="1:22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">
        <v>8334</v>
      </c>
      <c r="R2567" t="s">
        <v>8335</v>
      </c>
      <c r="S2567" s="11">
        <f t="shared" si="242"/>
        <v>42499.534722222219</v>
      </c>
      <c r="T2567" s="11">
        <f t="shared" si="243"/>
        <v>42440.317002314812</v>
      </c>
      <c r="U2567">
        <f t="shared" si="244"/>
        <v>2016</v>
      </c>
      <c r="V2567">
        <f t="shared" si="245"/>
        <v>2016</v>
      </c>
    </row>
    <row r="2568" spans="1:22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>
        <f t="shared" si="241"/>
        <v>0</v>
      </c>
      <c r="Q2568" t="s">
        <v>8334</v>
      </c>
      <c r="R2568" t="s">
        <v>8335</v>
      </c>
      <c r="S2568" s="11">
        <f t="shared" si="242"/>
        <v>41872.647546296292</v>
      </c>
      <c r="T2568" s="11">
        <f t="shared" si="243"/>
        <v>41842.647546296292</v>
      </c>
      <c r="U2568">
        <f t="shared" si="244"/>
        <v>2014</v>
      </c>
      <c r="V2568">
        <f t="shared" si="245"/>
        <v>2014</v>
      </c>
    </row>
    <row r="2569" spans="1:22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">
        <v>8334</v>
      </c>
      <c r="R2569" t="s">
        <v>8335</v>
      </c>
      <c r="S2569" s="11">
        <f t="shared" si="242"/>
        <v>42117.545578703699</v>
      </c>
      <c r="T2569" s="11">
        <f t="shared" si="243"/>
        <v>42087.545578703699</v>
      </c>
      <c r="U2569">
        <f t="shared" si="244"/>
        <v>2015</v>
      </c>
      <c r="V2569">
        <f t="shared" si="245"/>
        <v>2015</v>
      </c>
    </row>
    <row r="2570" spans="1:22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">
        <v>8334</v>
      </c>
      <c r="R2570" t="s">
        <v>8335</v>
      </c>
      <c r="S2570" s="11">
        <f t="shared" si="242"/>
        <v>42614.33326388889</v>
      </c>
      <c r="T2570" s="11">
        <f t="shared" si="243"/>
        <v>42584.33326388889</v>
      </c>
      <c r="U2570">
        <f t="shared" si="244"/>
        <v>2016</v>
      </c>
      <c r="V2570">
        <f t="shared" si="245"/>
        <v>2016</v>
      </c>
    </row>
    <row r="2571" spans="1:22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">
        <v>8334</v>
      </c>
      <c r="R2571" t="s">
        <v>8335</v>
      </c>
      <c r="S2571" s="11">
        <f t="shared" si="242"/>
        <v>42263.772129629629</v>
      </c>
      <c r="T2571" s="11">
        <f t="shared" si="243"/>
        <v>42233.772129629629</v>
      </c>
      <c r="U2571">
        <f t="shared" si="244"/>
        <v>2015</v>
      </c>
      <c r="V2571">
        <f t="shared" si="245"/>
        <v>2015</v>
      </c>
    </row>
    <row r="2572" spans="1:22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">
        <v>8334</v>
      </c>
      <c r="R2572" t="s">
        <v>8335</v>
      </c>
      <c r="S2572" s="11">
        <f t="shared" si="242"/>
        <v>42774.569849537038</v>
      </c>
      <c r="T2572" s="11">
        <f t="shared" si="243"/>
        <v>42744.569849537038</v>
      </c>
      <c r="U2572">
        <f t="shared" si="244"/>
        <v>2017</v>
      </c>
      <c r="V2572">
        <f t="shared" si="245"/>
        <v>2017</v>
      </c>
    </row>
    <row r="2573" spans="1:22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">
        <v>8334</v>
      </c>
      <c r="R2573" t="s">
        <v>8335</v>
      </c>
      <c r="S2573" s="11">
        <f t="shared" si="242"/>
        <v>42509.008344907408</v>
      </c>
      <c r="T2573" s="11">
        <f t="shared" si="243"/>
        <v>42449.008344907408</v>
      </c>
      <c r="U2573">
        <f t="shared" si="244"/>
        <v>2016</v>
      </c>
      <c r="V2573">
        <f t="shared" si="245"/>
        <v>2016</v>
      </c>
    </row>
    <row r="2574" spans="1:22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>
        <f t="shared" si="241"/>
        <v>0</v>
      </c>
      <c r="Q2574" t="s">
        <v>8334</v>
      </c>
      <c r="R2574" t="s">
        <v>8335</v>
      </c>
      <c r="S2574" s="11">
        <f t="shared" si="242"/>
        <v>42106.786076388882</v>
      </c>
      <c r="T2574" s="11">
        <f t="shared" si="243"/>
        <v>42076.786076388882</v>
      </c>
      <c r="U2574">
        <f t="shared" si="244"/>
        <v>2015</v>
      </c>
      <c r="V2574">
        <f t="shared" si="245"/>
        <v>2015</v>
      </c>
    </row>
    <row r="2575" spans="1:22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>
        <f t="shared" si="241"/>
        <v>0</v>
      </c>
      <c r="Q2575" t="s">
        <v>8334</v>
      </c>
      <c r="R2575" t="s">
        <v>8335</v>
      </c>
      <c r="S2575" s="11">
        <f t="shared" si="242"/>
        <v>41874.258668981478</v>
      </c>
      <c r="T2575" s="11">
        <f t="shared" si="243"/>
        <v>41829.258668981478</v>
      </c>
      <c r="U2575">
        <f t="shared" si="244"/>
        <v>2014</v>
      </c>
      <c r="V2575">
        <f t="shared" si="245"/>
        <v>2014</v>
      </c>
    </row>
    <row r="2576" spans="1:22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>
        <f t="shared" si="241"/>
        <v>0</v>
      </c>
      <c r="Q2576" t="s">
        <v>8334</v>
      </c>
      <c r="R2576" t="s">
        <v>8335</v>
      </c>
      <c r="S2576" s="11">
        <f t="shared" si="242"/>
        <v>42508.492418981477</v>
      </c>
      <c r="T2576" s="11">
        <f t="shared" si="243"/>
        <v>42487.492418981477</v>
      </c>
      <c r="U2576">
        <f t="shared" si="244"/>
        <v>2016</v>
      </c>
      <c r="V2576">
        <f t="shared" si="245"/>
        <v>2016</v>
      </c>
    </row>
    <row r="2577" spans="1:22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>
        <f t="shared" si="241"/>
        <v>0</v>
      </c>
      <c r="Q2577" t="s">
        <v>8334</v>
      </c>
      <c r="R2577" t="s">
        <v>8335</v>
      </c>
      <c r="S2577" s="11">
        <f t="shared" si="242"/>
        <v>42015.775393518517</v>
      </c>
      <c r="T2577" s="11">
        <f t="shared" si="243"/>
        <v>41985.775393518517</v>
      </c>
      <c r="U2577">
        <f t="shared" si="244"/>
        <v>2015</v>
      </c>
      <c r="V2577">
        <f t="shared" si="245"/>
        <v>2014</v>
      </c>
    </row>
    <row r="2578" spans="1:22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>
        <f t="shared" si="241"/>
        <v>0</v>
      </c>
      <c r="Q2578" t="s">
        <v>8334</v>
      </c>
      <c r="R2578" t="s">
        <v>8335</v>
      </c>
      <c r="S2578" s="11">
        <f t="shared" si="242"/>
        <v>42104.634803240733</v>
      </c>
      <c r="T2578" s="11">
        <f t="shared" si="243"/>
        <v>42059.676469907405</v>
      </c>
      <c r="U2578">
        <f t="shared" si="244"/>
        <v>2015</v>
      </c>
      <c r="V2578">
        <f t="shared" si="245"/>
        <v>2015</v>
      </c>
    </row>
    <row r="2579" spans="1:22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>
        <f t="shared" si="241"/>
        <v>0</v>
      </c>
      <c r="Q2579" t="s">
        <v>8334</v>
      </c>
      <c r="R2579" t="s">
        <v>8335</v>
      </c>
      <c r="S2579" s="11">
        <f t="shared" si="242"/>
        <v>41855.487233796295</v>
      </c>
      <c r="T2579" s="11">
        <f t="shared" si="243"/>
        <v>41830.487233796295</v>
      </c>
      <c r="U2579">
        <f t="shared" si="244"/>
        <v>2014</v>
      </c>
      <c r="V2579">
        <f t="shared" si="245"/>
        <v>2014</v>
      </c>
    </row>
    <row r="2580" spans="1:22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>
        <f t="shared" si="241"/>
        <v>0</v>
      </c>
      <c r="Q2580" t="s">
        <v>8334</v>
      </c>
      <c r="R2580" t="s">
        <v>8335</v>
      </c>
      <c r="S2580" s="11">
        <f t="shared" si="242"/>
        <v>42286.374999999993</v>
      </c>
      <c r="T2580" s="11">
        <f t="shared" si="243"/>
        <v>42237.689571759256</v>
      </c>
      <c r="U2580">
        <f t="shared" si="244"/>
        <v>2015</v>
      </c>
      <c r="V2580">
        <f t="shared" si="245"/>
        <v>2015</v>
      </c>
    </row>
    <row r="2581" spans="1:22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">
        <v>8334</v>
      </c>
      <c r="R2581" t="s">
        <v>8335</v>
      </c>
      <c r="S2581" s="11">
        <f t="shared" si="242"/>
        <v>41897.496562499997</v>
      </c>
      <c r="T2581" s="11">
        <f t="shared" si="243"/>
        <v>41837.496562499997</v>
      </c>
      <c r="U2581">
        <f t="shared" si="244"/>
        <v>2014</v>
      </c>
      <c r="V2581">
        <f t="shared" si="245"/>
        <v>2014</v>
      </c>
    </row>
    <row r="2582" spans="1:22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">
        <v>8334</v>
      </c>
      <c r="R2582" t="s">
        <v>8335</v>
      </c>
      <c r="S2582" s="11">
        <f t="shared" si="242"/>
        <v>42139.791666666664</v>
      </c>
      <c r="T2582" s="11">
        <f t="shared" si="243"/>
        <v>42109.993090277778</v>
      </c>
      <c r="U2582">
        <f t="shared" si="244"/>
        <v>2015</v>
      </c>
      <c r="V2582">
        <f t="shared" si="245"/>
        <v>2015</v>
      </c>
    </row>
    <row r="2583" spans="1:22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">
        <v>8334</v>
      </c>
      <c r="R2583" t="s">
        <v>8335</v>
      </c>
      <c r="S2583" s="11">
        <f t="shared" si="242"/>
        <v>42324.336782407401</v>
      </c>
      <c r="T2583" s="11">
        <f t="shared" si="243"/>
        <v>42294.295115740737</v>
      </c>
      <c r="U2583">
        <f t="shared" si="244"/>
        <v>2015</v>
      </c>
      <c r="V2583">
        <f t="shared" si="245"/>
        <v>2015</v>
      </c>
    </row>
    <row r="2584" spans="1:22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">
        <v>8334</v>
      </c>
      <c r="R2584" t="s">
        <v>8335</v>
      </c>
      <c r="S2584" s="11">
        <f t="shared" si="242"/>
        <v>42672.655486111107</v>
      </c>
      <c r="T2584" s="11">
        <f t="shared" si="243"/>
        <v>42642.655486111107</v>
      </c>
      <c r="U2584">
        <f t="shared" si="244"/>
        <v>2016</v>
      </c>
      <c r="V2584">
        <f t="shared" si="245"/>
        <v>2016</v>
      </c>
    </row>
    <row r="2585" spans="1:22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">
        <v>8334</v>
      </c>
      <c r="R2585" t="s">
        <v>8335</v>
      </c>
      <c r="S2585" s="11">
        <f t="shared" si="242"/>
        <v>42079.394444444442</v>
      </c>
      <c r="T2585" s="11">
        <f t="shared" si="243"/>
        <v>42019.436111111114</v>
      </c>
      <c r="U2585">
        <f t="shared" si="244"/>
        <v>2015</v>
      </c>
      <c r="V2585">
        <f t="shared" si="245"/>
        <v>2015</v>
      </c>
    </row>
    <row r="2586" spans="1:22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>
        <f t="shared" si="241"/>
        <v>0</v>
      </c>
      <c r="Q2586" t="s">
        <v>8334</v>
      </c>
      <c r="R2586" t="s">
        <v>8335</v>
      </c>
      <c r="S2586" s="11">
        <f t="shared" si="242"/>
        <v>42169.839918981474</v>
      </c>
      <c r="T2586" s="11">
        <f t="shared" si="243"/>
        <v>42139.839918981474</v>
      </c>
      <c r="U2586">
        <f t="shared" si="244"/>
        <v>2015</v>
      </c>
      <c r="V2586">
        <f t="shared" si="245"/>
        <v>2015</v>
      </c>
    </row>
    <row r="2587" spans="1:22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">
        <v>8334</v>
      </c>
      <c r="R2587" t="s">
        <v>8335</v>
      </c>
      <c r="S2587" s="11">
        <f t="shared" si="242"/>
        <v>41825.629999999997</v>
      </c>
      <c r="T2587" s="11">
        <f t="shared" si="243"/>
        <v>41795.629999999997</v>
      </c>
      <c r="U2587">
        <f t="shared" si="244"/>
        <v>2014</v>
      </c>
      <c r="V2587">
        <f t="shared" si="245"/>
        <v>2014</v>
      </c>
    </row>
    <row r="2588" spans="1:22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">
        <v>8334</v>
      </c>
      <c r="R2588" t="s">
        <v>8335</v>
      </c>
      <c r="S2588" s="11">
        <f t="shared" si="242"/>
        <v>42362.996944444443</v>
      </c>
      <c r="T2588" s="11">
        <f t="shared" si="243"/>
        <v>42332.996944444443</v>
      </c>
      <c r="U2588">
        <f t="shared" si="244"/>
        <v>2015</v>
      </c>
      <c r="V2588">
        <f t="shared" si="245"/>
        <v>2015</v>
      </c>
    </row>
    <row r="2589" spans="1:22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">
        <v>8334</v>
      </c>
      <c r="R2589" t="s">
        <v>8335</v>
      </c>
      <c r="S2589" s="11">
        <f t="shared" si="242"/>
        <v>42368.342048611106</v>
      </c>
      <c r="T2589" s="11">
        <f t="shared" si="243"/>
        <v>42338.342048611106</v>
      </c>
      <c r="U2589">
        <f t="shared" si="244"/>
        <v>2015</v>
      </c>
      <c r="V2589">
        <f t="shared" si="245"/>
        <v>2015</v>
      </c>
    </row>
    <row r="2590" spans="1:22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">
        <v>8334</v>
      </c>
      <c r="R2590" t="s">
        <v>8335</v>
      </c>
      <c r="S2590" s="11">
        <f t="shared" si="242"/>
        <v>42094.218055555553</v>
      </c>
      <c r="T2590" s="11">
        <f t="shared" si="243"/>
        <v>42042.342893518515</v>
      </c>
      <c r="U2590">
        <f t="shared" si="244"/>
        <v>2015</v>
      </c>
      <c r="V2590">
        <f t="shared" si="245"/>
        <v>2015</v>
      </c>
    </row>
    <row r="2591" spans="1:22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">
        <v>8334</v>
      </c>
      <c r="R2591" t="s">
        <v>8335</v>
      </c>
      <c r="S2591" s="11">
        <f t="shared" si="242"/>
        <v>42452.161192129628</v>
      </c>
      <c r="T2591" s="11">
        <f t="shared" si="243"/>
        <v>42422.202858796292</v>
      </c>
      <c r="U2591">
        <f t="shared" si="244"/>
        <v>2016</v>
      </c>
      <c r="V2591">
        <f t="shared" si="245"/>
        <v>2016</v>
      </c>
    </row>
    <row r="2592" spans="1:22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>
        <f t="shared" si="241"/>
        <v>0</v>
      </c>
      <c r="Q2592" t="s">
        <v>8334</v>
      </c>
      <c r="R2592" t="s">
        <v>8335</v>
      </c>
      <c r="S2592" s="11">
        <f t="shared" si="242"/>
        <v>42395.255752314813</v>
      </c>
      <c r="T2592" s="11">
        <f t="shared" si="243"/>
        <v>42388.255752314813</v>
      </c>
      <c r="U2592">
        <f t="shared" si="244"/>
        <v>2016</v>
      </c>
      <c r="V2592">
        <f t="shared" si="245"/>
        <v>2016</v>
      </c>
    </row>
    <row r="2593" spans="1:22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">
        <v>8334</v>
      </c>
      <c r="R2593" t="s">
        <v>8335</v>
      </c>
      <c r="S2593" s="11">
        <f t="shared" si="242"/>
        <v>42442.531527777777</v>
      </c>
      <c r="T2593" s="11">
        <f t="shared" si="243"/>
        <v>42382.573194444441</v>
      </c>
      <c r="U2593">
        <f t="shared" si="244"/>
        <v>2016</v>
      </c>
      <c r="V2593">
        <f t="shared" si="245"/>
        <v>2016</v>
      </c>
    </row>
    <row r="2594" spans="1:22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">
        <v>8334</v>
      </c>
      <c r="R2594" t="s">
        <v>8335</v>
      </c>
      <c r="S2594" s="11">
        <f t="shared" si="242"/>
        <v>41917.467835648145</v>
      </c>
      <c r="T2594" s="11">
        <f t="shared" si="243"/>
        <v>41887.467835648145</v>
      </c>
      <c r="U2594">
        <f t="shared" si="244"/>
        <v>2014</v>
      </c>
      <c r="V2594">
        <f t="shared" si="245"/>
        <v>2014</v>
      </c>
    </row>
    <row r="2595" spans="1:22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>
        <f t="shared" si="241"/>
        <v>0</v>
      </c>
      <c r="Q2595" t="s">
        <v>8334</v>
      </c>
      <c r="R2595" t="s">
        <v>8335</v>
      </c>
      <c r="S2595" s="11">
        <f t="shared" si="242"/>
        <v>42119.511874999997</v>
      </c>
      <c r="T2595" s="11">
        <f t="shared" si="243"/>
        <v>42089.511874999997</v>
      </c>
      <c r="U2595">
        <f t="shared" si="244"/>
        <v>2015</v>
      </c>
      <c r="V2595">
        <f t="shared" si="245"/>
        <v>2015</v>
      </c>
    </row>
    <row r="2596" spans="1:22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">
        <v>8334</v>
      </c>
      <c r="R2596" t="s">
        <v>8335</v>
      </c>
      <c r="S2596" s="11">
        <f t="shared" si="242"/>
        <v>41858.634583333333</v>
      </c>
      <c r="T2596" s="11">
        <f t="shared" si="243"/>
        <v>41828.634583333333</v>
      </c>
      <c r="U2596">
        <f t="shared" si="244"/>
        <v>2014</v>
      </c>
      <c r="V2596">
        <f t="shared" si="245"/>
        <v>2014</v>
      </c>
    </row>
    <row r="2597" spans="1:22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">
        <v>8334</v>
      </c>
      <c r="R2597" t="s">
        <v>8335</v>
      </c>
      <c r="S2597" s="11">
        <f t="shared" si="242"/>
        <v>42789.910879629628</v>
      </c>
      <c r="T2597" s="11">
        <f t="shared" si="243"/>
        <v>42759.910879629628</v>
      </c>
      <c r="U2597">
        <f t="shared" si="244"/>
        <v>2017</v>
      </c>
      <c r="V2597">
        <f t="shared" si="245"/>
        <v>2017</v>
      </c>
    </row>
    <row r="2598" spans="1:22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">
        <v>8334</v>
      </c>
      <c r="R2598" t="s">
        <v>8335</v>
      </c>
      <c r="S2598" s="11">
        <f t="shared" si="242"/>
        <v>41858.33112268518</v>
      </c>
      <c r="T2598" s="11">
        <f t="shared" si="243"/>
        <v>41828.33112268518</v>
      </c>
      <c r="U2598">
        <f t="shared" si="244"/>
        <v>2014</v>
      </c>
      <c r="V2598">
        <f t="shared" si="245"/>
        <v>2014</v>
      </c>
    </row>
    <row r="2599" spans="1:22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">
        <v>8334</v>
      </c>
      <c r="R2599" t="s">
        <v>8335</v>
      </c>
      <c r="S2599" s="11">
        <f t="shared" si="242"/>
        <v>42540.008298611108</v>
      </c>
      <c r="T2599" s="11">
        <f t="shared" si="243"/>
        <v>42510.008298611108</v>
      </c>
      <c r="U2599">
        <f t="shared" si="244"/>
        <v>2016</v>
      </c>
      <c r="V2599">
        <f t="shared" si="245"/>
        <v>2016</v>
      </c>
    </row>
    <row r="2600" spans="1:22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">
        <v>8334</v>
      </c>
      <c r="R2600" t="s">
        <v>8335</v>
      </c>
      <c r="S2600" s="11">
        <f t="shared" si="242"/>
        <v>42270.506956018515</v>
      </c>
      <c r="T2600" s="11">
        <f t="shared" si="243"/>
        <v>42240.506956018515</v>
      </c>
      <c r="U2600">
        <f t="shared" si="244"/>
        <v>2015</v>
      </c>
      <c r="V2600">
        <f t="shared" si="245"/>
        <v>2015</v>
      </c>
    </row>
    <row r="2601" spans="1:22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">
        <v>8334</v>
      </c>
      <c r="R2601" t="s">
        <v>8335</v>
      </c>
      <c r="S2601" s="11">
        <f t="shared" si="242"/>
        <v>41854.420682870368</v>
      </c>
      <c r="T2601" s="11">
        <f t="shared" si="243"/>
        <v>41809.420682870368</v>
      </c>
      <c r="U2601">
        <f t="shared" si="244"/>
        <v>2014</v>
      </c>
      <c r="V2601">
        <f t="shared" si="245"/>
        <v>2014</v>
      </c>
    </row>
    <row r="2602" spans="1:22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">
        <v>8334</v>
      </c>
      <c r="R2602" t="s">
        <v>8335</v>
      </c>
      <c r="S2602" s="11">
        <f t="shared" si="242"/>
        <v>42454.525462962956</v>
      </c>
      <c r="T2602" s="11">
        <f t="shared" si="243"/>
        <v>42394.567129629628</v>
      </c>
      <c r="U2602">
        <f t="shared" si="244"/>
        <v>2016</v>
      </c>
      <c r="V2602">
        <f t="shared" si="245"/>
        <v>2016</v>
      </c>
    </row>
    <row r="2603" spans="1:22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">
        <v>8317</v>
      </c>
      <c r="R2603" t="s">
        <v>8353</v>
      </c>
      <c r="S2603" s="11">
        <f t="shared" si="242"/>
        <v>41164.832638888889</v>
      </c>
      <c r="T2603" s="11">
        <f t="shared" si="243"/>
        <v>41150.568854166668</v>
      </c>
      <c r="U2603">
        <f t="shared" si="244"/>
        <v>2012</v>
      </c>
      <c r="V2603">
        <f t="shared" si="245"/>
        <v>2012</v>
      </c>
    </row>
    <row r="2604" spans="1:22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">
        <v>8317</v>
      </c>
      <c r="R2604" t="s">
        <v>8353</v>
      </c>
      <c r="S2604" s="11">
        <f t="shared" si="242"/>
        <v>41955.555555555555</v>
      </c>
      <c r="T2604" s="11">
        <f t="shared" si="243"/>
        <v>41915.413981481477</v>
      </c>
      <c r="U2604">
        <f t="shared" si="244"/>
        <v>2014</v>
      </c>
      <c r="V2604">
        <f t="shared" si="245"/>
        <v>2014</v>
      </c>
    </row>
    <row r="2605" spans="1:22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">
        <v>8317</v>
      </c>
      <c r="R2605" t="s">
        <v>8353</v>
      </c>
      <c r="S2605" s="11">
        <f t="shared" si="242"/>
        <v>41631.579328703701</v>
      </c>
      <c r="T2605" s="11">
        <f t="shared" si="243"/>
        <v>41617.579328703701</v>
      </c>
      <c r="U2605">
        <f t="shared" si="244"/>
        <v>2013</v>
      </c>
      <c r="V2605">
        <f t="shared" si="245"/>
        <v>2013</v>
      </c>
    </row>
    <row r="2606" spans="1:22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">
        <v>8317</v>
      </c>
      <c r="R2606" t="s">
        <v>8353</v>
      </c>
      <c r="S2606" s="11">
        <f t="shared" si="242"/>
        <v>41027.717858796292</v>
      </c>
      <c r="T2606" s="11">
        <f t="shared" si="243"/>
        <v>40997.717858796292</v>
      </c>
      <c r="U2606">
        <f t="shared" si="244"/>
        <v>2012</v>
      </c>
      <c r="V2606">
        <f t="shared" si="245"/>
        <v>2012</v>
      </c>
    </row>
    <row r="2607" spans="1:22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">
        <v>8317</v>
      </c>
      <c r="R2607" t="s">
        <v>8353</v>
      </c>
      <c r="S2607" s="11">
        <f t="shared" si="242"/>
        <v>42538.20821759259</v>
      </c>
      <c r="T2607" s="11">
        <f t="shared" si="243"/>
        <v>42508.20821759259</v>
      </c>
      <c r="U2607">
        <f t="shared" si="244"/>
        <v>2016</v>
      </c>
      <c r="V2607">
        <f t="shared" si="245"/>
        <v>2016</v>
      </c>
    </row>
    <row r="2608" spans="1:22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">
        <v>8317</v>
      </c>
      <c r="R2608" t="s">
        <v>8353</v>
      </c>
      <c r="S2608" s="11">
        <f t="shared" si="242"/>
        <v>41758.379421296289</v>
      </c>
      <c r="T2608" s="11">
        <f t="shared" si="243"/>
        <v>41726.379421296289</v>
      </c>
      <c r="U2608">
        <f t="shared" si="244"/>
        <v>2014</v>
      </c>
      <c r="V2608">
        <f t="shared" si="245"/>
        <v>2014</v>
      </c>
    </row>
    <row r="2609" spans="1:22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">
        <v>8317</v>
      </c>
      <c r="R2609" t="s">
        <v>8353</v>
      </c>
      <c r="S2609" s="11">
        <f t="shared" si="242"/>
        <v>42227.749999999993</v>
      </c>
      <c r="T2609" s="11">
        <f t="shared" si="243"/>
        <v>42184.541342592587</v>
      </c>
      <c r="U2609">
        <f t="shared" si="244"/>
        <v>2015</v>
      </c>
      <c r="V2609">
        <f t="shared" si="245"/>
        <v>2015</v>
      </c>
    </row>
    <row r="2610" spans="1:22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">
        <v>8317</v>
      </c>
      <c r="R2610" t="s">
        <v>8353</v>
      </c>
      <c r="S2610" s="11">
        <f t="shared" si="242"/>
        <v>42808.666666666664</v>
      </c>
      <c r="T2610" s="11">
        <f t="shared" si="243"/>
        <v>42767.468379629623</v>
      </c>
      <c r="U2610">
        <f t="shared" si="244"/>
        <v>2017</v>
      </c>
      <c r="V2610">
        <f t="shared" si="245"/>
        <v>2017</v>
      </c>
    </row>
    <row r="2611" spans="1:22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">
        <v>8317</v>
      </c>
      <c r="R2611" t="s">
        <v>8353</v>
      </c>
      <c r="S2611" s="11">
        <f t="shared" si="242"/>
        <v>41104.90452546296</v>
      </c>
      <c r="T2611" s="11">
        <f t="shared" si="243"/>
        <v>41074.90452546296</v>
      </c>
      <c r="U2611">
        <f t="shared" si="244"/>
        <v>2012</v>
      </c>
      <c r="V2611">
        <f t="shared" si="245"/>
        <v>2012</v>
      </c>
    </row>
    <row r="2612" spans="1:22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">
        <v>8317</v>
      </c>
      <c r="R2612" t="s">
        <v>8353</v>
      </c>
      <c r="S2612" s="11">
        <f t="shared" si="242"/>
        <v>42603.957638888889</v>
      </c>
      <c r="T2612" s="11">
        <f t="shared" si="243"/>
        <v>42564.547743055555</v>
      </c>
      <c r="U2612">
        <f t="shared" si="244"/>
        <v>2016</v>
      </c>
      <c r="V2612">
        <f t="shared" si="245"/>
        <v>2016</v>
      </c>
    </row>
    <row r="2613" spans="1:22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">
        <v>8317</v>
      </c>
      <c r="R2613" t="s">
        <v>8353</v>
      </c>
      <c r="S2613" s="11">
        <f t="shared" si="242"/>
        <v>42737.624305555553</v>
      </c>
      <c r="T2613" s="11">
        <f t="shared" si="243"/>
        <v>42704.002476851849</v>
      </c>
      <c r="U2613">
        <f t="shared" si="244"/>
        <v>2017</v>
      </c>
      <c r="V2613">
        <f t="shared" si="245"/>
        <v>2016</v>
      </c>
    </row>
    <row r="2614" spans="1:22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">
        <v>8317</v>
      </c>
      <c r="R2614" t="s">
        <v>8353</v>
      </c>
      <c r="S2614" s="11">
        <f t="shared" si="242"/>
        <v>42012.809837962959</v>
      </c>
      <c r="T2614" s="11">
        <f t="shared" si="243"/>
        <v>41981.809837962959</v>
      </c>
      <c r="U2614">
        <f t="shared" si="244"/>
        <v>2015</v>
      </c>
      <c r="V2614">
        <f t="shared" si="245"/>
        <v>2014</v>
      </c>
    </row>
    <row r="2615" spans="1:22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">
        <v>8317</v>
      </c>
      <c r="R2615" t="s">
        <v>8353</v>
      </c>
      <c r="S2615" s="11">
        <f t="shared" si="242"/>
        <v>41173.484884259255</v>
      </c>
      <c r="T2615" s="11">
        <f t="shared" si="243"/>
        <v>41143.484884259255</v>
      </c>
      <c r="U2615">
        <f t="shared" si="244"/>
        <v>2012</v>
      </c>
      <c r="V2615">
        <f t="shared" si="245"/>
        <v>2012</v>
      </c>
    </row>
    <row r="2616" spans="1:22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">
        <v>8317</v>
      </c>
      <c r="R2616" t="s">
        <v>8353</v>
      </c>
      <c r="S2616" s="11">
        <f t="shared" si="242"/>
        <v>41758.875</v>
      </c>
      <c r="T2616" s="11">
        <f t="shared" si="243"/>
        <v>41730.375138888885</v>
      </c>
      <c r="U2616">
        <f t="shared" si="244"/>
        <v>2014</v>
      </c>
      <c r="V2616">
        <f t="shared" si="245"/>
        <v>2014</v>
      </c>
    </row>
    <row r="2617" spans="1:22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">
        <v>8317</v>
      </c>
      <c r="R2617" t="s">
        <v>8353</v>
      </c>
      <c r="S2617" s="11">
        <f t="shared" si="242"/>
        <v>42490.166666666664</v>
      </c>
      <c r="T2617" s="11">
        <f t="shared" si="243"/>
        <v>42453.163935185185</v>
      </c>
      <c r="U2617">
        <f t="shared" si="244"/>
        <v>2016</v>
      </c>
      <c r="V2617">
        <f t="shared" si="245"/>
        <v>2016</v>
      </c>
    </row>
    <row r="2618" spans="1:22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">
        <v>8317</v>
      </c>
      <c r="R2618" t="s">
        <v>8353</v>
      </c>
      <c r="S2618" s="11">
        <f t="shared" si="242"/>
        <v>42241.661215277774</v>
      </c>
      <c r="T2618" s="11">
        <f t="shared" si="243"/>
        <v>42211.661215277774</v>
      </c>
      <c r="U2618">
        <f t="shared" si="244"/>
        <v>2015</v>
      </c>
      <c r="V2618">
        <f t="shared" si="245"/>
        <v>2015</v>
      </c>
    </row>
    <row r="2619" spans="1:22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">
        <v>8317</v>
      </c>
      <c r="R2619" t="s">
        <v>8353</v>
      </c>
      <c r="S2619" s="11">
        <f t="shared" si="242"/>
        <v>41932.541099537033</v>
      </c>
      <c r="T2619" s="11">
        <f t="shared" si="243"/>
        <v>41902.541099537033</v>
      </c>
      <c r="U2619">
        <f t="shared" si="244"/>
        <v>2014</v>
      </c>
      <c r="V2619">
        <f t="shared" si="245"/>
        <v>2014</v>
      </c>
    </row>
    <row r="2620" spans="1:22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">
        <v>8317</v>
      </c>
      <c r="R2620" t="s">
        <v>8353</v>
      </c>
      <c r="S2620" s="11">
        <f t="shared" si="242"/>
        <v>42339.500706018516</v>
      </c>
      <c r="T2620" s="11">
        <f t="shared" si="243"/>
        <v>42279.459039351852</v>
      </c>
      <c r="U2620">
        <f t="shared" si="244"/>
        <v>2015</v>
      </c>
      <c r="V2620">
        <f t="shared" si="245"/>
        <v>2015</v>
      </c>
    </row>
    <row r="2621" spans="1:22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">
        <v>8317</v>
      </c>
      <c r="R2621" t="s">
        <v>8353</v>
      </c>
      <c r="S2621" s="11">
        <f t="shared" si="242"/>
        <v>42300.124999999993</v>
      </c>
      <c r="T2621" s="11">
        <f t="shared" si="243"/>
        <v>42273.55097222222</v>
      </c>
      <c r="U2621">
        <f t="shared" si="244"/>
        <v>2015</v>
      </c>
      <c r="V2621">
        <f t="shared" si="245"/>
        <v>2015</v>
      </c>
    </row>
    <row r="2622" spans="1:22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">
        <v>8317</v>
      </c>
      <c r="R2622" t="s">
        <v>8353</v>
      </c>
      <c r="S2622" s="11">
        <f t="shared" si="242"/>
        <v>42287.708333333336</v>
      </c>
      <c r="T2622" s="11">
        <f t="shared" si="243"/>
        <v>42250.833819444444</v>
      </c>
      <c r="U2622">
        <f t="shared" si="244"/>
        <v>2015</v>
      </c>
      <c r="V2622">
        <f t="shared" si="245"/>
        <v>2015</v>
      </c>
    </row>
    <row r="2623" spans="1:22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">
        <v>8317</v>
      </c>
      <c r="R2623" t="s">
        <v>8353</v>
      </c>
      <c r="S2623" s="11">
        <f t="shared" si="242"/>
        <v>42145.414212962962</v>
      </c>
      <c r="T2623" s="11">
        <f t="shared" si="243"/>
        <v>42115.414212962962</v>
      </c>
      <c r="U2623">
        <f t="shared" si="244"/>
        <v>2015</v>
      </c>
      <c r="V2623">
        <f t="shared" si="245"/>
        <v>2015</v>
      </c>
    </row>
    <row r="2624" spans="1:22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">
        <v>8317</v>
      </c>
      <c r="R2624" t="s">
        <v>8353</v>
      </c>
      <c r="S2624" s="11">
        <f t="shared" si="242"/>
        <v>42734.409907407404</v>
      </c>
      <c r="T2624" s="11">
        <f t="shared" si="243"/>
        <v>42689.409907407404</v>
      </c>
      <c r="U2624">
        <f t="shared" si="244"/>
        <v>2016</v>
      </c>
      <c r="V2624">
        <f t="shared" si="245"/>
        <v>2016</v>
      </c>
    </row>
    <row r="2625" spans="1:22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">
        <v>8317</v>
      </c>
      <c r="R2625" t="s">
        <v>8353</v>
      </c>
      <c r="S2625" s="11">
        <f t="shared" si="242"/>
        <v>42705.923217592594</v>
      </c>
      <c r="T2625" s="11">
        <f t="shared" si="243"/>
        <v>42691.923217592594</v>
      </c>
      <c r="U2625">
        <f t="shared" si="244"/>
        <v>2016</v>
      </c>
      <c r="V2625">
        <f t="shared" si="245"/>
        <v>2016</v>
      </c>
    </row>
    <row r="2626" spans="1:22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">
        <v>8317</v>
      </c>
      <c r="R2626" t="s">
        <v>8353</v>
      </c>
      <c r="S2626" s="11">
        <f t="shared" si="242"/>
        <v>41165.088217592587</v>
      </c>
      <c r="T2626" s="11">
        <f t="shared" si="243"/>
        <v>41144.088217592587</v>
      </c>
      <c r="U2626">
        <f t="shared" si="244"/>
        <v>2012</v>
      </c>
      <c r="V2626">
        <f t="shared" si="245"/>
        <v>2012</v>
      </c>
    </row>
    <row r="2627" spans="1:22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5">
        <f t="shared" ref="P2627:P2690" si="247">IFERROR(E2627/L2627,0)</f>
        <v>27.576923076923077</v>
      </c>
      <c r="Q2627" t="s">
        <v>8317</v>
      </c>
      <c r="R2627" t="s">
        <v>8353</v>
      </c>
      <c r="S2627" s="11">
        <f t="shared" ref="S2627:S2690" si="248">(I2627/86400)+25569+(-8/24)</f>
        <v>42683.518611111103</v>
      </c>
      <c r="T2627" s="11">
        <f t="shared" ref="T2627:T2690" si="249">(J2627/86400)+25569+(-8/24)</f>
        <v>42658.476944444446</v>
      </c>
      <c r="U2627">
        <f t="shared" ref="U2627:U2690" si="250">YEAR(S2627)</f>
        <v>2016</v>
      </c>
      <c r="V2627">
        <f t="shared" ref="V2627:V2690" si="251">YEAR(T2627)</f>
        <v>2016</v>
      </c>
    </row>
    <row r="2628" spans="1:22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">
        <v>8317</v>
      </c>
      <c r="R2628" t="s">
        <v>8353</v>
      </c>
      <c r="S2628" s="11">
        <f t="shared" si="248"/>
        <v>42158.29478009259</v>
      </c>
      <c r="T2628" s="11">
        <f t="shared" si="249"/>
        <v>42128.29478009259</v>
      </c>
      <c r="U2628">
        <f t="shared" si="250"/>
        <v>2015</v>
      </c>
      <c r="V2628">
        <f t="shared" si="251"/>
        <v>2015</v>
      </c>
    </row>
    <row r="2629" spans="1:22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">
        <v>8317</v>
      </c>
      <c r="R2629" t="s">
        <v>8353</v>
      </c>
      <c r="S2629" s="11">
        <f t="shared" si="248"/>
        <v>42334.537743055553</v>
      </c>
      <c r="T2629" s="11">
        <f t="shared" si="249"/>
        <v>42304.496076388888</v>
      </c>
      <c r="U2629">
        <f t="shared" si="250"/>
        <v>2015</v>
      </c>
      <c r="V2629">
        <f t="shared" si="251"/>
        <v>2015</v>
      </c>
    </row>
    <row r="2630" spans="1:22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">
        <v>8317</v>
      </c>
      <c r="R2630" t="s">
        <v>8353</v>
      </c>
      <c r="S2630" s="11">
        <f t="shared" si="248"/>
        <v>41973.632719907408</v>
      </c>
      <c r="T2630" s="11">
        <f t="shared" si="249"/>
        <v>41953.632719907408</v>
      </c>
      <c r="U2630">
        <f t="shared" si="250"/>
        <v>2014</v>
      </c>
      <c r="V2630">
        <f t="shared" si="251"/>
        <v>2014</v>
      </c>
    </row>
    <row r="2631" spans="1:22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">
        <v>8317</v>
      </c>
      <c r="R2631" t="s">
        <v>8353</v>
      </c>
      <c r="S2631" s="11">
        <f t="shared" si="248"/>
        <v>42138.205115740733</v>
      </c>
      <c r="T2631" s="11">
        <f t="shared" si="249"/>
        <v>42108.205115740733</v>
      </c>
      <c r="U2631">
        <f t="shared" si="250"/>
        <v>2015</v>
      </c>
      <c r="V2631">
        <f t="shared" si="251"/>
        <v>2015</v>
      </c>
    </row>
    <row r="2632" spans="1:22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">
        <v>8317</v>
      </c>
      <c r="R2632" t="s">
        <v>8353</v>
      </c>
      <c r="S2632" s="11">
        <f t="shared" si="248"/>
        <v>42551.083333333336</v>
      </c>
      <c r="T2632" s="11">
        <f t="shared" si="249"/>
        <v>42523.772129629629</v>
      </c>
      <c r="U2632">
        <f t="shared" si="250"/>
        <v>2016</v>
      </c>
      <c r="V2632">
        <f t="shared" si="251"/>
        <v>2016</v>
      </c>
    </row>
    <row r="2633" spans="1:22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">
        <v>8317</v>
      </c>
      <c r="R2633" t="s">
        <v>8353</v>
      </c>
      <c r="S2633" s="11">
        <f t="shared" si="248"/>
        <v>42245.835960648146</v>
      </c>
      <c r="T2633" s="11">
        <f t="shared" si="249"/>
        <v>42217.835960648146</v>
      </c>
      <c r="U2633">
        <f t="shared" si="250"/>
        <v>2015</v>
      </c>
      <c r="V2633">
        <f t="shared" si="251"/>
        <v>2015</v>
      </c>
    </row>
    <row r="2634" spans="1:22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">
        <v>8317</v>
      </c>
      <c r="R2634" t="s">
        <v>8353</v>
      </c>
      <c r="S2634" s="11">
        <f t="shared" si="248"/>
        <v>42518.728460648148</v>
      </c>
      <c r="T2634" s="11">
        <f t="shared" si="249"/>
        <v>42493.728460648148</v>
      </c>
      <c r="U2634">
        <f t="shared" si="250"/>
        <v>2016</v>
      </c>
      <c r="V2634">
        <f t="shared" si="251"/>
        <v>2016</v>
      </c>
    </row>
    <row r="2635" spans="1:22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">
        <v>8317</v>
      </c>
      <c r="R2635" t="s">
        <v>8353</v>
      </c>
      <c r="S2635" s="11">
        <f t="shared" si="248"/>
        <v>41697.625</v>
      </c>
      <c r="T2635" s="11">
        <f t="shared" si="249"/>
        <v>41667.489953703705</v>
      </c>
      <c r="U2635">
        <f t="shared" si="250"/>
        <v>2014</v>
      </c>
      <c r="V2635">
        <f t="shared" si="251"/>
        <v>2014</v>
      </c>
    </row>
    <row r="2636" spans="1:22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">
        <v>8317</v>
      </c>
      <c r="R2636" t="s">
        <v>8353</v>
      </c>
      <c r="S2636" s="11">
        <f t="shared" si="248"/>
        <v>42642.323159722218</v>
      </c>
      <c r="T2636" s="11">
        <f t="shared" si="249"/>
        <v>42612.323159722218</v>
      </c>
      <c r="U2636">
        <f t="shared" si="250"/>
        <v>2016</v>
      </c>
      <c r="V2636">
        <f t="shared" si="251"/>
        <v>2016</v>
      </c>
    </row>
    <row r="2637" spans="1:22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">
        <v>8317</v>
      </c>
      <c r="R2637" t="s">
        <v>8353</v>
      </c>
      <c r="S2637" s="11">
        <f t="shared" si="248"/>
        <v>42072.575937499998</v>
      </c>
      <c r="T2637" s="11">
        <f t="shared" si="249"/>
        <v>42037.617604166669</v>
      </c>
      <c r="U2637">
        <f t="shared" si="250"/>
        <v>2015</v>
      </c>
      <c r="V2637">
        <f t="shared" si="251"/>
        <v>2015</v>
      </c>
    </row>
    <row r="2638" spans="1:22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">
        <v>8317</v>
      </c>
      <c r="R2638" t="s">
        <v>8353</v>
      </c>
      <c r="S2638" s="11">
        <f t="shared" si="248"/>
        <v>42658.708333333336</v>
      </c>
      <c r="T2638" s="11">
        <f t="shared" si="249"/>
        <v>42636.281412037039</v>
      </c>
      <c r="U2638">
        <f t="shared" si="250"/>
        <v>2016</v>
      </c>
      <c r="V2638">
        <f t="shared" si="251"/>
        <v>2016</v>
      </c>
    </row>
    <row r="2639" spans="1:22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">
        <v>8317</v>
      </c>
      <c r="R2639" t="s">
        <v>8353</v>
      </c>
      <c r="S2639" s="11">
        <f t="shared" si="248"/>
        <v>42655.216145833336</v>
      </c>
      <c r="T2639" s="11">
        <f t="shared" si="249"/>
        <v>42639.216145833336</v>
      </c>
      <c r="U2639">
        <f t="shared" si="250"/>
        <v>2016</v>
      </c>
      <c r="V2639">
        <f t="shared" si="251"/>
        <v>2016</v>
      </c>
    </row>
    <row r="2640" spans="1:22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">
        <v>8317</v>
      </c>
      <c r="R2640" t="s">
        <v>8353</v>
      </c>
      <c r="S2640" s="11">
        <f t="shared" si="248"/>
        <v>42019.57980324074</v>
      </c>
      <c r="T2640" s="11">
        <f t="shared" si="249"/>
        <v>41989.57980324074</v>
      </c>
      <c r="U2640">
        <f t="shared" si="250"/>
        <v>2015</v>
      </c>
      <c r="V2640">
        <f t="shared" si="251"/>
        <v>2014</v>
      </c>
    </row>
    <row r="2641" spans="1:22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">
        <v>8317</v>
      </c>
      <c r="R2641" t="s">
        <v>8353</v>
      </c>
      <c r="S2641" s="11">
        <f t="shared" si="248"/>
        <v>42054.531805555554</v>
      </c>
      <c r="T2641" s="11">
        <f t="shared" si="249"/>
        <v>42024.531805555554</v>
      </c>
      <c r="U2641">
        <f t="shared" si="250"/>
        <v>2015</v>
      </c>
      <c r="V2641">
        <f t="shared" si="251"/>
        <v>2015</v>
      </c>
    </row>
    <row r="2642" spans="1:22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">
        <v>8317</v>
      </c>
      <c r="R2642" t="s">
        <v>8353</v>
      </c>
      <c r="S2642" s="11">
        <f t="shared" si="248"/>
        <v>42162.827245370368</v>
      </c>
      <c r="T2642" s="11">
        <f t="shared" si="249"/>
        <v>42102.827245370368</v>
      </c>
      <c r="U2642">
        <f t="shared" si="250"/>
        <v>2015</v>
      </c>
      <c r="V2642">
        <f t="shared" si="251"/>
        <v>2015</v>
      </c>
    </row>
    <row r="2643" spans="1:22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">
        <v>8317</v>
      </c>
      <c r="R2643" t="s">
        <v>8353</v>
      </c>
      <c r="S2643" s="11">
        <f t="shared" si="248"/>
        <v>41897.506249999999</v>
      </c>
      <c r="T2643" s="11">
        <f t="shared" si="249"/>
        <v>41880.493784722217</v>
      </c>
      <c r="U2643">
        <f t="shared" si="250"/>
        <v>2014</v>
      </c>
      <c r="V2643">
        <f t="shared" si="251"/>
        <v>2014</v>
      </c>
    </row>
    <row r="2644" spans="1:22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>
        <f t="shared" si="247"/>
        <v>0</v>
      </c>
      <c r="Q2644" t="s">
        <v>8317</v>
      </c>
      <c r="R2644" t="s">
        <v>8353</v>
      </c>
      <c r="S2644" s="11">
        <f t="shared" si="248"/>
        <v>42565.956249999996</v>
      </c>
      <c r="T2644" s="11">
        <f t="shared" si="249"/>
        <v>42535.91328703703</v>
      </c>
      <c r="U2644">
        <f t="shared" si="250"/>
        <v>2016</v>
      </c>
      <c r="V2644">
        <f t="shared" si="251"/>
        <v>2016</v>
      </c>
    </row>
    <row r="2645" spans="1:22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">
        <v>8317</v>
      </c>
      <c r="R2645" t="s">
        <v>8353</v>
      </c>
      <c r="S2645" s="11">
        <f t="shared" si="248"/>
        <v>42724.999305555553</v>
      </c>
      <c r="T2645" s="11">
        <f t="shared" si="249"/>
        <v>42689.249016203707</v>
      </c>
      <c r="U2645">
        <f t="shared" si="250"/>
        <v>2016</v>
      </c>
      <c r="V2645">
        <f t="shared" si="251"/>
        <v>2016</v>
      </c>
    </row>
    <row r="2646" spans="1:22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">
        <v>8317</v>
      </c>
      <c r="R2646" t="s">
        <v>8353</v>
      </c>
      <c r="S2646" s="11">
        <f t="shared" si="248"/>
        <v>42804.458738425928</v>
      </c>
      <c r="T2646" s="11">
        <f t="shared" si="249"/>
        <v>42774.458738425928</v>
      </c>
      <c r="U2646">
        <f t="shared" si="250"/>
        <v>2017</v>
      </c>
      <c r="V2646">
        <f t="shared" si="251"/>
        <v>2017</v>
      </c>
    </row>
    <row r="2647" spans="1:22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">
        <v>8317</v>
      </c>
      <c r="R2647" t="s">
        <v>8353</v>
      </c>
      <c r="S2647" s="11">
        <f t="shared" si="248"/>
        <v>41951.550960648143</v>
      </c>
      <c r="T2647" s="11">
        <f t="shared" si="249"/>
        <v>41921.509293981479</v>
      </c>
      <c r="U2647">
        <f t="shared" si="250"/>
        <v>2014</v>
      </c>
      <c r="V2647">
        <f t="shared" si="251"/>
        <v>2014</v>
      </c>
    </row>
    <row r="2648" spans="1:22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">
        <v>8317</v>
      </c>
      <c r="R2648" t="s">
        <v>8353</v>
      </c>
      <c r="S2648" s="11">
        <f t="shared" si="248"/>
        <v>42255.97996527778</v>
      </c>
      <c r="T2648" s="11">
        <f t="shared" si="249"/>
        <v>42225.97996527778</v>
      </c>
      <c r="U2648">
        <f t="shared" si="250"/>
        <v>2015</v>
      </c>
      <c r="V2648">
        <f t="shared" si="251"/>
        <v>2015</v>
      </c>
    </row>
    <row r="2649" spans="1:22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">
        <v>8317</v>
      </c>
      <c r="R2649" t="s">
        <v>8353</v>
      </c>
      <c r="S2649" s="11">
        <f t="shared" si="248"/>
        <v>42229.928460648145</v>
      </c>
      <c r="T2649" s="11">
        <f t="shared" si="249"/>
        <v>42199.928460648145</v>
      </c>
      <c r="U2649">
        <f t="shared" si="250"/>
        <v>2015</v>
      </c>
      <c r="V2649">
        <f t="shared" si="251"/>
        <v>2015</v>
      </c>
    </row>
    <row r="2650" spans="1:22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">
        <v>8317</v>
      </c>
      <c r="R2650" t="s">
        <v>8353</v>
      </c>
      <c r="S2650" s="11">
        <f t="shared" si="248"/>
        <v>42438.381481481476</v>
      </c>
      <c r="T2650" s="11">
        <f t="shared" si="249"/>
        <v>42408.381481481476</v>
      </c>
      <c r="U2650">
        <f t="shared" si="250"/>
        <v>2016</v>
      </c>
      <c r="V2650">
        <f t="shared" si="251"/>
        <v>2016</v>
      </c>
    </row>
    <row r="2651" spans="1:22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">
        <v>8317</v>
      </c>
      <c r="R2651" t="s">
        <v>8353</v>
      </c>
      <c r="S2651" s="11">
        <f t="shared" si="248"/>
        <v>42401.663668981484</v>
      </c>
      <c r="T2651" s="11">
        <f t="shared" si="249"/>
        <v>42341.663668981484</v>
      </c>
      <c r="U2651">
        <f t="shared" si="250"/>
        <v>2016</v>
      </c>
      <c r="V2651">
        <f t="shared" si="251"/>
        <v>2015</v>
      </c>
    </row>
    <row r="2652" spans="1:22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">
        <v>8317</v>
      </c>
      <c r="R2652" t="s">
        <v>8353</v>
      </c>
      <c r="S2652" s="11">
        <f t="shared" si="248"/>
        <v>42725.291006944441</v>
      </c>
      <c r="T2652" s="11">
        <f t="shared" si="249"/>
        <v>42695.291006944441</v>
      </c>
      <c r="U2652">
        <f t="shared" si="250"/>
        <v>2016</v>
      </c>
      <c r="V2652">
        <f t="shared" si="251"/>
        <v>2016</v>
      </c>
    </row>
    <row r="2653" spans="1:22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">
        <v>8317</v>
      </c>
      <c r="R2653" t="s">
        <v>8353</v>
      </c>
      <c r="S2653" s="11">
        <f t="shared" si="248"/>
        <v>42355.472326388888</v>
      </c>
      <c r="T2653" s="11">
        <f t="shared" si="249"/>
        <v>42327.472326388888</v>
      </c>
      <c r="U2653">
        <f t="shared" si="250"/>
        <v>2015</v>
      </c>
      <c r="V2653">
        <f t="shared" si="251"/>
        <v>2015</v>
      </c>
    </row>
    <row r="2654" spans="1:22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">
        <v>8317</v>
      </c>
      <c r="R2654" t="s">
        <v>8353</v>
      </c>
      <c r="S2654" s="11">
        <f t="shared" si="248"/>
        <v>41982.825520833336</v>
      </c>
      <c r="T2654" s="11">
        <f t="shared" si="249"/>
        <v>41952.825520833336</v>
      </c>
      <c r="U2654">
        <f t="shared" si="250"/>
        <v>2014</v>
      </c>
      <c r="V2654">
        <f t="shared" si="251"/>
        <v>2014</v>
      </c>
    </row>
    <row r="2655" spans="1:22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">
        <v>8317</v>
      </c>
      <c r="R2655" t="s">
        <v>8353</v>
      </c>
      <c r="S2655" s="11">
        <f t="shared" si="248"/>
        <v>41802.833333333328</v>
      </c>
      <c r="T2655" s="11">
        <f t="shared" si="249"/>
        <v>41771.318599537037</v>
      </c>
      <c r="U2655">
        <f t="shared" si="250"/>
        <v>2014</v>
      </c>
      <c r="V2655">
        <f t="shared" si="251"/>
        <v>2014</v>
      </c>
    </row>
    <row r="2656" spans="1:22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">
        <v>8317</v>
      </c>
      <c r="R2656" t="s">
        <v>8353</v>
      </c>
      <c r="S2656" s="11">
        <f t="shared" si="248"/>
        <v>42115.225995370369</v>
      </c>
      <c r="T2656" s="11">
        <f t="shared" si="249"/>
        <v>42055.267662037033</v>
      </c>
      <c r="U2656">
        <f t="shared" si="250"/>
        <v>2015</v>
      </c>
      <c r="V2656">
        <f t="shared" si="251"/>
        <v>2015</v>
      </c>
    </row>
    <row r="2657" spans="1:22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">
        <v>8317</v>
      </c>
      <c r="R2657" t="s">
        <v>8353</v>
      </c>
      <c r="S2657" s="11">
        <f t="shared" si="248"/>
        <v>42409.499999999993</v>
      </c>
      <c r="T2657" s="11">
        <f t="shared" si="249"/>
        <v>42381.532951388886</v>
      </c>
      <c r="U2657">
        <f t="shared" si="250"/>
        <v>2016</v>
      </c>
      <c r="V2657">
        <f t="shared" si="251"/>
        <v>2016</v>
      </c>
    </row>
    <row r="2658" spans="1:22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">
        <v>8317</v>
      </c>
      <c r="R2658" t="s">
        <v>8353</v>
      </c>
      <c r="S2658" s="11">
        <f t="shared" si="248"/>
        <v>42806.458333333336</v>
      </c>
      <c r="T2658" s="11">
        <f t="shared" si="249"/>
        <v>42767.355185185188</v>
      </c>
      <c r="U2658">
        <f t="shared" si="250"/>
        <v>2017</v>
      </c>
      <c r="V2658">
        <f t="shared" si="251"/>
        <v>2017</v>
      </c>
    </row>
    <row r="2659" spans="1:22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">
        <v>8317</v>
      </c>
      <c r="R2659" t="s">
        <v>8353</v>
      </c>
      <c r="S2659" s="11">
        <f t="shared" si="248"/>
        <v>42584.729166666664</v>
      </c>
      <c r="T2659" s="11">
        <f t="shared" si="249"/>
        <v>42551.595520833333</v>
      </c>
      <c r="U2659">
        <f t="shared" si="250"/>
        <v>2016</v>
      </c>
      <c r="V2659">
        <f t="shared" si="251"/>
        <v>2016</v>
      </c>
    </row>
    <row r="2660" spans="1:22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">
        <v>8317</v>
      </c>
      <c r="R2660" t="s">
        <v>8353</v>
      </c>
      <c r="S2660" s="11">
        <f t="shared" si="248"/>
        <v>42581.550856481474</v>
      </c>
      <c r="T2660" s="11">
        <f t="shared" si="249"/>
        <v>42551.550856481474</v>
      </c>
      <c r="U2660">
        <f t="shared" si="250"/>
        <v>2016</v>
      </c>
      <c r="V2660">
        <f t="shared" si="251"/>
        <v>2016</v>
      </c>
    </row>
    <row r="2661" spans="1:22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">
        <v>8317</v>
      </c>
      <c r="R2661" t="s">
        <v>8353</v>
      </c>
      <c r="S2661" s="11">
        <f t="shared" si="248"/>
        <v>42111.736226851848</v>
      </c>
      <c r="T2661" s="11">
        <f t="shared" si="249"/>
        <v>42081.736226851848</v>
      </c>
      <c r="U2661">
        <f t="shared" si="250"/>
        <v>2015</v>
      </c>
      <c r="V2661">
        <f t="shared" si="251"/>
        <v>2015</v>
      </c>
    </row>
    <row r="2662" spans="1:22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">
        <v>8317</v>
      </c>
      <c r="R2662" t="s">
        <v>8353</v>
      </c>
      <c r="S2662" s="11">
        <f t="shared" si="248"/>
        <v>42332.421504629623</v>
      </c>
      <c r="T2662" s="11">
        <f t="shared" si="249"/>
        <v>42272.379837962959</v>
      </c>
      <c r="U2662">
        <f t="shared" si="250"/>
        <v>2015</v>
      </c>
      <c r="V2662">
        <f t="shared" si="251"/>
        <v>2015</v>
      </c>
    </row>
    <row r="2663" spans="1:22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">
        <v>8317</v>
      </c>
      <c r="R2663" t="s">
        <v>8354</v>
      </c>
      <c r="S2663" s="11">
        <f t="shared" si="248"/>
        <v>41572.625115740739</v>
      </c>
      <c r="T2663" s="11">
        <f t="shared" si="249"/>
        <v>41542.625115740739</v>
      </c>
      <c r="U2663">
        <f t="shared" si="250"/>
        <v>2013</v>
      </c>
      <c r="V2663">
        <f t="shared" si="251"/>
        <v>2013</v>
      </c>
    </row>
    <row r="2664" spans="1:22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">
        <v>8317</v>
      </c>
      <c r="R2664" t="s">
        <v>8354</v>
      </c>
      <c r="S2664" s="11">
        <f t="shared" si="248"/>
        <v>42237.413344907407</v>
      </c>
      <c r="T2664" s="11">
        <f t="shared" si="249"/>
        <v>42207.413344907407</v>
      </c>
      <c r="U2664">
        <f t="shared" si="250"/>
        <v>2015</v>
      </c>
      <c r="V2664">
        <f t="shared" si="251"/>
        <v>2015</v>
      </c>
    </row>
    <row r="2665" spans="1:22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">
        <v>8317</v>
      </c>
      <c r="R2665" t="s">
        <v>8354</v>
      </c>
      <c r="S2665" s="11">
        <f t="shared" si="248"/>
        <v>42251.291666666664</v>
      </c>
      <c r="T2665" s="11">
        <f t="shared" si="249"/>
        <v>42222.28943287037</v>
      </c>
      <c r="U2665">
        <f t="shared" si="250"/>
        <v>2015</v>
      </c>
      <c r="V2665">
        <f t="shared" si="251"/>
        <v>2015</v>
      </c>
    </row>
    <row r="2666" spans="1:22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">
        <v>8317</v>
      </c>
      <c r="R2666" t="s">
        <v>8354</v>
      </c>
      <c r="S2666" s="11">
        <f t="shared" si="248"/>
        <v>42346.957638888889</v>
      </c>
      <c r="T2666" s="11">
        <f t="shared" si="249"/>
        <v>42312.692094907405</v>
      </c>
      <c r="U2666">
        <f t="shared" si="250"/>
        <v>2015</v>
      </c>
      <c r="V2666">
        <f t="shared" si="251"/>
        <v>2015</v>
      </c>
    </row>
    <row r="2667" spans="1:22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">
        <v>8317</v>
      </c>
      <c r="R2667" t="s">
        <v>8354</v>
      </c>
      <c r="S2667" s="11">
        <f t="shared" si="248"/>
        <v>42128.562199074069</v>
      </c>
      <c r="T2667" s="11">
        <f t="shared" si="249"/>
        <v>42083.562199074069</v>
      </c>
      <c r="U2667">
        <f t="shared" si="250"/>
        <v>2015</v>
      </c>
      <c r="V2667">
        <f t="shared" si="251"/>
        <v>2015</v>
      </c>
    </row>
    <row r="2668" spans="1:22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">
        <v>8317</v>
      </c>
      <c r="R2668" t="s">
        <v>8354</v>
      </c>
      <c r="S2668" s="11">
        <f t="shared" si="248"/>
        <v>42272.541666666664</v>
      </c>
      <c r="T2668" s="11">
        <f t="shared" si="249"/>
        <v>42235.43100694444</v>
      </c>
      <c r="U2668">
        <f t="shared" si="250"/>
        <v>2015</v>
      </c>
      <c r="V2668">
        <f t="shared" si="251"/>
        <v>2015</v>
      </c>
    </row>
    <row r="2669" spans="1:22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">
        <v>8317</v>
      </c>
      <c r="R2669" t="s">
        <v>8354</v>
      </c>
      <c r="S2669" s="11">
        <f t="shared" si="248"/>
        <v>42410.592777777776</v>
      </c>
      <c r="T2669" s="11">
        <f t="shared" si="249"/>
        <v>42380.592777777776</v>
      </c>
      <c r="U2669">
        <f t="shared" si="250"/>
        <v>2016</v>
      </c>
      <c r="V2669">
        <f t="shared" si="251"/>
        <v>2016</v>
      </c>
    </row>
    <row r="2670" spans="1:22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">
        <v>8317</v>
      </c>
      <c r="R2670" t="s">
        <v>8354</v>
      </c>
      <c r="S2670" s="11">
        <f t="shared" si="248"/>
        <v>42317.272222222215</v>
      </c>
      <c r="T2670" s="11">
        <f t="shared" si="249"/>
        <v>42275.255381944444</v>
      </c>
      <c r="U2670">
        <f t="shared" si="250"/>
        <v>2015</v>
      </c>
      <c r="V2670">
        <f t="shared" si="251"/>
        <v>2015</v>
      </c>
    </row>
    <row r="2671" spans="1:22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">
        <v>8317</v>
      </c>
      <c r="R2671" t="s">
        <v>8354</v>
      </c>
      <c r="S2671" s="11">
        <f t="shared" si="248"/>
        <v>42378.702499999992</v>
      </c>
      <c r="T2671" s="11">
        <f t="shared" si="249"/>
        <v>42318.702499999992</v>
      </c>
      <c r="U2671">
        <f t="shared" si="250"/>
        <v>2016</v>
      </c>
      <c r="V2671">
        <f t="shared" si="251"/>
        <v>2015</v>
      </c>
    </row>
    <row r="2672" spans="1:22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">
        <v>8317</v>
      </c>
      <c r="R2672" t="s">
        <v>8354</v>
      </c>
      <c r="S2672" s="11">
        <f t="shared" si="248"/>
        <v>41848.687268518515</v>
      </c>
      <c r="T2672" s="11">
        <f t="shared" si="249"/>
        <v>41820.687268518515</v>
      </c>
      <c r="U2672">
        <f t="shared" si="250"/>
        <v>2014</v>
      </c>
      <c r="V2672">
        <f t="shared" si="251"/>
        <v>2014</v>
      </c>
    </row>
    <row r="2673" spans="1:22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">
        <v>8317</v>
      </c>
      <c r="R2673" t="s">
        <v>8354</v>
      </c>
      <c r="S2673" s="11">
        <f t="shared" si="248"/>
        <v>41992.484722222223</v>
      </c>
      <c r="T2673" s="11">
        <f t="shared" si="249"/>
        <v>41962.41569444444</v>
      </c>
      <c r="U2673">
        <f t="shared" si="250"/>
        <v>2014</v>
      </c>
      <c r="V2673">
        <f t="shared" si="251"/>
        <v>2014</v>
      </c>
    </row>
    <row r="2674" spans="1:22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">
        <v>8317</v>
      </c>
      <c r="R2674" t="s">
        <v>8354</v>
      </c>
      <c r="S2674" s="11">
        <f t="shared" si="248"/>
        <v>42365.916666666664</v>
      </c>
      <c r="T2674" s="11">
        <f t="shared" si="249"/>
        <v>42344.550810185181</v>
      </c>
      <c r="U2674">
        <f t="shared" si="250"/>
        <v>2015</v>
      </c>
      <c r="V2674">
        <f t="shared" si="251"/>
        <v>2015</v>
      </c>
    </row>
    <row r="2675" spans="1:22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">
        <v>8317</v>
      </c>
      <c r="R2675" t="s">
        <v>8354</v>
      </c>
      <c r="S2675" s="11">
        <f t="shared" si="248"/>
        <v>41941.614583333328</v>
      </c>
      <c r="T2675" s="11">
        <f t="shared" si="249"/>
        <v>41912.208321759259</v>
      </c>
      <c r="U2675">
        <f t="shared" si="250"/>
        <v>2014</v>
      </c>
      <c r="V2675">
        <f t="shared" si="251"/>
        <v>2014</v>
      </c>
    </row>
    <row r="2676" spans="1:22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">
        <v>8317</v>
      </c>
      <c r="R2676" t="s">
        <v>8354</v>
      </c>
      <c r="S2676" s="11">
        <f t="shared" si="248"/>
        <v>42555.874305555553</v>
      </c>
      <c r="T2676" s="11">
        <f t="shared" si="249"/>
        <v>42529.299421296295</v>
      </c>
      <c r="U2676">
        <f t="shared" si="250"/>
        <v>2016</v>
      </c>
      <c r="V2676">
        <f t="shared" si="251"/>
        <v>2016</v>
      </c>
    </row>
    <row r="2677" spans="1:22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">
        <v>8317</v>
      </c>
      <c r="R2677" t="s">
        <v>8354</v>
      </c>
      <c r="S2677" s="11">
        <f t="shared" si="248"/>
        <v>41953.565844907404</v>
      </c>
      <c r="T2677" s="11">
        <f t="shared" si="249"/>
        <v>41923.524178240739</v>
      </c>
      <c r="U2677">
        <f t="shared" si="250"/>
        <v>2014</v>
      </c>
      <c r="V2677">
        <f t="shared" si="251"/>
        <v>2014</v>
      </c>
    </row>
    <row r="2678" spans="1:22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">
        <v>8317</v>
      </c>
      <c r="R2678" t="s">
        <v>8354</v>
      </c>
      <c r="S2678" s="11">
        <f t="shared" si="248"/>
        <v>42512.291365740741</v>
      </c>
      <c r="T2678" s="11">
        <f t="shared" si="249"/>
        <v>42482.291365740741</v>
      </c>
      <c r="U2678">
        <f t="shared" si="250"/>
        <v>2016</v>
      </c>
      <c r="V2678">
        <f t="shared" si="251"/>
        <v>2016</v>
      </c>
    </row>
    <row r="2679" spans="1:22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">
        <v>8317</v>
      </c>
      <c r="R2679" t="s">
        <v>8354</v>
      </c>
      <c r="S2679" s="11">
        <f t="shared" si="248"/>
        <v>41822.696099537039</v>
      </c>
      <c r="T2679" s="11">
        <f t="shared" si="249"/>
        <v>41792.696099537039</v>
      </c>
      <c r="U2679">
        <f t="shared" si="250"/>
        <v>2014</v>
      </c>
      <c r="V2679">
        <f t="shared" si="251"/>
        <v>2014</v>
      </c>
    </row>
    <row r="2680" spans="1:22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">
        <v>8317</v>
      </c>
      <c r="R2680" t="s">
        <v>8354</v>
      </c>
      <c r="S2680" s="11">
        <f t="shared" si="248"/>
        <v>42271.464872685181</v>
      </c>
      <c r="T2680" s="11">
        <f t="shared" si="249"/>
        <v>42241.464872685181</v>
      </c>
      <c r="U2680">
        <f t="shared" si="250"/>
        <v>2015</v>
      </c>
      <c r="V2680">
        <f t="shared" si="251"/>
        <v>2015</v>
      </c>
    </row>
    <row r="2681" spans="1:22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">
        <v>8317</v>
      </c>
      <c r="R2681" t="s">
        <v>8354</v>
      </c>
      <c r="S2681" s="11">
        <f t="shared" si="248"/>
        <v>42062.667754629627</v>
      </c>
      <c r="T2681" s="11">
        <f t="shared" si="249"/>
        <v>42032.667754629627</v>
      </c>
      <c r="U2681">
        <f t="shared" si="250"/>
        <v>2015</v>
      </c>
      <c r="V2681">
        <f t="shared" si="251"/>
        <v>2015</v>
      </c>
    </row>
    <row r="2682" spans="1:22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">
        <v>8317</v>
      </c>
      <c r="R2682" t="s">
        <v>8354</v>
      </c>
      <c r="S2682" s="11">
        <f t="shared" si="248"/>
        <v>42465.836701388886</v>
      </c>
      <c r="T2682" s="11">
        <f t="shared" si="249"/>
        <v>42435.878368055557</v>
      </c>
      <c r="U2682">
        <f t="shared" si="250"/>
        <v>2016</v>
      </c>
      <c r="V2682">
        <f t="shared" si="251"/>
        <v>2016</v>
      </c>
    </row>
    <row r="2683" spans="1:22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">
        <v>8334</v>
      </c>
      <c r="R2683" t="s">
        <v>8335</v>
      </c>
      <c r="S2683" s="11">
        <f t="shared" si="248"/>
        <v>41830.561921296292</v>
      </c>
      <c r="T2683" s="11">
        <f t="shared" si="249"/>
        <v>41805.561921296292</v>
      </c>
      <c r="U2683">
        <f t="shared" si="250"/>
        <v>2014</v>
      </c>
      <c r="V2683">
        <f t="shared" si="251"/>
        <v>2014</v>
      </c>
    </row>
    <row r="2684" spans="1:22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">
        <v>8334</v>
      </c>
      <c r="R2684" t="s">
        <v>8335</v>
      </c>
      <c r="S2684" s="11">
        <f t="shared" si="248"/>
        <v>41964.915972222218</v>
      </c>
      <c r="T2684" s="11">
        <f t="shared" si="249"/>
        <v>41932.538657407407</v>
      </c>
      <c r="U2684">
        <f t="shared" si="250"/>
        <v>2014</v>
      </c>
      <c r="V2684">
        <f t="shared" si="251"/>
        <v>2014</v>
      </c>
    </row>
    <row r="2685" spans="1:22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">
        <v>8334</v>
      </c>
      <c r="R2685" t="s">
        <v>8335</v>
      </c>
      <c r="S2685" s="11">
        <f t="shared" si="248"/>
        <v>42064.421759259254</v>
      </c>
      <c r="T2685" s="11">
        <f t="shared" si="249"/>
        <v>42034.421759259254</v>
      </c>
      <c r="U2685">
        <f t="shared" si="250"/>
        <v>2015</v>
      </c>
      <c r="V2685">
        <f t="shared" si="251"/>
        <v>2015</v>
      </c>
    </row>
    <row r="2686" spans="1:22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">
        <v>8334</v>
      </c>
      <c r="R2686" t="s">
        <v>8335</v>
      </c>
      <c r="S2686" s="11">
        <f t="shared" si="248"/>
        <v>41860.581307870372</v>
      </c>
      <c r="T2686" s="11">
        <f t="shared" si="249"/>
        <v>41820.581307870372</v>
      </c>
      <c r="U2686">
        <f t="shared" si="250"/>
        <v>2014</v>
      </c>
      <c r="V2686">
        <f t="shared" si="251"/>
        <v>2014</v>
      </c>
    </row>
    <row r="2687" spans="1:22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">
        <v>8334</v>
      </c>
      <c r="R2687" t="s">
        <v>8335</v>
      </c>
      <c r="S2687" s="11">
        <f t="shared" si="248"/>
        <v>42121.32094907407</v>
      </c>
      <c r="T2687" s="11">
        <f t="shared" si="249"/>
        <v>42061.362615740734</v>
      </c>
      <c r="U2687">
        <f t="shared" si="250"/>
        <v>2015</v>
      </c>
      <c r="V2687">
        <f t="shared" si="251"/>
        <v>2015</v>
      </c>
    </row>
    <row r="2688" spans="1:22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>
        <f t="shared" si="247"/>
        <v>0</v>
      </c>
      <c r="Q2688" t="s">
        <v>8334</v>
      </c>
      <c r="R2688" t="s">
        <v>8335</v>
      </c>
      <c r="S2688" s="11">
        <f t="shared" si="248"/>
        <v>41912.641469907401</v>
      </c>
      <c r="T2688" s="11">
        <f t="shared" si="249"/>
        <v>41892.641469907401</v>
      </c>
      <c r="U2688">
        <f t="shared" si="250"/>
        <v>2014</v>
      </c>
      <c r="V2688">
        <f t="shared" si="251"/>
        <v>2014</v>
      </c>
    </row>
    <row r="2689" spans="1:22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>
        <f t="shared" si="247"/>
        <v>0</v>
      </c>
      <c r="Q2689" t="s">
        <v>8334</v>
      </c>
      <c r="R2689" t="s">
        <v>8335</v>
      </c>
      <c r="S2689" s="11">
        <f t="shared" si="248"/>
        <v>42184.306921296295</v>
      </c>
      <c r="T2689" s="11">
        <f t="shared" si="249"/>
        <v>42154.306921296295</v>
      </c>
      <c r="U2689">
        <f t="shared" si="250"/>
        <v>2015</v>
      </c>
      <c r="V2689">
        <f t="shared" si="251"/>
        <v>2015</v>
      </c>
    </row>
    <row r="2690" spans="1:22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">
        <v>8334</v>
      </c>
      <c r="R2690" t="s">
        <v>8335</v>
      </c>
      <c r="S2690" s="11">
        <f t="shared" si="248"/>
        <v>42058.791666666664</v>
      </c>
      <c r="T2690" s="11">
        <f t="shared" si="249"/>
        <v>42027.785532407404</v>
      </c>
      <c r="U2690">
        <f t="shared" si="250"/>
        <v>2015</v>
      </c>
      <c r="V2690">
        <f t="shared" si="251"/>
        <v>2015</v>
      </c>
    </row>
    <row r="2691" spans="1:22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5">
        <f t="shared" ref="P2691:P2754" si="253">IFERROR(E2691/L2691,0)</f>
        <v>1</v>
      </c>
      <c r="Q2691" t="s">
        <v>8334</v>
      </c>
      <c r="R2691" t="s">
        <v>8335</v>
      </c>
      <c r="S2691" s="11">
        <f t="shared" ref="S2691:S2754" si="254">(I2691/86400)+25569+(-8/24)</f>
        <v>42581.62835648148</v>
      </c>
      <c r="T2691" s="11">
        <f t="shared" ref="T2691:T2754" si="255">(J2691/86400)+25569+(-8/24)</f>
        <v>42551.62835648148</v>
      </c>
      <c r="U2691">
        <f t="shared" ref="U2691:U2754" si="256">YEAR(S2691)</f>
        <v>2016</v>
      </c>
      <c r="V2691">
        <f t="shared" ref="V2691:V2754" si="257">YEAR(T2691)</f>
        <v>2016</v>
      </c>
    </row>
    <row r="2692" spans="1:22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">
        <v>8334</v>
      </c>
      <c r="R2692" t="s">
        <v>8335</v>
      </c>
      <c r="S2692" s="11">
        <f t="shared" si="254"/>
        <v>42157.77171296296</v>
      </c>
      <c r="T2692" s="11">
        <f t="shared" si="255"/>
        <v>42112.77171296296</v>
      </c>
      <c r="U2692">
        <f t="shared" si="256"/>
        <v>2015</v>
      </c>
      <c r="V2692">
        <f t="shared" si="257"/>
        <v>2015</v>
      </c>
    </row>
    <row r="2693" spans="1:22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">
        <v>8334</v>
      </c>
      <c r="R2693" t="s">
        <v>8335</v>
      </c>
      <c r="S2693" s="11">
        <f t="shared" si="254"/>
        <v>42134.390706018516</v>
      </c>
      <c r="T2693" s="11">
        <f t="shared" si="255"/>
        <v>42089.390706018516</v>
      </c>
      <c r="U2693">
        <f t="shared" si="256"/>
        <v>2015</v>
      </c>
      <c r="V2693">
        <f t="shared" si="257"/>
        <v>2015</v>
      </c>
    </row>
    <row r="2694" spans="1:22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">
        <v>8334</v>
      </c>
      <c r="R2694" t="s">
        <v>8335</v>
      </c>
      <c r="S2694" s="11">
        <f t="shared" si="254"/>
        <v>42087.959027777775</v>
      </c>
      <c r="T2694" s="11">
        <f t="shared" si="255"/>
        <v>42058.000694444439</v>
      </c>
      <c r="U2694">
        <f t="shared" si="256"/>
        <v>2015</v>
      </c>
      <c r="V2694">
        <f t="shared" si="257"/>
        <v>2015</v>
      </c>
    </row>
    <row r="2695" spans="1:22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">
        <v>8334</v>
      </c>
      <c r="R2695" t="s">
        <v>8335</v>
      </c>
      <c r="S2695" s="11">
        <f t="shared" si="254"/>
        <v>41863.805162037032</v>
      </c>
      <c r="T2695" s="11">
        <f t="shared" si="255"/>
        <v>41833.805162037032</v>
      </c>
      <c r="U2695">
        <f t="shared" si="256"/>
        <v>2014</v>
      </c>
      <c r="V2695">
        <f t="shared" si="257"/>
        <v>2014</v>
      </c>
    </row>
    <row r="2696" spans="1:22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">
        <v>8334</v>
      </c>
      <c r="R2696" t="s">
        <v>8335</v>
      </c>
      <c r="S2696" s="11">
        <f t="shared" si="254"/>
        <v>41907.807164351849</v>
      </c>
      <c r="T2696" s="11">
        <f t="shared" si="255"/>
        <v>41877.807164351849</v>
      </c>
      <c r="U2696">
        <f t="shared" si="256"/>
        <v>2014</v>
      </c>
      <c r="V2696">
        <f t="shared" si="257"/>
        <v>2014</v>
      </c>
    </row>
    <row r="2697" spans="1:22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">
        <v>8334</v>
      </c>
      <c r="R2697" t="s">
        <v>8335</v>
      </c>
      <c r="S2697" s="11">
        <f t="shared" si="254"/>
        <v>42107.806921296295</v>
      </c>
      <c r="T2697" s="11">
        <f t="shared" si="255"/>
        <v>42047.848587962959</v>
      </c>
      <c r="U2697">
        <f t="shared" si="256"/>
        <v>2015</v>
      </c>
      <c r="V2697">
        <f t="shared" si="257"/>
        <v>2015</v>
      </c>
    </row>
    <row r="2698" spans="1:22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">
        <v>8334</v>
      </c>
      <c r="R2698" t="s">
        <v>8335</v>
      </c>
      <c r="S2698" s="11">
        <f t="shared" si="254"/>
        <v>41998.511111111111</v>
      </c>
      <c r="T2698" s="11">
        <f t="shared" si="255"/>
        <v>41964.511111111111</v>
      </c>
      <c r="U2698">
        <f t="shared" si="256"/>
        <v>2014</v>
      </c>
      <c r="V2698">
        <f t="shared" si="257"/>
        <v>2014</v>
      </c>
    </row>
    <row r="2699" spans="1:22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">
        <v>8334</v>
      </c>
      <c r="R2699" t="s">
        <v>8335</v>
      </c>
      <c r="S2699" s="11">
        <f t="shared" si="254"/>
        <v>42218.583333333336</v>
      </c>
      <c r="T2699" s="11">
        <f t="shared" si="255"/>
        <v>42187.606747685182</v>
      </c>
      <c r="U2699">
        <f t="shared" si="256"/>
        <v>2015</v>
      </c>
      <c r="V2699">
        <f t="shared" si="257"/>
        <v>2015</v>
      </c>
    </row>
    <row r="2700" spans="1:22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">
        <v>8334</v>
      </c>
      <c r="R2700" t="s">
        <v>8335</v>
      </c>
      <c r="S2700" s="11">
        <f t="shared" si="254"/>
        <v>41817.564907407403</v>
      </c>
      <c r="T2700" s="11">
        <f t="shared" si="255"/>
        <v>41787.564907407403</v>
      </c>
      <c r="U2700">
        <f t="shared" si="256"/>
        <v>2014</v>
      </c>
      <c r="V2700">
        <f t="shared" si="257"/>
        <v>2014</v>
      </c>
    </row>
    <row r="2701" spans="1:22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>
        <f t="shared" si="253"/>
        <v>0</v>
      </c>
      <c r="Q2701" t="s">
        <v>8334</v>
      </c>
      <c r="R2701" t="s">
        <v>8335</v>
      </c>
      <c r="S2701" s="11">
        <f t="shared" si="254"/>
        <v>41859.563229166662</v>
      </c>
      <c r="T2701" s="11">
        <f t="shared" si="255"/>
        <v>41829.563229166662</v>
      </c>
      <c r="U2701">
        <f t="shared" si="256"/>
        <v>2014</v>
      </c>
      <c r="V2701">
        <f t="shared" si="257"/>
        <v>2014</v>
      </c>
    </row>
    <row r="2702" spans="1:22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">
        <v>8334</v>
      </c>
      <c r="R2702" t="s">
        <v>8335</v>
      </c>
      <c r="S2702" s="11">
        <f t="shared" si="254"/>
        <v>41900.541342592587</v>
      </c>
      <c r="T2702" s="11">
        <f t="shared" si="255"/>
        <v>41870.541342592587</v>
      </c>
      <c r="U2702">
        <f t="shared" si="256"/>
        <v>2014</v>
      </c>
      <c r="V2702">
        <f t="shared" si="257"/>
        <v>2014</v>
      </c>
    </row>
    <row r="2703" spans="1:22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">
        <v>8315</v>
      </c>
      <c r="R2703" t="s">
        <v>8355</v>
      </c>
      <c r="S2703" s="11">
        <f t="shared" si="254"/>
        <v>42832.399699074071</v>
      </c>
      <c r="T2703" s="11">
        <f t="shared" si="255"/>
        <v>42801.441365740735</v>
      </c>
      <c r="U2703">
        <f t="shared" si="256"/>
        <v>2017</v>
      </c>
      <c r="V2703">
        <f t="shared" si="257"/>
        <v>2017</v>
      </c>
    </row>
    <row r="2704" spans="1:22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">
        <v>8315</v>
      </c>
      <c r="R2704" t="s">
        <v>8355</v>
      </c>
      <c r="S2704" s="11">
        <f t="shared" si="254"/>
        <v>42830.426817129628</v>
      </c>
      <c r="T2704" s="11">
        <f t="shared" si="255"/>
        <v>42800.468483796292</v>
      </c>
      <c r="U2704">
        <f t="shared" si="256"/>
        <v>2017</v>
      </c>
      <c r="V2704">
        <f t="shared" si="257"/>
        <v>2017</v>
      </c>
    </row>
    <row r="2705" spans="1:22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">
        <v>8315</v>
      </c>
      <c r="R2705" t="s">
        <v>8355</v>
      </c>
      <c r="S2705" s="11">
        <f t="shared" si="254"/>
        <v>42816.315162037034</v>
      </c>
      <c r="T2705" s="11">
        <f t="shared" si="255"/>
        <v>42756.356828703698</v>
      </c>
      <c r="U2705">
        <f t="shared" si="256"/>
        <v>2017</v>
      </c>
      <c r="V2705">
        <f t="shared" si="257"/>
        <v>2017</v>
      </c>
    </row>
    <row r="2706" spans="1:22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">
        <v>8315</v>
      </c>
      <c r="R2706" t="s">
        <v>8355</v>
      </c>
      <c r="S2706" s="11">
        <f t="shared" si="254"/>
        <v>42830.48743055555</v>
      </c>
      <c r="T2706" s="11">
        <f t="shared" si="255"/>
        <v>42787.529097222221</v>
      </c>
      <c r="U2706">
        <f t="shared" si="256"/>
        <v>2017</v>
      </c>
      <c r="V2706">
        <f t="shared" si="257"/>
        <v>2017</v>
      </c>
    </row>
    <row r="2707" spans="1:22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">
        <v>8315</v>
      </c>
      <c r="R2707" t="s">
        <v>8355</v>
      </c>
      <c r="S2707" s="11">
        <f t="shared" si="254"/>
        <v>42818.541180555556</v>
      </c>
      <c r="T2707" s="11">
        <f t="shared" si="255"/>
        <v>42773.58284722222</v>
      </c>
      <c r="U2707">
        <f t="shared" si="256"/>
        <v>2017</v>
      </c>
      <c r="V2707">
        <f t="shared" si="257"/>
        <v>2017</v>
      </c>
    </row>
    <row r="2708" spans="1:22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">
        <v>8315</v>
      </c>
      <c r="R2708" t="s">
        <v>8355</v>
      </c>
      <c r="S2708" s="11">
        <f t="shared" si="254"/>
        <v>41927.957638888889</v>
      </c>
      <c r="T2708" s="11">
        <f t="shared" si="255"/>
        <v>41898.961608796293</v>
      </c>
      <c r="U2708">
        <f t="shared" si="256"/>
        <v>2014</v>
      </c>
      <c r="V2708">
        <f t="shared" si="257"/>
        <v>2014</v>
      </c>
    </row>
    <row r="2709" spans="1:22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">
        <v>8315</v>
      </c>
      <c r="R2709" t="s">
        <v>8355</v>
      </c>
      <c r="S2709" s="11">
        <f t="shared" si="254"/>
        <v>41420.957638888889</v>
      </c>
      <c r="T2709" s="11">
        <f t="shared" si="255"/>
        <v>41391.449571759258</v>
      </c>
      <c r="U2709">
        <f t="shared" si="256"/>
        <v>2013</v>
      </c>
      <c r="V2709">
        <f t="shared" si="257"/>
        <v>2013</v>
      </c>
    </row>
    <row r="2710" spans="1:22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">
        <v>8315</v>
      </c>
      <c r="R2710" t="s">
        <v>8355</v>
      </c>
      <c r="S2710" s="11">
        <f t="shared" si="254"/>
        <v>42572.364884259259</v>
      </c>
      <c r="T2710" s="11">
        <f t="shared" si="255"/>
        <v>42512.364884259259</v>
      </c>
      <c r="U2710">
        <f t="shared" si="256"/>
        <v>2016</v>
      </c>
      <c r="V2710">
        <f t="shared" si="257"/>
        <v>2016</v>
      </c>
    </row>
    <row r="2711" spans="1:22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">
        <v>8315</v>
      </c>
      <c r="R2711" t="s">
        <v>8355</v>
      </c>
      <c r="S2711" s="11">
        <f t="shared" si="254"/>
        <v>42646.832638888889</v>
      </c>
      <c r="T2711" s="11">
        <f t="shared" si="255"/>
        <v>42611.816446759258</v>
      </c>
      <c r="U2711">
        <f t="shared" si="256"/>
        <v>2016</v>
      </c>
      <c r="V2711">
        <f t="shared" si="257"/>
        <v>2016</v>
      </c>
    </row>
    <row r="2712" spans="1:22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">
        <v>8315</v>
      </c>
      <c r="R2712" t="s">
        <v>8355</v>
      </c>
      <c r="S2712" s="11">
        <f t="shared" si="254"/>
        <v>41859.75</v>
      </c>
      <c r="T2712" s="11">
        <f t="shared" si="255"/>
        <v>41827.896157407406</v>
      </c>
      <c r="U2712">
        <f t="shared" si="256"/>
        <v>2014</v>
      </c>
      <c r="V2712">
        <f t="shared" si="257"/>
        <v>2014</v>
      </c>
    </row>
    <row r="2713" spans="1:22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">
        <v>8315</v>
      </c>
      <c r="R2713" t="s">
        <v>8355</v>
      </c>
      <c r="S2713" s="11">
        <f t="shared" si="254"/>
        <v>41810.584027777775</v>
      </c>
      <c r="T2713" s="11">
        <f t="shared" si="255"/>
        <v>41780.411921296291</v>
      </c>
      <c r="U2713">
        <f t="shared" si="256"/>
        <v>2014</v>
      </c>
      <c r="V2713">
        <f t="shared" si="257"/>
        <v>2014</v>
      </c>
    </row>
    <row r="2714" spans="1:22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">
        <v>8315</v>
      </c>
      <c r="R2714" t="s">
        <v>8355</v>
      </c>
      <c r="S2714" s="11">
        <f t="shared" si="254"/>
        <v>41468.416666666664</v>
      </c>
      <c r="T2714" s="11">
        <f t="shared" si="255"/>
        <v>41431.728703703702</v>
      </c>
      <c r="U2714">
        <f t="shared" si="256"/>
        <v>2013</v>
      </c>
      <c r="V2714">
        <f t="shared" si="257"/>
        <v>2013</v>
      </c>
    </row>
    <row r="2715" spans="1:22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">
        <v>8315</v>
      </c>
      <c r="R2715" t="s">
        <v>8355</v>
      </c>
      <c r="S2715" s="11">
        <f t="shared" si="254"/>
        <v>42362.320416666662</v>
      </c>
      <c r="T2715" s="11">
        <f t="shared" si="255"/>
        <v>42322.320416666662</v>
      </c>
      <c r="U2715">
        <f t="shared" si="256"/>
        <v>2015</v>
      </c>
      <c r="V2715">
        <f t="shared" si="257"/>
        <v>2015</v>
      </c>
    </row>
    <row r="2716" spans="1:22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">
        <v>8315</v>
      </c>
      <c r="R2716" t="s">
        <v>8355</v>
      </c>
      <c r="S2716" s="11">
        <f t="shared" si="254"/>
        <v>42657.624999999993</v>
      </c>
      <c r="T2716" s="11">
        <f t="shared" si="255"/>
        <v>42629.321712962956</v>
      </c>
      <c r="U2716">
        <f t="shared" si="256"/>
        <v>2016</v>
      </c>
      <c r="V2716">
        <f t="shared" si="257"/>
        <v>2016</v>
      </c>
    </row>
    <row r="2717" spans="1:22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">
        <v>8315</v>
      </c>
      <c r="R2717" t="s">
        <v>8355</v>
      </c>
      <c r="S2717" s="11">
        <f t="shared" si="254"/>
        <v>42421.065138888887</v>
      </c>
      <c r="T2717" s="11">
        <f t="shared" si="255"/>
        <v>42387.065138888887</v>
      </c>
      <c r="U2717">
        <f t="shared" si="256"/>
        <v>2016</v>
      </c>
      <c r="V2717">
        <f t="shared" si="257"/>
        <v>2016</v>
      </c>
    </row>
    <row r="2718" spans="1:22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">
        <v>8315</v>
      </c>
      <c r="R2718" t="s">
        <v>8355</v>
      </c>
      <c r="S2718" s="11">
        <f t="shared" si="254"/>
        <v>42284.999918981477</v>
      </c>
      <c r="T2718" s="11">
        <f t="shared" si="255"/>
        <v>42254.999918981477</v>
      </c>
      <c r="U2718">
        <f t="shared" si="256"/>
        <v>2015</v>
      </c>
      <c r="V2718">
        <f t="shared" si="257"/>
        <v>2015</v>
      </c>
    </row>
    <row r="2719" spans="1:22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">
        <v>8315</v>
      </c>
      <c r="R2719" t="s">
        <v>8355</v>
      </c>
      <c r="S2719" s="11">
        <f t="shared" si="254"/>
        <v>41979.623252314814</v>
      </c>
      <c r="T2719" s="11">
        <f t="shared" si="255"/>
        <v>41934.581585648142</v>
      </c>
      <c r="U2719">
        <f t="shared" si="256"/>
        <v>2014</v>
      </c>
      <c r="V2719">
        <f t="shared" si="257"/>
        <v>2014</v>
      </c>
    </row>
    <row r="2720" spans="1:22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">
        <v>8315</v>
      </c>
      <c r="R2720" t="s">
        <v>8355</v>
      </c>
      <c r="S2720" s="11">
        <f t="shared" si="254"/>
        <v>42493.624999999993</v>
      </c>
      <c r="T2720" s="11">
        <f t="shared" si="255"/>
        <v>42465.263252314813</v>
      </c>
      <c r="U2720">
        <f t="shared" si="256"/>
        <v>2016</v>
      </c>
      <c r="V2720">
        <f t="shared" si="257"/>
        <v>2016</v>
      </c>
    </row>
    <row r="2721" spans="1:22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">
        <v>8315</v>
      </c>
      <c r="R2721" t="s">
        <v>8355</v>
      </c>
      <c r="S2721" s="11">
        <f t="shared" si="254"/>
        <v>42477.656180555554</v>
      </c>
      <c r="T2721" s="11">
        <f t="shared" si="255"/>
        <v>42417.697847222218</v>
      </c>
      <c r="U2721">
        <f t="shared" si="256"/>
        <v>2016</v>
      </c>
      <c r="V2721">
        <f t="shared" si="257"/>
        <v>2016</v>
      </c>
    </row>
    <row r="2722" spans="1:22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">
        <v>8315</v>
      </c>
      <c r="R2722" t="s">
        <v>8355</v>
      </c>
      <c r="S2722" s="11">
        <f t="shared" si="254"/>
        <v>42685.174224537033</v>
      </c>
      <c r="T2722" s="11">
        <f t="shared" si="255"/>
        <v>42655.132557870369</v>
      </c>
      <c r="U2722">
        <f t="shared" si="256"/>
        <v>2016</v>
      </c>
      <c r="V2722">
        <f t="shared" si="257"/>
        <v>2016</v>
      </c>
    </row>
    <row r="2723" spans="1:22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">
        <v>8317</v>
      </c>
      <c r="R2723" t="s">
        <v>8347</v>
      </c>
      <c r="S2723" s="11">
        <f t="shared" si="254"/>
        <v>41523.458333333328</v>
      </c>
      <c r="T2723" s="11">
        <f t="shared" si="255"/>
        <v>41493.210625</v>
      </c>
      <c r="U2723">
        <f t="shared" si="256"/>
        <v>2013</v>
      </c>
      <c r="V2723">
        <f t="shared" si="257"/>
        <v>2013</v>
      </c>
    </row>
    <row r="2724" spans="1:22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">
        <v>8317</v>
      </c>
      <c r="R2724" t="s">
        <v>8347</v>
      </c>
      <c r="S2724" s="11">
        <f t="shared" si="254"/>
        <v>42764.52376157407</v>
      </c>
      <c r="T2724" s="11">
        <f t="shared" si="255"/>
        <v>42704.52376157407</v>
      </c>
      <c r="U2724">
        <f t="shared" si="256"/>
        <v>2017</v>
      </c>
      <c r="V2724">
        <f t="shared" si="257"/>
        <v>2016</v>
      </c>
    </row>
    <row r="2725" spans="1:22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">
        <v>8317</v>
      </c>
      <c r="R2725" t="s">
        <v>8347</v>
      </c>
      <c r="S2725" s="11">
        <f t="shared" si="254"/>
        <v>42004.547314814808</v>
      </c>
      <c r="T2725" s="11">
        <f t="shared" si="255"/>
        <v>41944.505648148144</v>
      </c>
      <c r="U2725">
        <f t="shared" si="256"/>
        <v>2014</v>
      </c>
      <c r="V2725">
        <f t="shared" si="257"/>
        <v>2014</v>
      </c>
    </row>
    <row r="2726" spans="1:22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">
        <v>8317</v>
      </c>
      <c r="R2726" t="s">
        <v>8347</v>
      </c>
      <c r="S2726" s="11">
        <f t="shared" si="254"/>
        <v>42230.993738425925</v>
      </c>
      <c r="T2726" s="11">
        <f t="shared" si="255"/>
        <v>42198.993738425925</v>
      </c>
      <c r="U2726">
        <f t="shared" si="256"/>
        <v>2015</v>
      </c>
      <c r="V2726">
        <f t="shared" si="257"/>
        <v>2015</v>
      </c>
    </row>
    <row r="2727" spans="1:22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">
        <v>8317</v>
      </c>
      <c r="R2727" t="s">
        <v>8347</v>
      </c>
      <c r="S2727" s="11">
        <f t="shared" si="254"/>
        <v>42795.41128472222</v>
      </c>
      <c r="T2727" s="11">
        <f t="shared" si="255"/>
        <v>42745.41128472222</v>
      </c>
      <c r="U2727">
        <f t="shared" si="256"/>
        <v>2017</v>
      </c>
      <c r="V2727">
        <f t="shared" si="257"/>
        <v>2017</v>
      </c>
    </row>
    <row r="2728" spans="1:22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">
        <v>8317</v>
      </c>
      <c r="R2728" t="s">
        <v>8347</v>
      </c>
      <c r="S2728" s="11">
        <f t="shared" si="254"/>
        <v>42482.246655092589</v>
      </c>
      <c r="T2728" s="11">
        <f t="shared" si="255"/>
        <v>42452.246655092589</v>
      </c>
      <c r="U2728">
        <f t="shared" si="256"/>
        <v>2016</v>
      </c>
      <c r="V2728">
        <f t="shared" si="257"/>
        <v>2016</v>
      </c>
    </row>
    <row r="2729" spans="1:22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">
        <v>8317</v>
      </c>
      <c r="R2729" t="s">
        <v>8347</v>
      </c>
      <c r="S2729" s="11">
        <f t="shared" si="254"/>
        <v>42223.343321759261</v>
      </c>
      <c r="T2729" s="11">
        <f t="shared" si="255"/>
        <v>42198.343321759261</v>
      </c>
      <c r="U2729">
        <f t="shared" si="256"/>
        <v>2015</v>
      </c>
      <c r="V2729">
        <f t="shared" si="257"/>
        <v>2015</v>
      </c>
    </row>
    <row r="2730" spans="1:22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">
        <v>8317</v>
      </c>
      <c r="R2730" t="s">
        <v>8347</v>
      </c>
      <c r="S2730" s="11">
        <f t="shared" si="254"/>
        <v>42368.266597222224</v>
      </c>
      <c r="T2730" s="11">
        <f t="shared" si="255"/>
        <v>42333.266597222224</v>
      </c>
      <c r="U2730">
        <f t="shared" si="256"/>
        <v>2015</v>
      </c>
      <c r="V2730">
        <f t="shared" si="257"/>
        <v>2015</v>
      </c>
    </row>
    <row r="2731" spans="1:22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">
        <v>8317</v>
      </c>
      <c r="R2731" t="s">
        <v>8347</v>
      </c>
      <c r="S2731" s="11">
        <f t="shared" si="254"/>
        <v>42124.907372685186</v>
      </c>
      <c r="T2731" s="11">
        <f t="shared" si="255"/>
        <v>42094.907372685186</v>
      </c>
      <c r="U2731">
        <f t="shared" si="256"/>
        <v>2015</v>
      </c>
      <c r="V2731">
        <f t="shared" si="257"/>
        <v>2015</v>
      </c>
    </row>
    <row r="2732" spans="1:22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">
        <v>8317</v>
      </c>
      <c r="R2732" t="s">
        <v>8347</v>
      </c>
      <c r="S2732" s="11">
        <f t="shared" si="254"/>
        <v>41386.208043981482</v>
      </c>
      <c r="T2732" s="11">
        <f t="shared" si="255"/>
        <v>41351.208043981482</v>
      </c>
      <c r="U2732">
        <f t="shared" si="256"/>
        <v>2013</v>
      </c>
      <c r="V2732">
        <f t="shared" si="257"/>
        <v>2013</v>
      </c>
    </row>
    <row r="2733" spans="1:22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">
        <v>8317</v>
      </c>
      <c r="R2733" t="s">
        <v>8347</v>
      </c>
      <c r="S2733" s="11">
        <f t="shared" si="254"/>
        <v>41929.833333333328</v>
      </c>
      <c r="T2733" s="11">
        <f t="shared" si="255"/>
        <v>41872.192384259259</v>
      </c>
      <c r="U2733">
        <f t="shared" si="256"/>
        <v>2014</v>
      </c>
      <c r="V2733">
        <f t="shared" si="257"/>
        <v>2014</v>
      </c>
    </row>
    <row r="2734" spans="1:22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">
        <v>8317</v>
      </c>
      <c r="R2734" t="s">
        <v>8347</v>
      </c>
      <c r="S2734" s="11">
        <f t="shared" si="254"/>
        <v>41421.666666666664</v>
      </c>
      <c r="T2734" s="11">
        <f t="shared" si="255"/>
        <v>41389.474861111106</v>
      </c>
      <c r="U2734">
        <f t="shared" si="256"/>
        <v>2013</v>
      </c>
      <c r="V2734">
        <f t="shared" si="257"/>
        <v>2013</v>
      </c>
    </row>
    <row r="2735" spans="1:22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">
        <v>8317</v>
      </c>
      <c r="R2735" t="s">
        <v>8347</v>
      </c>
      <c r="S2735" s="11">
        <f t="shared" si="254"/>
        <v>42103.897847222215</v>
      </c>
      <c r="T2735" s="11">
        <f t="shared" si="255"/>
        <v>42043.939513888887</v>
      </c>
      <c r="U2735">
        <f t="shared" si="256"/>
        <v>2015</v>
      </c>
      <c r="V2735">
        <f t="shared" si="257"/>
        <v>2015</v>
      </c>
    </row>
    <row r="2736" spans="1:22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">
        <v>8317</v>
      </c>
      <c r="R2736" t="s">
        <v>8347</v>
      </c>
      <c r="S2736" s="11">
        <f t="shared" si="254"/>
        <v>42656.582638888889</v>
      </c>
      <c r="T2736" s="11">
        <f t="shared" si="255"/>
        <v>42626.335555555554</v>
      </c>
      <c r="U2736">
        <f t="shared" si="256"/>
        <v>2016</v>
      </c>
      <c r="V2736">
        <f t="shared" si="257"/>
        <v>2016</v>
      </c>
    </row>
    <row r="2737" spans="1:22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">
        <v>8317</v>
      </c>
      <c r="R2737" t="s">
        <v>8347</v>
      </c>
      <c r="S2737" s="11">
        <f t="shared" si="254"/>
        <v>41346.5</v>
      </c>
      <c r="T2737" s="11">
        <f t="shared" si="255"/>
        <v>41315.787615740737</v>
      </c>
      <c r="U2737">
        <f t="shared" si="256"/>
        <v>2013</v>
      </c>
      <c r="V2737">
        <f t="shared" si="257"/>
        <v>2013</v>
      </c>
    </row>
    <row r="2738" spans="1:22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">
        <v>8317</v>
      </c>
      <c r="R2738" t="s">
        <v>8347</v>
      </c>
      <c r="S2738" s="11">
        <f t="shared" si="254"/>
        <v>41752.333020833328</v>
      </c>
      <c r="T2738" s="11">
        <f t="shared" si="255"/>
        <v>41722.333020833328</v>
      </c>
      <c r="U2738">
        <f t="shared" si="256"/>
        <v>2014</v>
      </c>
      <c r="V2738">
        <f t="shared" si="257"/>
        <v>2014</v>
      </c>
    </row>
    <row r="2739" spans="1:22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">
        <v>8317</v>
      </c>
      <c r="R2739" t="s">
        <v>8347</v>
      </c>
      <c r="S2739" s="11">
        <f t="shared" si="254"/>
        <v>41654.458333333328</v>
      </c>
      <c r="T2739" s="11">
        <f t="shared" si="255"/>
        <v>41611.584340277775</v>
      </c>
      <c r="U2739">
        <f t="shared" si="256"/>
        <v>2014</v>
      </c>
      <c r="V2739">
        <f t="shared" si="257"/>
        <v>2013</v>
      </c>
    </row>
    <row r="2740" spans="1:22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">
        <v>8317</v>
      </c>
      <c r="R2740" t="s">
        <v>8347</v>
      </c>
      <c r="S2740" s="11">
        <f t="shared" si="254"/>
        <v>42679.810231481482</v>
      </c>
      <c r="T2740" s="11">
        <f t="shared" si="255"/>
        <v>42619.810231481482</v>
      </c>
      <c r="U2740">
        <f t="shared" si="256"/>
        <v>2016</v>
      </c>
      <c r="V2740">
        <f t="shared" si="257"/>
        <v>2016</v>
      </c>
    </row>
    <row r="2741" spans="1:22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">
        <v>8317</v>
      </c>
      <c r="R2741" t="s">
        <v>8347</v>
      </c>
      <c r="S2741" s="11">
        <f t="shared" si="254"/>
        <v>41764.554594907408</v>
      </c>
      <c r="T2741" s="11">
        <f t="shared" si="255"/>
        <v>41719.554594907408</v>
      </c>
      <c r="U2741">
        <f t="shared" si="256"/>
        <v>2014</v>
      </c>
      <c r="V2741">
        <f t="shared" si="257"/>
        <v>2014</v>
      </c>
    </row>
    <row r="2742" spans="1:22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">
        <v>8317</v>
      </c>
      <c r="R2742" t="s">
        <v>8347</v>
      </c>
      <c r="S2742" s="11">
        <f t="shared" si="254"/>
        <v>42074.656851851854</v>
      </c>
      <c r="T2742" s="11">
        <f t="shared" si="255"/>
        <v>42044.698518518511</v>
      </c>
      <c r="U2742">
        <f t="shared" si="256"/>
        <v>2015</v>
      </c>
      <c r="V2742">
        <f t="shared" si="257"/>
        <v>2015</v>
      </c>
    </row>
    <row r="2743" spans="1:22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">
        <v>8320</v>
      </c>
      <c r="R2743" t="s">
        <v>8356</v>
      </c>
      <c r="S2743" s="11">
        <f t="shared" si="254"/>
        <v>41931.754861111105</v>
      </c>
      <c r="T2743" s="11">
        <f t="shared" si="255"/>
        <v>41911.324097222219</v>
      </c>
      <c r="U2743">
        <f t="shared" si="256"/>
        <v>2014</v>
      </c>
      <c r="V2743">
        <f t="shared" si="257"/>
        <v>2014</v>
      </c>
    </row>
    <row r="2744" spans="1:22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">
        <v>8320</v>
      </c>
      <c r="R2744" t="s">
        <v>8356</v>
      </c>
      <c r="S2744" s="11">
        <f t="shared" si="254"/>
        <v>41044.386423611111</v>
      </c>
      <c r="T2744" s="11">
        <f t="shared" si="255"/>
        <v>41030.386423611111</v>
      </c>
      <c r="U2744">
        <f t="shared" si="256"/>
        <v>2012</v>
      </c>
      <c r="V2744">
        <f t="shared" si="257"/>
        <v>2012</v>
      </c>
    </row>
    <row r="2745" spans="1:22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>
        <f t="shared" si="253"/>
        <v>0</v>
      </c>
      <c r="Q2745" t="s">
        <v>8320</v>
      </c>
      <c r="R2745" t="s">
        <v>8356</v>
      </c>
      <c r="S2745" s="11">
        <f t="shared" si="254"/>
        <v>42661.995451388888</v>
      </c>
      <c r="T2745" s="11">
        <f t="shared" si="255"/>
        <v>42631.995451388888</v>
      </c>
      <c r="U2745">
        <f t="shared" si="256"/>
        <v>2016</v>
      </c>
      <c r="V2745">
        <f t="shared" si="257"/>
        <v>2016</v>
      </c>
    </row>
    <row r="2746" spans="1:22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">
        <v>8320</v>
      </c>
      <c r="R2746" t="s">
        <v>8356</v>
      </c>
      <c r="S2746" s="11">
        <f t="shared" si="254"/>
        <v>40967.729143518518</v>
      </c>
      <c r="T2746" s="11">
        <f t="shared" si="255"/>
        <v>40937.729143518518</v>
      </c>
      <c r="U2746">
        <f t="shared" si="256"/>
        <v>2012</v>
      </c>
      <c r="V2746">
        <f t="shared" si="257"/>
        <v>2012</v>
      </c>
    </row>
    <row r="2747" spans="1:22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">
        <v>8320</v>
      </c>
      <c r="R2747" t="s">
        <v>8356</v>
      </c>
      <c r="S2747" s="11">
        <f t="shared" si="254"/>
        <v>41104.654722222222</v>
      </c>
      <c r="T2747" s="11">
        <f t="shared" si="255"/>
        <v>41044.654722222222</v>
      </c>
      <c r="U2747">
        <f t="shared" si="256"/>
        <v>2012</v>
      </c>
      <c r="V2747">
        <f t="shared" si="257"/>
        <v>2012</v>
      </c>
    </row>
    <row r="2748" spans="1:22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">
        <v>8320</v>
      </c>
      <c r="R2748" t="s">
        <v>8356</v>
      </c>
      <c r="S2748" s="11">
        <f t="shared" si="254"/>
        <v>41880.44804398148</v>
      </c>
      <c r="T2748" s="11">
        <f t="shared" si="255"/>
        <v>41850.44804398148</v>
      </c>
      <c r="U2748">
        <f t="shared" si="256"/>
        <v>2014</v>
      </c>
      <c r="V2748">
        <f t="shared" si="257"/>
        <v>2014</v>
      </c>
    </row>
    <row r="2749" spans="1:22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">
        <v>8320</v>
      </c>
      <c r="R2749" t="s">
        <v>8356</v>
      </c>
      <c r="S2749" s="11">
        <f t="shared" si="254"/>
        <v>41075.798611111109</v>
      </c>
      <c r="T2749" s="11">
        <f t="shared" si="255"/>
        <v>41044.314780092587</v>
      </c>
      <c r="U2749">
        <f t="shared" si="256"/>
        <v>2012</v>
      </c>
      <c r="V2749">
        <f t="shared" si="257"/>
        <v>2012</v>
      </c>
    </row>
    <row r="2750" spans="1:22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">
        <v>8320</v>
      </c>
      <c r="R2750" t="s">
        <v>8356</v>
      </c>
      <c r="S2750" s="11">
        <f t="shared" si="254"/>
        <v>42615.377337962964</v>
      </c>
      <c r="T2750" s="11">
        <f t="shared" si="255"/>
        <v>42585.377337962964</v>
      </c>
      <c r="U2750">
        <f t="shared" si="256"/>
        <v>2016</v>
      </c>
      <c r="V2750">
        <f t="shared" si="257"/>
        <v>2016</v>
      </c>
    </row>
    <row r="2751" spans="1:22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">
        <v>8320</v>
      </c>
      <c r="R2751" t="s">
        <v>8356</v>
      </c>
      <c r="S2751" s="11">
        <f t="shared" si="254"/>
        <v>42098.424039351848</v>
      </c>
      <c r="T2751" s="11">
        <f t="shared" si="255"/>
        <v>42068.46570601852</v>
      </c>
      <c r="U2751">
        <f t="shared" si="256"/>
        <v>2015</v>
      </c>
      <c r="V2751">
        <f t="shared" si="257"/>
        <v>2015</v>
      </c>
    </row>
    <row r="2752" spans="1:22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>
        <f t="shared" si="253"/>
        <v>0</v>
      </c>
      <c r="Q2752" t="s">
        <v>8320</v>
      </c>
      <c r="R2752" t="s">
        <v>8356</v>
      </c>
      <c r="S2752" s="11">
        <f t="shared" si="254"/>
        <v>41090.5</v>
      </c>
      <c r="T2752" s="11">
        <f t="shared" si="255"/>
        <v>41078.566493055558</v>
      </c>
      <c r="U2752">
        <f t="shared" si="256"/>
        <v>2012</v>
      </c>
      <c r="V2752">
        <f t="shared" si="257"/>
        <v>2012</v>
      </c>
    </row>
    <row r="2753" spans="1:22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>
        <f t="shared" si="253"/>
        <v>0</v>
      </c>
      <c r="Q2753" t="s">
        <v>8320</v>
      </c>
      <c r="R2753" t="s">
        <v>8356</v>
      </c>
      <c r="S2753" s="11">
        <f t="shared" si="254"/>
        <v>41807.553726851846</v>
      </c>
      <c r="T2753" s="11">
        <f t="shared" si="255"/>
        <v>41747.553726851846</v>
      </c>
      <c r="U2753">
        <f t="shared" si="256"/>
        <v>2014</v>
      </c>
      <c r="V2753">
        <f t="shared" si="257"/>
        <v>2014</v>
      </c>
    </row>
    <row r="2754" spans="1:22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">
        <v>8320</v>
      </c>
      <c r="R2754" t="s">
        <v>8356</v>
      </c>
      <c r="S2754" s="11">
        <f t="shared" si="254"/>
        <v>40895.431759259256</v>
      </c>
      <c r="T2754" s="11">
        <f t="shared" si="255"/>
        <v>40855.431759259256</v>
      </c>
      <c r="U2754">
        <f t="shared" si="256"/>
        <v>2011</v>
      </c>
      <c r="V2754">
        <f t="shared" si="257"/>
        <v>2011</v>
      </c>
    </row>
    <row r="2755" spans="1:22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5">
        <f t="shared" ref="P2755:P2818" si="259">IFERROR(E2755/L2755,0)</f>
        <v>47.5</v>
      </c>
      <c r="Q2755" t="s">
        <v>8320</v>
      </c>
      <c r="R2755" t="s">
        <v>8356</v>
      </c>
      <c r="S2755" s="11">
        <f t="shared" ref="S2755:S2818" si="260">(I2755/86400)+25569+(-8/24)</f>
        <v>41147.567395833328</v>
      </c>
      <c r="T2755" s="11">
        <f t="shared" ref="T2755:T2818" si="261">(J2755/86400)+25569+(-8/24)</f>
        <v>41117.567395833328</v>
      </c>
      <c r="U2755">
        <f t="shared" ref="U2755:U2818" si="262">YEAR(S2755)</f>
        <v>2012</v>
      </c>
      <c r="V2755">
        <f t="shared" ref="V2755:V2818" si="263">YEAR(T2755)</f>
        <v>2012</v>
      </c>
    </row>
    <row r="2756" spans="1:22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>
        <f t="shared" si="259"/>
        <v>0</v>
      </c>
      <c r="Q2756" t="s">
        <v>8320</v>
      </c>
      <c r="R2756" t="s">
        <v>8356</v>
      </c>
      <c r="S2756" s="11">
        <f t="shared" si="260"/>
        <v>41893.302673611106</v>
      </c>
      <c r="T2756" s="11">
        <f t="shared" si="261"/>
        <v>41863.302673611106</v>
      </c>
      <c r="U2756">
        <f t="shared" si="262"/>
        <v>2014</v>
      </c>
      <c r="V2756">
        <f t="shared" si="263"/>
        <v>2014</v>
      </c>
    </row>
    <row r="2757" spans="1:22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">
        <v>8320</v>
      </c>
      <c r="R2757" t="s">
        <v>8356</v>
      </c>
      <c r="S2757" s="11">
        <f t="shared" si="260"/>
        <v>42102.457488425927</v>
      </c>
      <c r="T2757" s="11">
        <f t="shared" si="261"/>
        <v>42072.457488425927</v>
      </c>
      <c r="U2757">
        <f t="shared" si="262"/>
        <v>2015</v>
      </c>
      <c r="V2757">
        <f t="shared" si="263"/>
        <v>2015</v>
      </c>
    </row>
    <row r="2758" spans="1:22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">
        <v>8320</v>
      </c>
      <c r="R2758" t="s">
        <v>8356</v>
      </c>
      <c r="S2758" s="11">
        <f t="shared" si="260"/>
        <v>41650.567141203697</v>
      </c>
      <c r="T2758" s="11">
        <f t="shared" si="261"/>
        <v>41620.567141203697</v>
      </c>
      <c r="U2758">
        <f t="shared" si="262"/>
        <v>2014</v>
      </c>
      <c r="V2758">
        <f t="shared" si="263"/>
        <v>2013</v>
      </c>
    </row>
    <row r="2759" spans="1:22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">
        <v>8320</v>
      </c>
      <c r="R2759" t="s">
        <v>8356</v>
      </c>
      <c r="S2759" s="11">
        <f t="shared" si="260"/>
        <v>42588.323287037034</v>
      </c>
      <c r="T2759" s="11">
        <f t="shared" si="261"/>
        <v>42573.323287037034</v>
      </c>
      <c r="U2759">
        <f t="shared" si="262"/>
        <v>2016</v>
      </c>
      <c r="V2759">
        <f t="shared" si="263"/>
        <v>2016</v>
      </c>
    </row>
    <row r="2760" spans="1:22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">
        <v>8320</v>
      </c>
      <c r="R2760" t="s">
        <v>8356</v>
      </c>
      <c r="S2760" s="11">
        <f t="shared" si="260"/>
        <v>42653.10859953703</v>
      </c>
      <c r="T2760" s="11">
        <f t="shared" si="261"/>
        <v>42639.10859953703</v>
      </c>
      <c r="U2760">
        <f t="shared" si="262"/>
        <v>2016</v>
      </c>
      <c r="V2760">
        <f t="shared" si="263"/>
        <v>2016</v>
      </c>
    </row>
    <row r="2761" spans="1:22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">
        <v>8320</v>
      </c>
      <c r="R2761" t="s">
        <v>8356</v>
      </c>
      <c r="S2761" s="11">
        <f t="shared" si="260"/>
        <v>42567.033171296294</v>
      </c>
      <c r="T2761" s="11">
        <f t="shared" si="261"/>
        <v>42524.033171296294</v>
      </c>
      <c r="U2761">
        <f t="shared" si="262"/>
        <v>2016</v>
      </c>
      <c r="V2761">
        <f t="shared" si="263"/>
        <v>2016</v>
      </c>
    </row>
    <row r="2762" spans="1:22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>
        <f t="shared" si="259"/>
        <v>0</v>
      </c>
      <c r="Q2762" t="s">
        <v>8320</v>
      </c>
      <c r="R2762" t="s">
        <v>8356</v>
      </c>
      <c r="S2762" s="11">
        <f t="shared" si="260"/>
        <v>41445.127986111111</v>
      </c>
      <c r="T2762" s="11">
        <f t="shared" si="261"/>
        <v>41415.127986111111</v>
      </c>
      <c r="U2762">
        <f t="shared" si="262"/>
        <v>2013</v>
      </c>
      <c r="V2762">
        <f t="shared" si="263"/>
        <v>2013</v>
      </c>
    </row>
    <row r="2763" spans="1:22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">
        <v>8320</v>
      </c>
      <c r="R2763" t="s">
        <v>8356</v>
      </c>
      <c r="S2763" s="11">
        <f t="shared" si="260"/>
        <v>41276.73024305555</v>
      </c>
      <c r="T2763" s="11">
        <f t="shared" si="261"/>
        <v>41246.73024305555</v>
      </c>
      <c r="U2763">
        <f t="shared" si="262"/>
        <v>2013</v>
      </c>
      <c r="V2763">
        <f t="shared" si="263"/>
        <v>2012</v>
      </c>
    </row>
    <row r="2764" spans="1:22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">
        <v>8320</v>
      </c>
      <c r="R2764" t="s">
        <v>8356</v>
      </c>
      <c r="S2764" s="11">
        <f t="shared" si="260"/>
        <v>40986.661979166667</v>
      </c>
      <c r="T2764" s="11">
        <f t="shared" si="261"/>
        <v>40926.703645833331</v>
      </c>
      <c r="U2764">
        <f t="shared" si="262"/>
        <v>2012</v>
      </c>
      <c r="V2764">
        <f t="shared" si="263"/>
        <v>2012</v>
      </c>
    </row>
    <row r="2765" spans="1:22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">
        <v>8320</v>
      </c>
      <c r="R2765" t="s">
        <v>8356</v>
      </c>
      <c r="S2765" s="11">
        <f t="shared" si="260"/>
        <v>41418.246342592589</v>
      </c>
      <c r="T2765" s="11">
        <f t="shared" si="261"/>
        <v>41373.246342592589</v>
      </c>
      <c r="U2765">
        <f t="shared" si="262"/>
        <v>2013</v>
      </c>
      <c r="V2765">
        <f t="shared" si="263"/>
        <v>2013</v>
      </c>
    </row>
    <row r="2766" spans="1:22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">
        <v>8320</v>
      </c>
      <c r="R2766" t="s">
        <v>8356</v>
      </c>
      <c r="S2766" s="11">
        <f t="shared" si="260"/>
        <v>41059.458333333328</v>
      </c>
      <c r="T2766" s="11">
        <f t="shared" si="261"/>
        <v>41029.958692129629</v>
      </c>
      <c r="U2766">
        <f t="shared" si="262"/>
        <v>2012</v>
      </c>
      <c r="V2766">
        <f t="shared" si="263"/>
        <v>2012</v>
      </c>
    </row>
    <row r="2767" spans="1:22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>
        <f t="shared" si="259"/>
        <v>0</v>
      </c>
      <c r="Q2767" t="s">
        <v>8320</v>
      </c>
      <c r="R2767" t="s">
        <v>8356</v>
      </c>
      <c r="S2767" s="11">
        <f t="shared" si="260"/>
        <v>41210.245694444442</v>
      </c>
      <c r="T2767" s="11">
        <f t="shared" si="261"/>
        <v>41194.245694444442</v>
      </c>
      <c r="U2767">
        <f t="shared" si="262"/>
        <v>2012</v>
      </c>
      <c r="V2767">
        <f t="shared" si="263"/>
        <v>2012</v>
      </c>
    </row>
    <row r="2768" spans="1:22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">
        <v>8320</v>
      </c>
      <c r="R2768" t="s">
        <v>8356</v>
      </c>
      <c r="S2768" s="11">
        <f t="shared" si="260"/>
        <v>40766.334699074076</v>
      </c>
      <c r="T2768" s="11">
        <f t="shared" si="261"/>
        <v>40736.334699074076</v>
      </c>
      <c r="U2768">
        <f t="shared" si="262"/>
        <v>2011</v>
      </c>
      <c r="V2768">
        <f t="shared" si="263"/>
        <v>2011</v>
      </c>
    </row>
    <row r="2769" spans="1:22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">
        <v>8320</v>
      </c>
      <c r="R2769" t="s">
        <v>8356</v>
      </c>
      <c r="S2769" s="11">
        <f t="shared" si="260"/>
        <v>42232.625578703701</v>
      </c>
      <c r="T2769" s="11">
        <f t="shared" si="261"/>
        <v>42172.625578703701</v>
      </c>
      <c r="U2769">
        <f t="shared" si="262"/>
        <v>2015</v>
      </c>
      <c r="V2769">
        <f t="shared" si="263"/>
        <v>2015</v>
      </c>
    </row>
    <row r="2770" spans="1:22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">
        <v>8320</v>
      </c>
      <c r="R2770" t="s">
        <v>8356</v>
      </c>
      <c r="S2770" s="11">
        <f t="shared" si="260"/>
        <v>40997.239849537036</v>
      </c>
      <c r="T2770" s="11">
        <f t="shared" si="261"/>
        <v>40967.2815162037</v>
      </c>
      <c r="U2770">
        <f t="shared" si="262"/>
        <v>2012</v>
      </c>
      <c r="V2770">
        <f t="shared" si="263"/>
        <v>2012</v>
      </c>
    </row>
    <row r="2771" spans="1:22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">
        <v>8320</v>
      </c>
      <c r="R2771" t="s">
        <v>8356</v>
      </c>
      <c r="S2771" s="11">
        <f t="shared" si="260"/>
        <v>41795.492939814816</v>
      </c>
      <c r="T2771" s="11">
        <f t="shared" si="261"/>
        <v>41745.492939814816</v>
      </c>
      <c r="U2771">
        <f t="shared" si="262"/>
        <v>2014</v>
      </c>
      <c r="V2771">
        <f t="shared" si="263"/>
        <v>2014</v>
      </c>
    </row>
    <row r="2772" spans="1:22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">
        <v>8320</v>
      </c>
      <c r="R2772" t="s">
        <v>8356</v>
      </c>
      <c r="S2772" s="11">
        <f t="shared" si="260"/>
        <v>41716.330208333333</v>
      </c>
      <c r="T2772" s="11">
        <f t="shared" si="261"/>
        <v>41686.371874999997</v>
      </c>
      <c r="U2772">
        <f t="shared" si="262"/>
        <v>2014</v>
      </c>
      <c r="V2772">
        <f t="shared" si="263"/>
        <v>2014</v>
      </c>
    </row>
    <row r="2773" spans="1:22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>
        <f t="shared" si="259"/>
        <v>0</v>
      </c>
      <c r="Q2773" t="s">
        <v>8320</v>
      </c>
      <c r="R2773" t="s">
        <v>8356</v>
      </c>
      <c r="S2773" s="11">
        <f t="shared" si="260"/>
        <v>41306.375</v>
      </c>
      <c r="T2773" s="11">
        <f t="shared" si="261"/>
        <v>41257.198379629626</v>
      </c>
      <c r="U2773">
        <f t="shared" si="262"/>
        <v>2013</v>
      </c>
      <c r="V2773">
        <f t="shared" si="263"/>
        <v>2012</v>
      </c>
    </row>
    <row r="2774" spans="1:22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>
        <f t="shared" si="259"/>
        <v>0</v>
      </c>
      <c r="Q2774" t="s">
        <v>8320</v>
      </c>
      <c r="R2774" t="s">
        <v>8356</v>
      </c>
      <c r="S2774" s="11">
        <f t="shared" si="260"/>
        <v>41552.535810185182</v>
      </c>
      <c r="T2774" s="11">
        <f t="shared" si="261"/>
        <v>41537.535810185182</v>
      </c>
      <c r="U2774">
        <f t="shared" si="262"/>
        <v>2013</v>
      </c>
      <c r="V2774">
        <f t="shared" si="263"/>
        <v>2013</v>
      </c>
    </row>
    <row r="2775" spans="1:22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">
        <v>8320</v>
      </c>
      <c r="R2775" t="s">
        <v>8356</v>
      </c>
      <c r="S2775" s="11">
        <f t="shared" si="260"/>
        <v>42484.531493055554</v>
      </c>
      <c r="T2775" s="11">
        <f t="shared" si="261"/>
        <v>42474.531493055554</v>
      </c>
      <c r="U2775">
        <f t="shared" si="262"/>
        <v>2016</v>
      </c>
      <c r="V2775">
        <f t="shared" si="263"/>
        <v>2016</v>
      </c>
    </row>
    <row r="2776" spans="1:22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">
        <v>8320</v>
      </c>
      <c r="R2776" t="s">
        <v>8356</v>
      </c>
      <c r="S2776" s="11">
        <f t="shared" si="260"/>
        <v>41340.793148148143</v>
      </c>
      <c r="T2776" s="11">
        <f t="shared" si="261"/>
        <v>41310.793148148143</v>
      </c>
      <c r="U2776">
        <f t="shared" si="262"/>
        <v>2013</v>
      </c>
      <c r="V2776">
        <f t="shared" si="263"/>
        <v>2013</v>
      </c>
    </row>
    <row r="2777" spans="1:22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">
        <v>8320</v>
      </c>
      <c r="R2777" t="s">
        <v>8356</v>
      </c>
      <c r="S2777" s="11">
        <f t="shared" si="260"/>
        <v>40892.680023148147</v>
      </c>
      <c r="T2777" s="11">
        <f t="shared" si="261"/>
        <v>40862.680023148147</v>
      </c>
      <c r="U2777">
        <f t="shared" si="262"/>
        <v>2011</v>
      </c>
      <c r="V2777">
        <f t="shared" si="263"/>
        <v>2011</v>
      </c>
    </row>
    <row r="2778" spans="1:22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">
        <v>8320</v>
      </c>
      <c r="R2778" t="s">
        <v>8356</v>
      </c>
      <c r="S2778" s="11">
        <f t="shared" si="260"/>
        <v>42166.963842592588</v>
      </c>
      <c r="T2778" s="11">
        <f t="shared" si="261"/>
        <v>42135.963842592588</v>
      </c>
      <c r="U2778">
        <f t="shared" si="262"/>
        <v>2015</v>
      </c>
      <c r="V2778">
        <f t="shared" si="263"/>
        <v>2015</v>
      </c>
    </row>
    <row r="2779" spans="1:22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">
        <v>8320</v>
      </c>
      <c r="R2779" t="s">
        <v>8356</v>
      </c>
      <c r="S2779" s="11">
        <f t="shared" si="260"/>
        <v>42202.335694444446</v>
      </c>
      <c r="T2779" s="11">
        <f t="shared" si="261"/>
        <v>42172.335694444446</v>
      </c>
      <c r="U2779">
        <f t="shared" si="262"/>
        <v>2015</v>
      </c>
      <c r="V2779">
        <f t="shared" si="263"/>
        <v>2015</v>
      </c>
    </row>
    <row r="2780" spans="1:22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">
        <v>8320</v>
      </c>
      <c r="R2780" t="s">
        <v>8356</v>
      </c>
      <c r="S2780" s="11">
        <f t="shared" si="260"/>
        <v>41876.644745370366</v>
      </c>
      <c r="T2780" s="11">
        <f t="shared" si="261"/>
        <v>41846.644745370366</v>
      </c>
      <c r="U2780">
        <f t="shared" si="262"/>
        <v>2014</v>
      </c>
      <c r="V2780">
        <f t="shared" si="263"/>
        <v>2014</v>
      </c>
    </row>
    <row r="2781" spans="1:22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">
        <v>8320</v>
      </c>
      <c r="R2781" t="s">
        <v>8356</v>
      </c>
      <c r="S2781" s="11">
        <f t="shared" si="260"/>
        <v>42330.294224537036</v>
      </c>
      <c r="T2781" s="11">
        <f t="shared" si="261"/>
        <v>42300.252557870372</v>
      </c>
      <c r="U2781">
        <f t="shared" si="262"/>
        <v>2015</v>
      </c>
      <c r="V2781">
        <f t="shared" si="263"/>
        <v>2015</v>
      </c>
    </row>
    <row r="2782" spans="1:22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>
        <f t="shared" si="259"/>
        <v>0</v>
      </c>
      <c r="Q2782" t="s">
        <v>8320</v>
      </c>
      <c r="R2782" t="s">
        <v>8356</v>
      </c>
      <c r="S2782" s="11">
        <f t="shared" si="260"/>
        <v>42804.114444444444</v>
      </c>
      <c r="T2782" s="11">
        <f t="shared" si="261"/>
        <v>42774.114444444444</v>
      </c>
      <c r="U2782">
        <f t="shared" si="262"/>
        <v>2017</v>
      </c>
      <c r="V2782">
        <f t="shared" si="263"/>
        <v>2017</v>
      </c>
    </row>
    <row r="2783" spans="1:22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">
        <v>8315</v>
      </c>
      <c r="R2783" t="s">
        <v>8316</v>
      </c>
      <c r="S2783" s="11">
        <f t="shared" si="260"/>
        <v>42046.958333333336</v>
      </c>
      <c r="T2783" s="11">
        <f t="shared" si="261"/>
        <v>42018.608263888884</v>
      </c>
      <c r="U2783">
        <f t="shared" si="262"/>
        <v>2015</v>
      </c>
      <c r="V2783">
        <f t="shared" si="263"/>
        <v>2015</v>
      </c>
    </row>
    <row r="2784" spans="1:22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">
        <v>8315</v>
      </c>
      <c r="R2784" t="s">
        <v>8316</v>
      </c>
      <c r="S2784" s="11">
        <f t="shared" si="260"/>
        <v>42051.874305555553</v>
      </c>
      <c r="T2784" s="11">
        <f t="shared" si="261"/>
        <v>42026.591643518514</v>
      </c>
      <c r="U2784">
        <f t="shared" si="262"/>
        <v>2015</v>
      </c>
      <c r="V2784">
        <f t="shared" si="263"/>
        <v>2015</v>
      </c>
    </row>
    <row r="2785" spans="1:22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">
        <v>8315</v>
      </c>
      <c r="R2785" t="s">
        <v>8316</v>
      </c>
      <c r="S2785" s="11">
        <f t="shared" si="260"/>
        <v>42117.201921296299</v>
      </c>
      <c r="T2785" s="11">
        <f t="shared" si="261"/>
        <v>42103.201921296299</v>
      </c>
      <c r="U2785">
        <f t="shared" si="262"/>
        <v>2015</v>
      </c>
      <c r="V2785">
        <f t="shared" si="263"/>
        <v>2015</v>
      </c>
    </row>
    <row r="2786" spans="1:22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">
        <v>8315</v>
      </c>
      <c r="R2786" t="s">
        <v>8316</v>
      </c>
      <c r="S2786" s="11">
        <f t="shared" si="260"/>
        <v>41941.454201388886</v>
      </c>
      <c r="T2786" s="11">
        <f t="shared" si="261"/>
        <v>41920.454201388886</v>
      </c>
      <c r="U2786">
        <f t="shared" si="262"/>
        <v>2014</v>
      </c>
      <c r="V2786">
        <f t="shared" si="263"/>
        <v>2014</v>
      </c>
    </row>
    <row r="2787" spans="1:22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">
        <v>8315</v>
      </c>
      <c r="R2787" t="s">
        <v>8316</v>
      </c>
      <c r="S2787" s="11">
        <f t="shared" si="260"/>
        <v>42587.541666666664</v>
      </c>
      <c r="T2787" s="11">
        <f t="shared" si="261"/>
        <v>42557.856099537035</v>
      </c>
      <c r="U2787">
        <f t="shared" si="262"/>
        <v>2016</v>
      </c>
      <c r="V2787">
        <f t="shared" si="263"/>
        <v>2016</v>
      </c>
    </row>
    <row r="2788" spans="1:22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">
        <v>8315</v>
      </c>
      <c r="R2788" t="s">
        <v>8316</v>
      </c>
      <c r="S2788" s="11">
        <f t="shared" si="260"/>
        <v>41829.235879629625</v>
      </c>
      <c r="T2788" s="11">
        <f t="shared" si="261"/>
        <v>41815.235879629625</v>
      </c>
      <c r="U2788">
        <f t="shared" si="262"/>
        <v>2014</v>
      </c>
      <c r="V2788">
        <f t="shared" si="263"/>
        <v>2014</v>
      </c>
    </row>
    <row r="2789" spans="1:22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">
        <v>8315</v>
      </c>
      <c r="R2789" t="s">
        <v>8316</v>
      </c>
      <c r="S2789" s="11">
        <f t="shared" si="260"/>
        <v>41837.865185185183</v>
      </c>
      <c r="T2789" s="11">
        <f t="shared" si="261"/>
        <v>41807.865185185183</v>
      </c>
      <c r="U2789">
        <f t="shared" si="262"/>
        <v>2014</v>
      </c>
      <c r="V2789">
        <f t="shared" si="263"/>
        <v>2014</v>
      </c>
    </row>
    <row r="2790" spans="1:22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">
        <v>8315</v>
      </c>
      <c r="R2790" t="s">
        <v>8316</v>
      </c>
      <c r="S2790" s="11">
        <f t="shared" si="260"/>
        <v>42580.36855324074</v>
      </c>
      <c r="T2790" s="11">
        <f t="shared" si="261"/>
        <v>42550.36855324074</v>
      </c>
      <c r="U2790">
        <f t="shared" si="262"/>
        <v>2016</v>
      </c>
      <c r="V2790">
        <f t="shared" si="263"/>
        <v>2016</v>
      </c>
    </row>
    <row r="2791" spans="1:22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">
        <v>8315</v>
      </c>
      <c r="R2791" t="s">
        <v>8316</v>
      </c>
      <c r="S2791" s="11">
        <f t="shared" si="260"/>
        <v>42074.833333333336</v>
      </c>
      <c r="T2791" s="11">
        <f t="shared" si="261"/>
        <v>42055.679791666662</v>
      </c>
      <c r="U2791">
        <f t="shared" si="262"/>
        <v>2015</v>
      </c>
      <c r="V2791">
        <f t="shared" si="263"/>
        <v>2015</v>
      </c>
    </row>
    <row r="2792" spans="1:22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">
        <v>8315</v>
      </c>
      <c r="R2792" t="s">
        <v>8316</v>
      </c>
      <c r="S2792" s="11">
        <f t="shared" si="260"/>
        <v>42046.605358796289</v>
      </c>
      <c r="T2792" s="11">
        <f t="shared" si="261"/>
        <v>42016.605358796289</v>
      </c>
      <c r="U2792">
        <f t="shared" si="262"/>
        <v>2015</v>
      </c>
      <c r="V2792">
        <f t="shared" si="263"/>
        <v>2015</v>
      </c>
    </row>
    <row r="2793" spans="1:22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">
        <v>8315</v>
      </c>
      <c r="R2793" t="s">
        <v>8316</v>
      </c>
      <c r="S2793" s="11">
        <f t="shared" si="260"/>
        <v>42621.833333333336</v>
      </c>
      <c r="T2793" s="11">
        <f t="shared" si="261"/>
        <v>42591.566655092589</v>
      </c>
      <c r="U2793">
        <f t="shared" si="262"/>
        <v>2016</v>
      </c>
      <c r="V2793">
        <f t="shared" si="263"/>
        <v>2016</v>
      </c>
    </row>
    <row r="2794" spans="1:22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">
        <v>8315</v>
      </c>
      <c r="R2794" t="s">
        <v>8316</v>
      </c>
      <c r="S2794" s="11">
        <f t="shared" si="260"/>
        <v>42227.897673611107</v>
      </c>
      <c r="T2794" s="11">
        <f t="shared" si="261"/>
        <v>42182.897673611107</v>
      </c>
      <c r="U2794">
        <f t="shared" si="262"/>
        <v>2015</v>
      </c>
      <c r="V2794">
        <f t="shared" si="263"/>
        <v>2015</v>
      </c>
    </row>
    <row r="2795" spans="1:22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">
        <v>8315</v>
      </c>
      <c r="R2795" t="s">
        <v>8316</v>
      </c>
      <c r="S2795" s="11">
        <f t="shared" si="260"/>
        <v>42206.085706018515</v>
      </c>
      <c r="T2795" s="11">
        <f t="shared" si="261"/>
        <v>42176.085706018515</v>
      </c>
      <c r="U2795">
        <f t="shared" si="262"/>
        <v>2015</v>
      </c>
      <c r="V2795">
        <f t="shared" si="263"/>
        <v>2015</v>
      </c>
    </row>
    <row r="2796" spans="1:22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">
        <v>8315</v>
      </c>
      <c r="R2796" t="s">
        <v>8316</v>
      </c>
      <c r="S2796" s="11">
        <f t="shared" si="260"/>
        <v>42432.458333333336</v>
      </c>
      <c r="T2796" s="11">
        <f t="shared" si="261"/>
        <v>42416.35832175926</v>
      </c>
      <c r="U2796">
        <f t="shared" si="262"/>
        <v>2016</v>
      </c>
      <c r="V2796">
        <f t="shared" si="263"/>
        <v>2016</v>
      </c>
    </row>
    <row r="2797" spans="1:22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">
        <v>8315</v>
      </c>
      <c r="R2797" t="s">
        <v>8316</v>
      </c>
      <c r="S2797" s="11">
        <f t="shared" si="260"/>
        <v>41796.625</v>
      </c>
      <c r="T2797" s="11">
        <f t="shared" si="261"/>
        <v>41780.192604166667</v>
      </c>
      <c r="U2797">
        <f t="shared" si="262"/>
        <v>2014</v>
      </c>
      <c r="V2797">
        <f t="shared" si="263"/>
        <v>2014</v>
      </c>
    </row>
    <row r="2798" spans="1:22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">
        <v>8315</v>
      </c>
      <c r="R2798" t="s">
        <v>8316</v>
      </c>
      <c r="S2798" s="11">
        <f t="shared" si="260"/>
        <v>41825.194768518515</v>
      </c>
      <c r="T2798" s="11">
        <f t="shared" si="261"/>
        <v>41795.194768518515</v>
      </c>
      <c r="U2798">
        <f t="shared" si="262"/>
        <v>2014</v>
      </c>
      <c r="V2798">
        <f t="shared" si="263"/>
        <v>2014</v>
      </c>
    </row>
    <row r="2799" spans="1:22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">
        <v>8315</v>
      </c>
      <c r="R2799" t="s">
        <v>8316</v>
      </c>
      <c r="S2799" s="11">
        <f t="shared" si="260"/>
        <v>41828.606944444444</v>
      </c>
      <c r="T2799" s="11">
        <f t="shared" si="261"/>
        <v>41798.606944444444</v>
      </c>
      <c r="U2799">
        <f t="shared" si="262"/>
        <v>2014</v>
      </c>
      <c r="V2799">
        <f t="shared" si="263"/>
        <v>2014</v>
      </c>
    </row>
    <row r="2800" spans="1:22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">
        <v>8315</v>
      </c>
      <c r="R2800" t="s">
        <v>8316</v>
      </c>
      <c r="S2800" s="11">
        <f t="shared" si="260"/>
        <v>42216.333333333336</v>
      </c>
      <c r="T2800" s="11">
        <f t="shared" si="261"/>
        <v>42201.341678240737</v>
      </c>
      <c r="U2800">
        <f t="shared" si="262"/>
        <v>2015</v>
      </c>
      <c r="V2800">
        <f t="shared" si="263"/>
        <v>2015</v>
      </c>
    </row>
    <row r="2801" spans="1:22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">
        <v>8315</v>
      </c>
      <c r="R2801" t="s">
        <v>8316</v>
      </c>
      <c r="S2801" s="11">
        <f t="shared" si="260"/>
        <v>42538.333333333336</v>
      </c>
      <c r="T2801" s="11">
        <f t="shared" si="261"/>
        <v>42506.93136574074</v>
      </c>
      <c r="U2801">
        <f t="shared" si="262"/>
        <v>2016</v>
      </c>
      <c r="V2801">
        <f t="shared" si="263"/>
        <v>2016</v>
      </c>
    </row>
    <row r="2802" spans="1:22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">
        <v>8315</v>
      </c>
      <c r="R2802" t="s">
        <v>8316</v>
      </c>
      <c r="S2802" s="11">
        <f t="shared" si="260"/>
        <v>42008.219513888886</v>
      </c>
      <c r="T2802" s="11">
        <f t="shared" si="261"/>
        <v>41948.219513888886</v>
      </c>
      <c r="U2802">
        <f t="shared" si="262"/>
        <v>2015</v>
      </c>
      <c r="V2802">
        <f t="shared" si="263"/>
        <v>2014</v>
      </c>
    </row>
    <row r="2803" spans="1:22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">
        <v>8315</v>
      </c>
      <c r="R2803" t="s">
        <v>8316</v>
      </c>
      <c r="S2803" s="11">
        <f t="shared" si="260"/>
        <v>41922.125</v>
      </c>
      <c r="T2803" s="11">
        <f t="shared" si="261"/>
        <v>41899.909826388888</v>
      </c>
      <c r="U2803">
        <f t="shared" si="262"/>
        <v>2014</v>
      </c>
      <c r="V2803">
        <f t="shared" si="263"/>
        <v>2014</v>
      </c>
    </row>
    <row r="2804" spans="1:22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">
        <v>8315</v>
      </c>
      <c r="R2804" t="s">
        <v>8316</v>
      </c>
      <c r="S2804" s="11">
        <f t="shared" si="260"/>
        <v>42222.313738425924</v>
      </c>
      <c r="T2804" s="11">
        <f t="shared" si="261"/>
        <v>42192.313738425924</v>
      </c>
      <c r="U2804">
        <f t="shared" si="262"/>
        <v>2015</v>
      </c>
      <c r="V2804">
        <f t="shared" si="263"/>
        <v>2015</v>
      </c>
    </row>
    <row r="2805" spans="1:22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">
        <v>8315</v>
      </c>
      <c r="R2805" t="s">
        <v>8316</v>
      </c>
      <c r="S2805" s="11">
        <f t="shared" si="260"/>
        <v>42200.666666666664</v>
      </c>
      <c r="T2805" s="11">
        <f t="shared" si="261"/>
        <v>42157.732361111113</v>
      </c>
      <c r="U2805">
        <f t="shared" si="262"/>
        <v>2015</v>
      </c>
      <c r="V2805">
        <f t="shared" si="263"/>
        <v>2015</v>
      </c>
    </row>
    <row r="2806" spans="1:22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">
        <v>8315</v>
      </c>
      <c r="R2806" t="s">
        <v>8316</v>
      </c>
      <c r="S2806" s="11">
        <f t="shared" si="260"/>
        <v>41911.120254629626</v>
      </c>
      <c r="T2806" s="11">
        <f t="shared" si="261"/>
        <v>41881.120254629626</v>
      </c>
      <c r="U2806">
        <f t="shared" si="262"/>
        <v>2014</v>
      </c>
      <c r="V2806">
        <f t="shared" si="263"/>
        <v>2014</v>
      </c>
    </row>
    <row r="2807" spans="1:22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">
        <v>8315</v>
      </c>
      <c r="R2807" t="s">
        <v>8316</v>
      </c>
      <c r="S2807" s="11">
        <f t="shared" si="260"/>
        <v>42238.1721412037</v>
      </c>
      <c r="T2807" s="11">
        <f t="shared" si="261"/>
        <v>42213.1721412037</v>
      </c>
      <c r="U2807">
        <f t="shared" si="262"/>
        <v>2015</v>
      </c>
      <c r="V2807">
        <f t="shared" si="263"/>
        <v>2015</v>
      </c>
    </row>
    <row r="2808" spans="1:22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">
        <v>8315</v>
      </c>
      <c r="R2808" t="s">
        <v>8316</v>
      </c>
      <c r="S2808" s="11">
        <f t="shared" si="260"/>
        <v>42221.124999999993</v>
      </c>
      <c r="T2808" s="11">
        <f t="shared" si="261"/>
        <v>42184.933912037035</v>
      </c>
      <c r="U2808">
        <f t="shared" si="262"/>
        <v>2015</v>
      </c>
      <c r="V2808">
        <f t="shared" si="263"/>
        <v>2015</v>
      </c>
    </row>
    <row r="2809" spans="1:22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">
        <v>8315</v>
      </c>
      <c r="R2809" t="s">
        <v>8316</v>
      </c>
      <c r="S2809" s="11">
        <f t="shared" si="260"/>
        <v>42184.539791666662</v>
      </c>
      <c r="T2809" s="11">
        <f t="shared" si="261"/>
        <v>42154.539791666662</v>
      </c>
      <c r="U2809">
        <f t="shared" si="262"/>
        <v>2015</v>
      </c>
      <c r="V2809">
        <f t="shared" si="263"/>
        <v>2015</v>
      </c>
    </row>
    <row r="2810" spans="1:22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">
        <v>8315</v>
      </c>
      <c r="R2810" t="s">
        <v>8316</v>
      </c>
      <c r="S2810" s="11">
        <f t="shared" si="260"/>
        <v>42238.513136574074</v>
      </c>
      <c r="T2810" s="11">
        <f t="shared" si="261"/>
        <v>42208.513136574074</v>
      </c>
      <c r="U2810">
        <f t="shared" si="262"/>
        <v>2015</v>
      </c>
      <c r="V2810">
        <f t="shared" si="263"/>
        <v>2015</v>
      </c>
    </row>
    <row r="2811" spans="1:22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">
        <v>8315</v>
      </c>
      <c r="R2811" t="s">
        <v>8316</v>
      </c>
      <c r="S2811" s="11">
        <f t="shared" si="260"/>
        <v>42459.277083333327</v>
      </c>
      <c r="T2811" s="11">
        <f t="shared" si="261"/>
        <v>42451.163483796299</v>
      </c>
      <c r="U2811">
        <f t="shared" si="262"/>
        <v>2016</v>
      </c>
      <c r="V2811">
        <f t="shared" si="263"/>
        <v>2016</v>
      </c>
    </row>
    <row r="2812" spans="1:22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">
        <v>8315</v>
      </c>
      <c r="R2812" t="s">
        <v>8316</v>
      </c>
      <c r="S2812" s="11">
        <f t="shared" si="260"/>
        <v>41790.832638888889</v>
      </c>
      <c r="T2812" s="11">
        <f t="shared" si="261"/>
        <v>41758.806296296294</v>
      </c>
      <c r="U2812">
        <f t="shared" si="262"/>
        <v>2014</v>
      </c>
      <c r="V2812">
        <f t="shared" si="263"/>
        <v>2014</v>
      </c>
    </row>
    <row r="2813" spans="1:22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">
        <v>8315</v>
      </c>
      <c r="R2813" t="s">
        <v>8316</v>
      </c>
      <c r="S2813" s="11">
        <f t="shared" si="260"/>
        <v>42058.163229166668</v>
      </c>
      <c r="T2813" s="11">
        <f t="shared" si="261"/>
        <v>42028.163229166668</v>
      </c>
      <c r="U2813">
        <f t="shared" si="262"/>
        <v>2015</v>
      </c>
      <c r="V2813">
        <f t="shared" si="263"/>
        <v>2015</v>
      </c>
    </row>
    <row r="2814" spans="1:22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">
        <v>8315</v>
      </c>
      <c r="R2814" t="s">
        <v>8316</v>
      </c>
      <c r="S2814" s="11">
        <f t="shared" si="260"/>
        <v>42099.833333333336</v>
      </c>
      <c r="T2814" s="11">
        <f t="shared" si="261"/>
        <v>42054.410856481474</v>
      </c>
      <c r="U2814">
        <f t="shared" si="262"/>
        <v>2015</v>
      </c>
      <c r="V2814">
        <f t="shared" si="263"/>
        <v>2015</v>
      </c>
    </row>
    <row r="2815" spans="1:22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">
        <v>8315</v>
      </c>
      <c r="R2815" t="s">
        <v>8316</v>
      </c>
      <c r="S2815" s="11">
        <f t="shared" si="260"/>
        <v>42718.409270833326</v>
      </c>
      <c r="T2815" s="11">
        <f t="shared" si="261"/>
        <v>42693.409270833326</v>
      </c>
      <c r="U2815">
        <f t="shared" si="262"/>
        <v>2016</v>
      </c>
      <c r="V2815">
        <f t="shared" si="263"/>
        <v>2016</v>
      </c>
    </row>
    <row r="2816" spans="1:22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">
        <v>8315</v>
      </c>
      <c r="R2816" t="s">
        <v>8316</v>
      </c>
      <c r="S2816" s="11">
        <f t="shared" si="260"/>
        <v>42133.066145833327</v>
      </c>
      <c r="T2816" s="11">
        <f t="shared" si="261"/>
        <v>42103.066145833327</v>
      </c>
      <c r="U2816">
        <f t="shared" si="262"/>
        <v>2015</v>
      </c>
      <c r="V2816">
        <f t="shared" si="263"/>
        <v>2015</v>
      </c>
    </row>
    <row r="2817" spans="1:22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">
        <v>8315</v>
      </c>
      <c r="R2817" t="s">
        <v>8316</v>
      </c>
      <c r="S2817" s="11">
        <f t="shared" si="260"/>
        <v>42589.443391203698</v>
      </c>
      <c r="T2817" s="11">
        <f t="shared" si="261"/>
        <v>42559.443391203698</v>
      </c>
      <c r="U2817">
        <f t="shared" si="262"/>
        <v>2016</v>
      </c>
      <c r="V2817">
        <f t="shared" si="263"/>
        <v>2016</v>
      </c>
    </row>
    <row r="2818" spans="1:22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">
        <v>8315</v>
      </c>
      <c r="R2818" t="s">
        <v>8316</v>
      </c>
      <c r="S2818" s="11">
        <f t="shared" si="260"/>
        <v>42218.333333333336</v>
      </c>
      <c r="T2818" s="11">
        <f t="shared" si="261"/>
        <v>42188.134166666663</v>
      </c>
      <c r="U2818">
        <f t="shared" si="262"/>
        <v>2015</v>
      </c>
      <c r="V2818">
        <f t="shared" si="263"/>
        <v>2015</v>
      </c>
    </row>
    <row r="2819" spans="1:22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5">
        <f t="shared" ref="P2819:P2882" si="265">IFERROR(E2819/L2819,0)</f>
        <v>23.636363636363637</v>
      </c>
      <c r="Q2819" t="s">
        <v>8315</v>
      </c>
      <c r="R2819" t="s">
        <v>8316</v>
      </c>
      <c r="S2819" s="11">
        <f t="shared" ref="S2819:S2882" si="266">(I2819/86400)+25569+(-8/24)</f>
        <v>42063.30164351852</v>
      </c>
      <c r="T2819" s="11">
        <f t="shared" ref="T2819:T2882" si="267">(J2819/86400)+25569+(-8/24)</f>
        <v>42023.30164351852</v>
      </c>
      <c r="U2819">
        <f t="shared" ref="U2819:U2882" si="268">YEAR(S2819)</f>
        <v>2015</v>
      </c>
      <c r="V2819">
        <f t="shared" ref="V2819:V2882" si="269">YEAR(T2819)</f>
        <v>2015</v>
      </c>
    </row>
    <row r="2820" spans="1:22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">
        <v>8315</v>
      </c>
      <c r="R2820" t="s">
        <v>8316</v>
      </c>
      <c r="S2820" s="11">
        <f t="shared" si="266"/>
        <v>42270.264884259253</v>
      </c>
      <c r="T2820" s="11">
        <f t="shared" si="267"/>
        <v>42250.264884259253</v>
      </c>
      <c r="U2820">
        <f t="shared" si="268"/>
        <v>2015</v>
      </c>
      <c r="V2820">
        <f t="shared" si="269"/>
        <v>2015</v>
      </c>
    </row>
    <row r="2821" spans="1:22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">
        <v>8315</v>
      </c>
      <c r="R2821" t="s">
        <v>8316</v>
      </c>
      <c r="S2821" s="11">
        <f t="shared" si="266"/>
        <v>42169.192233796297</v>
      </c>
      <c r="T2821" s="11">
        <f t="shared" si="267"/>
        <v>42139.192233796297</v>
      </c>
      <c r="U2821">
        <f t="shared" si="268"/>
        <v>2015</v>
      </c>
      <c r="V2821">
        <f t="shared" si="269"/>
        <v>2015</v>
      </c>
    </row>
    <row r="2822" spans="1:22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">
        <v>8315</v>
      </c>
      <c r="R2822" t="s">
        <v>8316</v>
      </c>
      <c r="S2822" s="11">
        <f t="shared" si="266"/>
        <v>42425.666666666664</v>
      </c>
      <c r="T2822" s="11">
        <f t="shared" si="267"/>
        <v>42401.277650462966</v>
      </c>
      <c r="U2822">
        <f t="shared" si="268"/>
        <v>2016</v>
      </c>
      <c r="V2822">
        <f t="shared" si="269"/>
        <v>2016</v>
      </c>
    </row>
    <row r="2823" spans="1:22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">
        <v>8315</v>
      </c>
      <c r="R2823" t="s">
        <v>8316</v>
      </c>
      <c r="S2823" s="11">
        <f t="shared" si="266"/>
        <v>41905.589525462965</v>
      </c>
      <c r="T2823" s="11">
        <f t="shared" si="267"/>
        <v>41875.589525462965</v>
      </c>
      <c r="U2823">
        <f t="shared" si="268"/>
        <v>2014</v>
      </c>
      <c r="V2823">
        <f t="shared" si="269"/>
        <v>2014</v>
      </c>
    </row>
    <row r="2824" spans="1:22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">
        <v>8315</v>
      </c>
      <c r="R2824" t="s">
        <v>8316</v>
      </c>
      <c r="S2824" s="11">
        <f t="shared" si="266"/>
        <v>42090.308935185181</v>
      </c>
      <c r="T2824" s="11">
        <f t="shared" si="267"/>
        <v>42060.350601851846</v>
      </c>
      <c r="U2824">
        <f t="shared" si="268"/>
        <v>2015</v>
      </c>
      <c r="V2824">
        <f t="shared" si="269"/>
        <v>2015</v>
      </c>
    </row>
    <row r="2825" spans="1:22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">
        <v>8315</v>
      </c>
      <c r="R2825" t="s">
        <v>8316</v>
      </c>
      <c r="S2825" s="11">
        <f t="shared" si="266"/>
        <v>42094.624305555553</v>
      </c>
      <c r="T2825" s="11">
        <f t="shared" si="267"/>
        <v>42066.678310185183</v>
      </c>
      <c r="U2825">
        <f t="shared" si="268"/>
        <v>2015</v>
      </c>
      <c r="V2825">
        <f t="shared" si="269"/>
        <v>2015</v>
      </c>
    </row>
    <row r="2826" spans="1:22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">
        <v>8315</v>
      </c>
      <c r="R2826" t="s">
        <v>8316</v>
      </c>
      <c r="S2826" s="11">
        <f t="shared" si="266"/>
        <v>42167.738194444442</v>
      </c>
      <c r="T2826" s="11">
        <f t="shared" si="267"/>
        <v>42135.9374537037</v>
      </c>
      <c r="U2826">
        <f t="shared" si="268"/>
        <v>2015</v>
      </c>
      <c r="V2826">
        <f t="shared" si="269"/>
        <v>2015</v>
      </c>
    </row>
    <row r="2827" spans="1:22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">
        <v>8315</v>
      </c>
      <c r="R2827" t="s">
        <v>8316</v>
      </c>
      <c r="S2827" s="11">
        <f t="shared" si="266"/>
        <v>42342.459328703706</v>
      </c>
      <c r="T2827" s="11">
        <f t="shared" si="267"/>
        <v>42312.459328703706</v>
      </c>
      <c r="U2827">
        <f t="shared" si="268"/>
        <v>2015</v>
      </c>
      <c r="V2827">
        <f t="shared" si="269"/>
        <v>2015</v>
      </c>
    </row>
    <row r="2828" spans="1:22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">
        <v>8315</v>
      </c>
      <c r="R2828" t="s">
        <v>8316</v>
      </c>
      <c r="S2828" s="11">
        <f t="shared" si="266"/>
        <v>42194.958333333336</v>
      </c>
      <c r="T2828" s="11">
        <f t="shared" si="267"/>
        <v>42170.701527777775</v>
      </c>
      <c r="U2828">
        <f t="shared" si="268"/>
        <v>2015</v>
      </c>
      <c r="V2828">
        <f t="shared" si="269"/>
        <v>2015</v>
      </c>
    </row>
    <row r="2829" spans="1:22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">
        <v>8315</v>
      </c>
      <c r="R2829" t="s">
        <v>8316</v>
      </c>
      <c r="S2829" s="11">
        <f t="shared" si="266"/>
        <v>42524.354166666664</v>
      </c>
      <c r="T2829" s="11">
        <f t="shared" si="267"/>
        <v>42494.350300925922</v>
      </c>
      <c r="U2829">
        <f t="shared" si="268"/>
        <v>2016</v>
      </c>
      <c r="V2829">
        <f t="shared" si="269"/>
        <v>2016</v>
      </c>
    </row>
    <row r="2830" spans="1:22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">
        <v>8315</v>
      </c>
      <c r="R2830" t="s">
        <v>8316</v>
      </c>
      <c r="S2830" s="11">
        <f t="shared" si="266"/>
        <v>42279.624999999993</v>
      </c>
      <c r="T2830" s="11">
        <f t="shared" si="267"/>
        <v>42253.931354166663</v>
      </c>
      <c r="U2830">
        <f t="shared" si="268"/>
        <v>2015</v>
      </c>
      <c r="V2830">
        <f t="shared" si="269"/>
        <v>2015</v>
      </c>
    </row>
    <row r="2831" spans="1:22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">
        <v>8315</v>
      </c>
      <c r="R2831" t="s">
        <v>8316</v>
      </c>
      <c r="S2831" s="11">
        <f t="shared" si="266"/>
        <v>42523.100902777776</v>
      </c>
      <c r="T2831" s="11">
        <f t="shared" si="267"/>
        <v>42495.100902777776</v>
      </c>
      <c r="U2831">
        <f t="shared" si="268"/>
        <v>2016</v>
      </c>
      <c r="V2831">
        <f t="shared" si="269"/>
        <v>2016</v>
      </c>
    </row>
    <row r="2832" spans="1:22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">
        <v>8315</v>
      </c>
      <c r="R2832" t="s">
        <v>8316</v>
      </c>
      <c r="S2832" s="11">
        <f t="shared" si="266"/>
        <v>41770.832638888889</v>
      </c>
      <c r="T2832" s="11">
        <f t="shared" si="267"/>
        <v>41758.506342592591</v>
      </c>
      <c r="U2832">
        <f t="shared" si="268"/>
        <v>2014</v>
      </c>
      <c r="V2832">
        <f t="shared" si="269"/>
        <v>2014</v>
      </c>
    </row>
    <row r="2833" spans="1:22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">
        <v>8315</v>
      </c>
      <c r="R2833" t="s">
        <v>8316</v>
      </c>
      <c r="S2833" s="11">
        <f t="shared" si="266"/>
        <v>42201.491550925923</v>
      </c>
      <c r="T2833" s="11">
        <f t="shared" si="267"/>
        <v>42171.491550925923</v>
      </c>
      <c r="U2833">
        <f t="shared" si="268"/>
        <v>2015</v>
      </c>
      <c r="V2833">
        <f t="shared" si="269"/>
        <v>2015</v>
      </c>
    </row>
    <row r="2834" spans="1:22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">
        <v>8315</v>
      </c>
      <c r="R2834" t="s">
        <v>8316</v>
      </c>
      <c r="S2834" s="11">
        <f t="shared" si="266"/>
        <v>41966.583333333336</v>
      </c>
      <c r="T2834" s="11">
        <f t="shared" si="267"/>
        <v>41938.376087962963</v>
      </c>
      <c r="U2834">
        <f t="shared" si="268"/>
        <v>2014</v>
      </c>
      <c r="V2834">
        <f t="shared" si="269"/>
        <v>2014</v>
      </c>
    </row>
    <row r="2835" spans="1:22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">
        <v>8315</v>
      </c>
      <c r="R2835" t="s">
        <v>8316</v>
      </c>
      <c r="S2835" s="11">
        <f t="shared" si="266"/>
        <v>42287.749999999993</v>
      </c>
      <c r="T2835" s="11">
        <f t="shared" si="267"/>
        <v>42267.794363425921</v>
      </c>
      <c r="U2835">
        <f t="shared" si="268"/>
        <v>2015</v>
      </c>
      <c r="V2835">
        <f t="shared" si="269"/>
        <v>2015</v>
      </c>
    </row>
    <row r="2836" spans="1:22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">
        <v>8315</v>
      </c>
      <c r="R2836" t="s">
        <v>8316</v>
      </c>
      <c r="S2836" s="11">
        <f t="shared" si="266"/>
        <v>42034.626504629625</v>
      </c>
      <c r="T2836" s="11">
        <f t="shared" si="267"/>
        <v>42019.626504629625</v>
      </c>
      <c r="U2836">
        <f t="shared" si="268"/>
        <v>2015</v>
      </c>
      <c r="V2836">
        <f t="shared" si="269"/>
        <v>2015</v>
      </c>
    </row>
    <row r="2837" spans="1:22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">
        <v>8315</v>
      </c>
      <c r="R2837" t="s">
        <v>8316</v>
      </c>
      <c r="S2837" s="11">
        <f t="shared" si="266"/>
        <v>42342.666666666664</v>
      </c>
      <c r="T2837" s="11">
        <f t="shared" si="267"/>
        <v>42313.370567129627</v>
      </c>
      <c r="U2837">
        <f t="shared" si="268"/>
        <v>2015</v>
      </c>
      <c r="V2837">
        <f t="shared" si="269"/>
        <v>2015</v>
      </c>
    </row>
    <row r="2838" spans="1:22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">
        <v>8315</v>
      </c>
      <c r="R2838" t="s">
        <v>8316</v>
      </c>
      <c r="S2838" s="11">
        <f t="shared" si="266"/>
        <v>42783.874305555553</v>
      </c>
      <c r="T2838" s="11">
        <f t="shared" si="267"/>
        <v>42745.928449074076</v>
      </c>
      <c r="U2838">
        <f t="shared" si="268"/>
        <v>2017</v>
      </c>
      <c r="V2838">
        <f t="shared" si="269"/>
        <v>2017</v>
      </c>
    </row>
    <row r="2839" spans="1:22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">
        <v>8315</v>
      </c>
      <c r="R2839" t="s">
        <v>8316</v>
      </c>
      <c r="S2839" s="11">
        <f t="shared" si="266"/>
        <v>42347.616712962961</v>
      </c>
      <c r="T2839" s="11">
        <f t="shared" si="267"/>
        <v>42307.575046296297</v>
      </c>
      <c r="U2839">
        <f t="shared" si="268"/>
        <v>2015</v>
      </c>
      <c r="V2839">
        <f t="shared" si="269"/>
        <v>2015</v>
      </c>
    </row>
    <row r="2840" spans="1:22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">
        <v>8315</v>
      </c>
      <c r="R2840" t="s">
        <v>8316</v>
      </c>
      <c r="S2840" s="11">
        <f t="shared" si="266"/>
        <v>41864.583333333328</v>
      </c>
      <c r="T2840" s="11">
        <f t="shared" si="267"/>
        <v>41842.274259259255</v>
      </c>
      <c r="U2840">
        <f t="shared" si="268"/>
        <v>2014</v>
      </c>
      <c r="V2840">
        <f t="shared" si="269"/>
        <v>2014</v>
      </c>
    </row>
    <row r="2841" spans="1:22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">
        <v>8315</v>
      </c>
      <c r="R2841" t="s">
        <v>8316</v>
      </c>
      <c r="S2841" s="11">
        <f t="shared" si="266"/>
        <v>41875.874305555553</v>
      </c>
      <c r="T2841" s="11">
        <f t="shared" si="267"/>
        <v>41852.906874999993</v>
      </c>
      <c r="U2841">
        <f t="shared" si="268"/>
        <v>2014</v>
      </c>
      <c r="V2841">
        <f t="shared" si="269"/>
        <v>2014</v>
      </c>
    </row>
    <row r="2842" spans="1:22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">
        <v>8315</v>
      </c>
      <c r="R2842" t="s">
        <v>8316</v>
      </c>
      <c r="S2842" s="11">
        <f t="shared" si="266"/>
        <v>42081.374999999993</v>
      </c>
      <c r="T2842" s="11">
        <f t="shared" si="267"/>
        <v>42059.702303240738</v>
      </c>
      <c r="U2842">
        <f t="shared" si="268"/>
        <v>2015</v>
      </c>
      <c r="V2842">
        <f t="shared" si="269"/>
        <v>2015</v>
      </c>
    </row>
    <row r="2843" spans="1:22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">
        <v>8315</v>
      </c>
      <c r="R2843" t="s">
        <v>8316</v>
      </c>
      <c r="S2843" s="11">
        <f t="shared" si="266"/>
        <v>42351.447881944441</v>
      </c>
      <c r="T2843" s="11">
        <f t="shared" si="267"/>
        <v>42291.406215277777</v>
      </c>
      <c r="U2843">
        <f t="shared" si="268"/>
        <v>2015</v>
      </c>
      <c r="V2843">
        <f t="shared" si="269"/>
        <v>2015</v>
      </c>
    </row>
    <row r="2844" spans="1:22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>
        <f t="shared" si="265"/>
        <v>0</v>
      </c>
      <c r="Q2844" t="s">
        <v>8315</v>
      </c>
      <c r="R2844" t="s">
        <v>8316</v>
      </c>
      <c r="S2844" s="11">
        <f t="shared" si="266"/>
        <v>41811.125</v>
      </c>
      <c r="T2844" s="11">
        <f t="shared" si="267"/>
        <v>41784.619155092594</v>
      </c>
      <c r="U2844">
        <f t="shared" si="268"/>
        <v>2014</v>
      </c>
      <c r="V2844">
        <f t="shared" si="269"/>
        <v>2014</v>
      </c>
    </row>
    <row r="2845" spans="1:22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>
        <f t="shared" si="265"/>
        <v>0</v>
      </c>
      <c r="Q2845" t="s">
        <v>8315</v>
      </c>
      <c r="R2845" t="s">
        <v>8316</v>
      </c>
      <c r="S2845" s="11">
        <f t="shared" si="266"/>
        <v>42533.833333333336</v>
      </c>
      <c r="T2845" s="11">
        <f t="shared" si="267"/>
        <v>42492.404513888883</v>
      </c>
      <c r="U2845">
        <f t="shared" si="268"/>
        <v>2016</v>
      </c>
      <c r="V2845">
        <f t="shared" si="269"/>
        <v>2016</v>
      </c>
    </row>
    <row r="2846" spans="1:22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">
        <v>8315</v>
      </c>
      <c r="R2846" t="s">
        <v>8316</v>
      </c>
      <c r="S2846" s="11">
        <f t="shared" si="266"/>
        <v>42739.212731481479</v>
      </c>
      <c r="T2846" s="11">
        <f t="shared" si="267"/>
        <v>42709.212731481479</v>
      </c>
      <c r="U2846">
        <f t="shared" si="268"/>
        <v>2017</v>
      </c>
      <c r="V2846">
        <f t="shared" si="269"/>
        <v>2016</v>
      </c>
    </row>
    <row r="2847" spans="1:22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">
        <v>8315</v>
      </c>
      <c r="R2847" t="s">
        <v>8316</v>
      </c>
      <c r="S2847" s="11">
        <f t="shared" si="266"/>
        <v>42162.683252314811</v>
      </c>
      <c r="T2847" s="11">
        <f t="shared" si="267"/>
        <v>42102.683252314811</v>
      </c>
      <c r="U2847">
        <f t="shared" si="268"/>
        <v>2015</v>
      </c>
      <c r="V2847">
        <f t="shared" si="269"/>
        <v>2015</v>
      </c>
    </row>
    <row r="2848" spans="1:22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>
        <f t="shared" si="265"/>
        <v>0</v>
      </c>
      <c r="Q2848" t="s">
        <v>8315</v>
      </c>
      <c r="R2848" t="s">
        <v>8316</v>
      </c>
      <c r="S2848" s="11">
        <f t="shared" si="266"/>
        <v>42153.358726851853</v>
      </c>
      <c r="T2848" s="11">
        <f t="shared" si="267"/>
        <v>42108.358726851853</v>
      </c>
      <c r="U2848">
        <f t="shared" si="268"/>
        <v>2015</v>
      </c>
      <c r="V2848">
        <f t="shared" si="269"/>
        <v>2015</v>
      </c>
    </row>
    <row r="2849" spans="1:22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>
        <f t="shared" si="265"/>
        <v>0</v>
      </c>
      <c r="Q2849" t="s">
        <v>8315</v>
      </c>
      <c r="R2849" t="s">
        <v>8316</v>
      </c>
      <c r="S2849" s="11">
        <f t="shared" si="266"/>
        <v>42513.472974537035</v>
      </c>
      <c r="T2849" s="11">
        <f t="shared" si="267"/>
        <v>42453.472974537035</v>
      </c>
      <c r="U2849">
        <f t="shared" si="268"/>
        <v>2016</v>
      </c>
      <c r="V2849">
        <f t="shared" si="269"/>
        <v>2016</v>
      </c>
    </row>
    <row r="2850" spans="1:22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">
        <v>8315</v>
      </c>
      <c r="R2850" t="s">
        <v>8316</v>
      </c>
      <c r="S2850" s="11">
        <f t="shared" si="266"/>
        <v>42153.315497685187</v>
      </c>
      <c r="T2850" s="11">
        <f t="shared" si="267"/>
        <v>42123.315497685187</v>
      </c>
      <c r="U2850">
        <f t="shared" si="268"/>
        <v>2015</v>
      </c>
      <c r="V2850">
        <f t="shared" si="269"/>
        <v>2015</v>
      </c>
    </row>
    <row r="2851" spans="1:22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">
        <v>8315</v>
      </c>
      <c r="R2851" t="s">
        <v>8316</v>
      </c>
      <c r="S2851" s="11">
        <f t="shared" si="266"/>
        <v>42483.094907407409</v>
      </c>
      <c r="T2851" s="11">
        <f t="shared" si="267"/>
        <v>42453.094907407409</v>
      </c>
      <c r="U2851">
        <f t="shared" si="268"/>
        <v>2016</v>
      </c>
      <c r="V2851">
        <f t="shared" si="269"/>
        <v>2016</v>
      </c>
    </row>
    <row r="2852" spans="1:22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">
        <v>8315</v>
      </c>
      <c r="R2852" t="s">
        <v>8316</v>
      </c>
      <c r="S2852" s="11">
        <f t="shared" si="266"/>
        <v>41887.673738425925</v>
      </c>
      <c r="T2852" s="11">
        <f t="shared" si="267"/>
        <v>41857.673738425925</v>
      </c>
      <c r="U2852">
        <f t="shared" si="268"/>
        <v>2014</v>
      </c>
      <c r="V2852">
        <f t="shared" si="269"/>
        <v>2014</v>
      </c>
    </row>
    <row r="2853" spans="1:22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>
        <f t="shared" si="265"/>
        <v>0</v>
      </c>
      <c r="Q2853" t="s">
        <v>8315</v>
      </c>
      <c r="R2853" t="s">
        <v>8316</v>
      </c>
      <c r="S2853" s="11">
        <f t="shared" si="266"/>
        <v>42398.636805555558</v>
      </c>
      <c r="T2853" s="11">
        <f t="shared" si="267"/>
        <v>42389.669317129628</v>
      </c>
      <c r="U2853">
        <f t="shared" si="268"/>
        <v>2016</v>
      </c>
      <c r="V2853">
        <f t="shared" si="269"/>
        <v>2016</v>
      </c>
    </row>
    <row r="2854" spans="1:22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">
        <v>8315</v>
      </c>
      <c r="R2854" t="s">
        <v>8316</v>
      </c>
      <c r="S2854" s="11">
        <f t="shared" si="266"/>
        <v>41810.711840277778</v>
      </c>
      <c r="T2854" s="11">
        <f t="shared" si="267"/>
        <v>41780.711840277778</v>
      </c>
      <c r="U2854">
        <f t="shared" si="268"/>
        <v>2014</v>
      </c>
      <c r="V2854">
        <f t="shared" si="269"/>
        <v>2014</v>
      </c>
    </row>
    <row r="2855" spans="1:22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>
        <f t="shared" si="265"/>
        <v>0</v>
      </c>
      <c r="Q2855" t="s">
        <v>8315</v>
      </c>
      <c r="R2855" t="s">
        <v>8316</v>
      </c>
      <c r="S2855" s="11">
        <f t="shared" si="266"/>
        <v>41895.85760416666</v>
      </c>
      <c r="T2855" s="11">
        <f t="shared" si="267"/>
        <v>41835.85760416666</v>
      </c>
      <c r="U2855">
        <f t="shared" si="268"/>
        <v>2014</v>
      </c>
      <c r="V2855">
        <f t="shared" si="269"/>
        <v>2014</v>
      </c>
    </row>
    <row r="2856" spans="1:22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">
        <v>8315</v>
      </c>
      <c r="R2856" t="s">
        <v>8316</v>
      </c>
      <c r="S2856" s="11">
        <f t="shared" si="266"/>
        <v>42131.383321759255</v>
      </c>
      <c r="T2856" s="11">
        <f t="shared" si="267"/>
        <v>42111.383321759255</v>
      </c>
      <c r="U2856">
        <f t="shared" si="268"/>
        <v>2015</v>
      </c>
      <c r="V2856">
        <f t="shared" si="269"/>
        <v>2015</v>
      </c>
    </row>
    <row r="2857" spans="1:22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">
        <v>8315</v>
      </c>
      <c r="R2857" t="s">
        <v>8316</v>
      </c>
      <c r="S2857" s="11">
        <f t="shared" si="266"/>
        <v>42398.648611111108</v>
      </c>
      <c r="T2857" s="11">
        <f t="shared" si="267"/>
        <v>42369.674432870372</v>
      </c>
      <c r="U2857">
        <f t="shared" si="268"/>
        <v>2016</v>
      </c>
      <c r="V2857">
        <f t="shared" si="269"/>
        <v>2015</v>
      </c>
    </row>
    <row r="2858" spans="1:22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">
        <v>8315</v>
      </c>
      <c r="R2858" t="s">
        <v>8316</v>
      </c>
      <c r="S2858" s="11">
        <f t="shared" si="266"/>
        <v>42224.56527777778</v>
      </c>
      <c r="T2858" s="11">
        <f t="shared" si="267"/>
        <v>42164.704247685186</v>
      </c>
      <c r="U2858">
        <f t="shared" si="268"/>
        <v>2015</v>
      </c>
      <c r="V2858">
        <f t="shared" si="269"/>
        <v>2015</v>
      </c>
    </row>
    <row r="2859" spans="1:22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">
        <v>8315</v>
      </c>
      <c r="R2859" t="s">
        <v>8316</v>
      </c>
      <c r="S2859" s="11">
        <f t="shared" si="266"/>
        <v>42786.416666666664</v>
      </c>
      <c r="T2859" s="11">
        <f t="shared" si="267"/>
        <v>42726.586747685178</v>
      </c>
      <c r="U2859">
        <f t="shared" si="268"/>
        <v>2017</v>
      </c>
      <c r="V2859">
        <f t="shared" si="269"/>
        <v>2016</v>
      </c>
    </row>
    <row r="2860" spans="1:22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>
        <f t="shared" si="265"/>
        <v>0</v>
      </c>
      <c r="Q2860" t="s">
        <v>8315</v>
      </c>
      <c r="R2860" t="s">
        <v>8316</v>
      </c>
      <c r="S2860" s="11">
        <f t="shared" si="266"/>
        <v>41978.144444444442</v>
      </c>
      <c r="T2860" s="11">
        <f t="shared" si="267"/>
        <v>41954.211747685178</v>
      </c>
      <c r="U2860">
        <f t="shared" si="268"/>
        <v>2014</v>
      </c>
      <c r="V2860">
        <f t="shared" si="269"/>
        <v>2014</v>
      </c>
    </row>
    <row r="2861" spans="1:22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">
        <v>8315</v>
      </c>
      <c r="R2861" t="s">
        <v>8316</v>
      </c>
      <c r="S2861" s="11">
        <f t="shared" si="266"/>
        <v>42293.028981481482</v>
      </c>
      <c r="T2861" s="11">
        <f t="shared" si="267"/>
        <v>42233.028981481482</v>
      </c>
      <c r="U2861">
        <f t="shared" si="268"/>
        <v>2015</v>
      </c>
      <c r="V2861">
        <f t="shared" si="269"/>
        <v>2015</v>
      </c>
    </row>
    <row r="2862" spans="1:22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">
        <v>8315</v>
      </c>
      <c r="R2862" t="s">
        <v>8316</v>
      </c>
      <c r="S2862" s="11">
        <f t="shared" si="266"/>
        <v>42540.467314814814</v>
      </c>
      <c r="T2862" s="11">
        <f t="shared" si="267"/>
        <v>42480.467314814814</v>
      </c>
      <c r="U2862">
        <f t="shared" si="268"/>
        <v>2016</v>
      </c>
      <c r="V2862">
        <f t="shared" si="269"/>
        <v>2016</v>
      </c>
    </row>
    <row r="2863" spans="1:22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">
        <v>8315</v>
      </c>
      <c r="R2863" t="s">
        <v>8316</v>
      </c>
      <c r="S2863" s="11">
        <f t="shared" si="266"/>
        <v>42271.2575</v>
      </c>
      <c r="T2863" s="11">
        <f t="shared" si="267"/>
        <v>42257.2575</v>
      </c>
      <c r="U2863">
        <f t="shared" si="268"/>
        <v>2015</v>
      </c>
      <c r="V2863">
        <f t="shared" si="269"/>
        <v>2015</v>
      </c>
    </row>
    <row r="2864" spans="1:22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">
        <v>8315</v>
      </c>
      <c r="R2864" t="s">
        <v>8316</v>
      </c>
      <c r="S2864" s="11">
        <f t="shared" si="266"/>
        <v>41814.456354166665</v>
      </c>
      <c r="T2864" s="11">
        <f t="shared" si="267"/>
        <v>41784.456354166665</v>
      </c>
      <c r="U2864">
        <f t="shared" si="268"/>
        <v>2014</v>
      </c>
      <c r="V2864">
        <f t="shared" si="269"/>
        <v>2014</v>
      </c>
    </row>
    <row r="2865" spans="1:22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">
        <v>8315</v>
      </c>
      <c r="R2865" t="s">
        <v>8316</v>
      </c>
      <c r="S2865" s="11">
        <f t="shared" si="266"/>
        <v>41891.34170138889</v>
      </c>
      <c r="T2865" s="11">
        <f t="shared" si="267"/>
        <v>41831.34170138889</v>
      </c>
      <c r="U2865">
        <f t="shared" si="268"/>
        <v>2014</v>
      </c>
      <c r="V2865">
        <f t="shared" si="269"/>
        <v>2014</v>
      </c>
    </row>
    <row r="2866" spans="1:22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">
        <v>8315</v>
      </c>
      <c r="R2866" t="s">
        <v>8316</v>
      </c>
      <c r="S2866" s="11">
        <f t="shared" si="266"/>
        <v>42202.220833333333</v>
      </c>
      <c r="T2866" s="11">
        <f t="shared" si="267"/>
        <v>42172.280173611107</v>
      </c>
      <c r="U2866">
        <f t="shared" si="268"/>
        <v>2015</v>
      </c>
      <c r="V2866">
        <f t="shared" si="269"/>
        <v>2015</v>
      </c>
    </row>
    <row r="2867" spans="1:22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>
        <f t="shared" si="265"/>
        <v>0</v>
      </c>
      <c r="Q2867" t="s">
        <v>8315</v>
      </c>
      <c r="R2867" t="s">
        <v>8316</v>
      </c>
      <c r="S2867" s="11">
        <f t="shared" si="266"/>
        <v>42009.780775462961</v>
      </c>
      <c r="T2867" s="11">
        <f t="shared" si="267"/>
        <v>41949.780775462961</v>
      </c>
      <c r="U2867">
        <f t="shared" si="268"/>
        <v>2015</v>
      </c>
      <c r="V2867">
        <f t="shared" si="269"/>
        <v>2014</v>
      </c>
    </row>
    <row r="2868" spans="1:22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">
        <v>8315</v>
      </c>
      <c r="R2868" t="s">
        <v>8316</v>
      </c>
      <c r="S2868" s="11">
        <f t="shared" si="266"/>
        <v>42657.583333333336</v>
      </c>
      <c r="T2868" s="11">
        <f t="shared" si="267"/>
        <v>42627.621770833335</v>
      </c>
      <c r="U2868">
        <f t="shared" si="268"/>
        <v>2016</v>
      </c>
      <c r="V2868">
        <f t="shared" si="269"/>
        <v>2016</v>
      </c>
    </row>
    <row r="2869" spans="1:22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">
        <v>8315</v>
      </c>
      <c r="R2869" t="s">
        <v>8316</v>
      </c>
      <c r="S2869" s="11">
        <f t="shared" si="266"/>
        <v>42554.833333333336</v>
      </c>
      <c r="T2869" s="11">
        <f t="shared" si="267"/>
        <v>42530.861944444441</v>
      </c>
      <c r="U2869">
        <f t="shared" si="268"/>
        <v>2016</v>
      </c>
      <c r="V2869">
        <f t="shared" si="269"/>
        <v>2016</v>
      </c>
    </row>
    <row r="2870" spans="1:22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">
        <v>8315</v>
      </c>
      <c r="R2870" t="s">
        <v>8316</v>
      </c>
      <c r="S2870" s="11">
        <f t="shared" si="266"/>
        <v>42648.493680555555</v>
      </c>
      <c r="T2870" s="11">
        <f t="shared" si="267"/>
        <v>42618.493680555555</v>
      </c>
      <c r="U2870">
        <f t="shared" si="268"/>
        <v>2016</v>
      </c>
      <c r="V2870">
        <f t="shared" si="269"/>
        <v>2016</v>
      </c>
    </row>
    <row r="2871" spans="1:22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">
        <v>8315</v>
      </c>
      <c r="R2871" t="s">
        <v>8316</v>
      </c>
      <c r="S2871" s="11">
        <f t="shared" si="266"/>
        <v>42570.260196759256</v>
      </c>
      <c r="T2871" s="11">
        <f t="shared" si="267"/>
        <v>42540.260196759256</v>
      </c>
      <c r="U2871">
        <f t="shared" si="268"/>
        <v>2016</v>
      </c>
      <c r="V2871">
        <f t="shared" si="269"/>
        <v>2016</v>
      </c>
    </row>
    <row r="2872" spans="1:22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">
        <v>8315</v>
      </c>
      <c r="R2872" t="s">
        <v>8316</v>
      </c>
      <c r="S2872" s="11">
        <f t="shared" si="266"/>
        <v>41775.856076388889</v>
      </c>
      <c r="T2872" s="11">
        <f t="shared" si="267"/>
        <v>41745.856076388889</v>
      </c>
      <c r="U2872">
        <f t="shared" si="268"/>
        <v>2014</v>
      </c>
      <c r="V2872">
        <f t="shared" si="269"/>
        <v>2014</v>
      </c>
    </row>
    <row r="2873" spans="1:22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">
        <v>8315</v>
      </c>
      <c r="R2873" t="s">
        <v>8316</v>
      </c>
      <c r="S2873" s="11">
        <f t="shared" si="266"/>
        <v>41994.405243055553</v>
      </c>
      <c r="T2873" s="11">
        <f t="shared" si="267"/>
        <v>41974.405243055553</v>
      </c>
      <c r="U2873">
        <f t="shared" si="268"/>
        <v>2014</v>
      </c>
      <c r="V2873">
        <f t="shared" si="269"/>
        <v>2014</v>
      </c>
    </row>
    <row r="2874" spans="1:22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>
        <f t="shared" si="265"/>
        <v>0</v>
      </c>
      <c r="Q2874" t="s">
        <v>8315</v>
      </c>
      <c r="R2874" t="s">
        <v>8316</v>
      </c>
      <c r="S2874" s="11">
        <f t="shared" si="266"/>
        <v>42174.782847222225</v>
      </c>
      <c r="T2874" s="11">
        <f t="shared" si="267"/>
        <v>42114.782847222225</v>
      </c>
      <c r="U2874">
        <f t="shared" si="268"/>
        <v>2015</v>
      </c>
      <c r="V2874">
        <f t="shared" si="269"/>
        <v>2015</v>
      </c>
    </row>
    <row r="2875" spans="1:22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">
        <v>8315</v>
      </c>
      <c r="R2875" t="s">
        <v>8316</v>
      </c>
      <c r="S2875" s="11">
        <f t="shared" si="266"/>
        <v>42032.484155092585</v>
      </c>
      <c r="T2875" s="11">
        <f t="shared" si="267"/>
        <v>42002.484155092585</v>
      </c>
      <c r="U2875">
        <f t="shared" si="268"/>
        <v>2015</v>
      </c>
      <c r="V2875">
        <f t="shared" si="269"/>
        <v>2014</v>
      </c>
    </row>
    <row r="2876" spans="1:22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">
        <v>8315</v>
      </c>
      <c r="R2876" t="s">
        <v>8316</v>
      </c>
      <c r="S2876" s="11">
        <f t="shared" si="266"/>
        <v>42752.511412037034</v>
      </c>
      <c r="T2876" s="11">
        <f t="shared" si="267"/>
        <v>42722.511412037034</v>
      </c>
      <c r="U2876">
        <f t="shared" si="268"/>
        <v>2017</v>
      </c>
      <c r="V2876">
        <f t="shared" si="269"/>
        <v>2016</v>
      </c>
    </row>
    <row r="2877" spans="1:22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">
        <v>8315</v>
      </c>
      <c r="R2877" t="s">
        <v>8316</v>
      </c>
      <c r="S2877" s="11">
        <f t="shared" si="266"/>
        <v>42494.795057870368</v>
      </c>
      <c r="T2877" s="11">
        <f t="shared" si="267"/>
        <v>42464.795057870368</v>
      </c>
      <c r="U2877">
        <f t="shared" si="268"/>
        <v>2016</v>
      </c>
      <c r="V2877">
        <f t="shared" si="269"/>
        <v>2016</v>
      </c>
    </row>
    <row r="2878" spans="1:22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>
        <f t="shared" si="265"/>
        <v>0</v>
      </c>
      <c r="Q2878" t="s">
        <v>8315</v>
      </c>
      <c r="R2878" t="s">
        <v>8316</v>
      </c>
      <c r="S2878" s="11">
        <f t="shared" si="266"/>
        <v>42201.410636574066</v>
      </c>
      <c r="T2878" s="11">
        <f t="shared" si="267"/>
        <v>42171.410636574066</v>
      </c>
      <c r="U2878">
        <f t="shared" si="268"/>
        <v>2015</v>
      </c>
      <c r="V2878">
        <f t="shared" si="269"/>
        <v>2015</v>
      </c>
    </row>
    <row r="2879" spans="1:22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">
        <v>8315</v>
      </c>
      <c r="R2879" t="s">
        <v>8316</v>
      </c>
      <c r="S2879" s="11">
        <f t="shared" si="266"/>
        <v>42704.374999999993</v>
      </c>
      <c r="T2879" s="11">
        <f t="shared" si="267"/>
        <v>42672.621805555558</v>
      </c>
      <c r="U2879">
        <f t="shared" si="268"/>
        <v>2016</v>
      </c>
      <c r="V2879">
        <f t="shared" si="269"/>
        <v>2016</v>
      </c>
    </row>
    <row r="2880" spans="1:22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">
        <v>8315</v>
      </c>
      <c r="R2880" t="s">
        <v>8316</v>
      </c>
      <c r="S2880" s="11">
        <f t="shared" si="266"/>
        <v>42188.282349537032</v>
      </c>
      <c r="T2880" s="11">
        <f t="shared" si="267"/>
        <v>42128.282349537032</v>
      </c>
      <c r="U2880">
        <f t="shared" si="268"/>
        <v>2015</v>
      </c>
      <c r="V2880">
        <f t="shared" si="269"/>
        <v>2015</v>
      </c>
    </row>
    <row r="2881" spans="1:22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">
        <v>8315</v>
      </c>
      <c r="R2881" t="s">
        <v>8316</v>
      </c>
      <c r="S2881" s="11">
        <f t="shared" si="266"/>
        <v>42389.391909722217</v>
      </c>
      <c r="T2881" s="11">
        <f t="shared" si="267"/>
        <v>42359.391909722217</v>
      </c>
      <c r="U2881">
        <f t="shared" si="268"/>
        <v>2016</v>
      </c>
      <c r="V2881">
        <f t="shared" si="269"/>
        <v>2015</v>
      </c>
    </row>
    <row r="2882" spans="1:22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">
        <v>8315</v>
      </c>
      <c r="R2882" t="s">
        <v>8316</v>
      </c>
      <c r="S2882" s="11">
        <f t="shared" si="266"/>
        <v>42236.378472222219</v>
      </c>
      <c r="T2882" s="11">
        <f t="shared" si="267"/>
        <v>42192.57236111111</v>
      </c>
      <c r="U2882">
        <f t="shared" si="268"/>
        <v>2015</v>
      </c>
      <c r="V2882">
        <f t="shared" si="269"/>
        <v>2015</v>
      </c>
    </row>
    <row r="2883" spans="1:22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5">
        <f t="shared" ref="P2883:P2946" si="271">IFERROR(E2883/L2883,0)</f>
        <v>0</v>
      </c>
      <c r="Q2883" t="s">
        <v>8315</v>
      </c>
      <c r="R2883" t="s">
        <v>8316</v>
      </c>
      <c r="S2883" s="11">
        <f t="shared" ref="S2883:S2946" si="272">(I2883/86400)+25569+(-8/24)</f>
        <v>41976.305972222217</v>
      </c>
      <c r="T2883" s="11">
        <f t="shared" ref="T2883:T2946" si="273">(J2883/86400)+25569+(-8/24)</f>
        <v>41916.264305555553</v>
      </c>
      <c r="U2883">
        <f t="shared" ref="U2883:U2946" si="274">YEAR(S2883)</f>
        <v>2014</v>
      </c>
      <c r="V2883">
        <f t="shared" ref="V2883:V2946" si="275">YEAR(T2883)</f>
        <v>2014</v>
      </c>
    </row>
    <row r="2884" spans="1:22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">
        <v>8315</v>
      </c>
      <c r="R2884" t="s">
        <v>8316</v>
      </c>
      <c r="S2884" s="11">
        <f t="shared" si="272"/>
        <v>42491.262939814813</v>
      </c>
      <c r="T2884" s="11">
        <f t="shared" si="273"/>
        <v>42461.262939814813</v>
      </c>
      <c r="U2884">
        <f t="shared" si="274"/>
        <v>2016</v>
      </c>
      <c r="V2884">
        <f t="shared" si="275"/>
        <v>2016</v>
      </c>
    </row>
    <row r="2885" spans="1:22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">
        <v>8315</v>
      </c>
      <c r="R2885" t="s">
        <v>8316</v>
      </c>
      <c r="S2885" s="11">
        <f t="shared" si="272"/>
        <v>42405.874305555553</v>
      </c>
      <c r="T2885" s="11">
        <f t="shared" si="273"/>
        <v>42370.569872685184</v>
      </c>
      <c r="U2885">
        <f t="shared" si="274"/>
        <v>2016</v>
      </c>
      <c r="V2885">
        <f t="shared" si="275"/>
        <v>2016</v>
      </c>
    </row>
    <row r="2886" spans="1:22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">
        <v>8315</v>
      </c>
      <c r="R2886" t="s">
        <v>8316</v>
      </c>
      <c r="S2886" s="11">
        <f t="shared" si="272"/>
        <v>41978.393923611111</v>
      </c>
      <c r="T2886" s="11">
        <f t="shared" si="273"/>
        <v>41948.393923611111</v>
      </c>
      <c r="U2886">
        <f t="shared" si="274"/>
        <v>2014</v>
      </c>
      <c r="V2886">
        <f t="shared" si="275"/>
        <v>2014</v>
      </c>
    </row>
    <row r="2887" spans="1:22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">
        <v>8315</v>
      </c>
      <c r="R2887" t="s">
        <v>8316</v>
      </c>
      <c r="S2887" s="11">
        <f t="shared" si="272"/>
        <v>42076.70140046296</v>
      </c>
      <c r="T2887" s="11">
        <f t="shared" si="273"/>
        <v>42046.743067129624</v>
      </c>
      <c r="U2887">
        <f t="shared" si="274"/>
        <v>2015</v>
      </c>
      <c r="V2887">
        <f t="shared" si="275"/>
        <v>2015</v>
      </c>
    </row>
    <row r="2888" spans="1:22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">
        <v>8315</v>
      </c>
      <c r="R2888" t="s">
        <v>8316</v>
      </c>
      <c r="S2888" s="11">
        <f t="shared" si="272"/>
        <v>42265.832638888889</v>
      </c>
      <c r="T2888" s="11">
        <f t="shared" si="273"/>
        <v>42261.299583333333</v>
      </c>
      <c r="U2888">
        <f t="shared" si="274"/>
        <v>2015</v>
      </c>
      <c r="V2888">
        <f t="shared" si="275"/>
        <v>2015</v>
      </c>
    </row>
    <row r="2889" spans="1:22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">
        <v>8315</v>
      </c>
      <c r="R2889" t="s">
        <v>8316</v>
      </c>
      <c r="S2889" s="11">
        <f t="shared" si="272"/>
        <v>42015.094027777777</v>
      </c>
      <c r="T2889" s="11">
        <f t="shared" si="273"/>
        <v>41985.094027777777</v>
      </c>
      <c r="U2889">
        <f t="shared" si="274"/>
        <v>2015</v>
      </c>
      <c r="V2889">
        <f t="shared" si="275"/>
        <v>2014</v>
      </c>
    </row>
    <row r="2890" spans="1:22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>
        <f t="shared" si="271"/>
        <v>0</v>
      </c>
      <c r="Q2890" t="s">
        <v>8315</v>
      </c>
      <c r="R2890" t="s">
        <v>8316</v>
      </c>
      <c r="S2890" s="11">
        <f t="shared" si="272"/>
        <v>41929.874305555553</v>
      </c>
      <c r="T2890" s="11">
        <f t="shared" si="273"/>
        <v>41922.201851851853</v>
      </c>
      <c r="U2890">
        <f t="shared" si="274"/>
        <v>2014</v>
      </c>
      <c r="V2890">
        <f t="shared" si="275"/>
        <v>2014</v>
      </c>
    </row>
    <row r="2891" spans="1:22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">
        <v>8315</v>
      </c>
      <c r="R2891" t="s">
        <v>8316</v>
      </c>
      <c r="S2891" s="11">
        <f t="shared" si="272"/>
        <v>41880.529918981476</v>
      </c>
      <c r="T2891" s="11">
        <f t="shared" si="273"/>
        <v>41850.529918981476</v>
      </c>
      <c r="U2891">
        <f t="shared" si="274"/>
        <v>2014</v>
      </c>
      <c r="V2891">
        <f t="shared" si="275"/>
        <v>2014</v>
      </c>
    </row>
    <row r="2892" spans="1:22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">
        <v>8315</v>
      </c>
      <c r="R2892" t="s">
        <v>8316</v>
      </c>
      <c r="S2892" s="11">
        <f t="shared" si="272"/>
        <v>41859.791666666664</v>
      </c>
      <c r="T2892" s="11">
        <f t="shared" si="273"/>
        <v>41831.409629629627</v>
      </c>
      <c r="U2892">
        <f t="shared" si="274"/>
        <v>2014</v>
      </c>
      <c r="V2892">
        <f t="shared" si="275"/>
        <v>2014</v>
      </c>
    </row>
    <row r="2893" spans="1:22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">
        <v>8315</v>
      </c>
      <c r="R2893" t="s">
        <v>8316</v>
      </c>
      <c r="S2893" s="11">
        <f t="shared" si="272"/>
        <v>42475.508425925924</v>
      </c>
      <c r="T2893" s="11">
        <f t="shared" si="273"/>
        <v>42415.550092592595</v>
      </c>
      <c r="U2893">
        <f t="shared" si="274"/>
        <v>2016</v>
      </c>
      <c r="V2893">
        <f t="shared" si="275"/>
        <v>2016</v>
      </c>
    </row>
    <row r="2894" spans="1:22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">
        <v>8315</v>
      </c>
      <c r="R2894" t="s">
        <v>8316</v>
      </c>
      <c r="S2894" s="11">
        <f t="shared" si="272"/>
        <v>41876.541666666664</v>
      </c>
      <c r="T2894" s="11">
        <f t="shared" si="273"/>
        <v>41869.380833333329</v>
      </c>
      <c r="U2894">
        <f t="shared" si="274"/>
        <v>2014</v>
      </c>
      <c r="V2894">
        <f t="shared" si="275"/>
        <v>2014</v>
      </c>
    </row>
    <row r="2895" spans="1:22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">
        <v>8315</v>
      </c>
      <c r="R2895" t="s">
        <v>8316</v>
      </c>
      <c r="S2895" s="11">
        <f t="shared" si="272"/>
        <v>42012.749999999993</v>
      </c>
      <c r="T2895" s="11">
        <f t="shared" si="273"/>
        <v>41953.439756944441</v>
      </c>
      <c r="U2895">
        <f t="shared" si="274"/>
        <v>2015</v>
      </c>
      <c r="V2895">
        <f t="shared" si="275"/>
        <v>2014</v>
      </c>
    </row>
    <row r="2896" spans="1:22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>
        <f t="shared" si="271"/>
        <v>0</v>
      </c>
      <c r="Q2896" t="s">
        <v>8315</v>
      </c>
      <c r="R2896" t="s">
        <v>8316</v>
      </c>
      <c r="S2896" s="11">
        <f t="shared" si="272"/>
        <v>42097.611284722218</v>
      </c>
      <c r="T2896" s="11">
        <f t="shared" si="273"/>
        <v>42037.652951388889</v>
      </c>
      <c r="U2896">
        <f t="shared" si="274"/>
        <v>2015</v>
      </c>
      <c r="V2896">
        <f t="shared" si="275"/>
        <v>2015</v>
      </c>
    </row>
    <row r="2897" spans="1:22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">
        <v>8315</v>
      </c>
      <c r="R2897" t="s">
        <v>8316</v>
      </c>
      <c r="S2897" s="11">
        <f t="shared" si="272"/>
        <v>41812.541666666664</v>
      </c>
      <c r="T2897" s="11">
        <f t="shared" si="273"/>
        <v>41811.222129629627</v>
      </c>
      <c r="U2897">
        <f t="shared" si="274"/>
        <v>2014</v>
      </c>
      <c r="V2897">
        <f t="shared" si="275"/>
        <v>2014</v>
      </c>
    </row>
    <row r="2898" spans="1:22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">
        <v>8315</v>
      </c>
      <c r="R2898" t="s">
        <v>8316</v>
      </c>
      <c r="S2898" s="11">
        <f t="shared" si="272"/>
        <v>42715.916666666664</v>
      </c>
      <c r="T2898" s="11">
        <f t="shared" si="273"/>
        <v>42701.575474537036</v>
      </c>
      <c r="U2898">
        <f t="shared" si="274"/>
        <v>2016</v>
      </c>
      <c r="V2898">
        <f t="shared" si="275"/>
        <v>2016</v>
      </c>
    </row>
    <row r="2899" spans="1:22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">
        <v>8315</v>
      </c>
      <c r="R2899" t="s">
        <v>8316</v>
      </c>
      <c r="S2899" s="11">
        <f t="shared" si="272"/>
        <v>42288.311863425923</v>
      </c>
      <c r="T2899" s="11">
        <f t="shared" si="273"/>
        <v>42258.313171296293</v>
      </c>
      <c r="U2899">
        <f t="shared" si="274"/>
        <v>2015</v>
      </c>
      <c r="V2899">
        <f t="shared" si="275"/>
        <v>2015</v>
      </c>
    </row>
    <row r="2900" spans="1:22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">
        <v>8315</v>
      </c>
      <c r="R2900" t="s">
        <v>8316</v>
      </c>
      <c r="S2900" s="11">
        <f t="shared" si="272"/>
        <v>42308.331631944442</v>
      </c>
      <c r="T2900" s="11">
        <f t="shared" si="273"/>
        <v>42278.331631944442</v>
      </c>
      <c r="U2900">
        <f t="shared" si="274"/>
        <v>2015</v>
      </c>
      <c r="V2900">
        <f t="shared" si="275"/>
        <v>2015</v>
      </c>
    </row>
    <row r="2901" spans="1:22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>
        <f t="shared" si="271"/>
        <v>0</v>
      </c>
      <c r="Q2901" t="s">
        <v>8315</v>
      </c>
      <c r="R2901" t="s">
        <v>8316</v>
      </c>
      <c r="S2901" s="11">
        <f t="shared" si="272"/>
        <v>42574.744884259257</v>
      </c>
      <c r="T2901" s="11">
        <f t="shared" si="273"/>
        <v>42514.744884259257</v>
      </c>
      <c r="U2901">
        <f t="shared" si="274"/>
        <v>2016</v>
      </c>
      <c r="V2901">
        <f t="shared" si="275"/>
        <v>2016</v>
      </c>
    </row>
    <row r="2902" spans="1:22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">
        <v>8315</v>
      </c>
      <c r="R2902" t="s">
        <v>8316</v>
      </c>
      <c r="S2902" s="11">
        <f t="shared" si="272"/>
        <v>41859.900833333333</v>
      </c>
      <c r="T2902" s="11">
        <f t="shared" si="273"/>
        <v>41829.900833333333</v>
      </c>
      <c r="U2902">
        <f t="shared" si="274"/>
        <v>2014</v>
      </c>
      <c r="V2902">
        <f t="shared" si="275"/>
        <v>2014</v>
      </c>
    </row>
    <row r="2903" spans="1:22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">
        <v>8315</v>
      </c>
      <c r="R2903" t="s">
        <v>8316</v>
      </c>
      <c r="S2903" s="11">
        <f t="shared" si="272"/>
        <v>42042.571053240739</v>
      </c>
      <c r="T2903" s="11">
        <f t="shared" si="273"/>
        <v>41982.571053240739</v>
      </c>
      <c r="U2903">
        <f t="shared" si="274"/>
        <v>2015</v>
      </c>
      <c r="V2903">
        <f t="shared" si="275"/>
        <v>2014</v>
      </c>
    </row>
    <row r="2904" spans="1:22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">
        <v>8315</v>
      </c>
      <c r="R2904" t="s">
        <v>8316</v>
      </c>
      <c r="S2904" s="11">
        <f t="shared" si="272"/>
        <v>42240.106435185182</v>
      </c>
      <c r="T2904" s="11">
        <f t="shared" si="273"/>
        <v>42210.106435185182</v>
      </c>
      <c r="U2904">
        <f t="shared" si="274"/>
        <v>2015</v>
      </c>
      <c r="V2904">
        <f t="shared" si="275"/>
        <v>2015</v>
      </c>
    </row>
    <row r="2905" spans="1:22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">
        <v>8315</v>
      </c>
      <c r="R2905" t="s">
        <v>8316</v>
      </c>
      <c r="S2905" s="11">
        <f t="shared" si="272"/>
        <v>42255.83354166666</v>
      </c>
      <c r="T2905" s="11">
        <f t="shared" si="273"/>
        <v>42195.83354166666</v>
      </c>
      <c r="U2905">
        <f t="shared" si="274"/>
        <v>2015</v>
      </c>
      <c r="V2905">
        <f t="shared" si="275"/>
        <v>2015</v>
      </c>
    </row>
    <row r="2906" spans="1:22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">
        <v>8315</v>
      </c>
      <c r="R2906" t="s">
        <v>8316</v>
      </c>
      <c r="S2906" s="11">
        <f t="shared" si="272"/>
        <v>41952.166666666664</v>
      </c>
      <c r="T2906" s="11">
        <f t="shared" si="273"/>
        <v>41940.634618055556</v>
      </c>
      <c r="U2906">
        <f t="shared" si="274"/>
        <v>2014</v>
      </c>
      <c r="V2906">
        <f t="shared" si="275"/>
        <v>2014</v>
      </c>
    </row>
    <row r="2907" spans="1:22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">
        <v>8315</v>
      </c>
      <c r="R2907" t="s">
        <v>8316</v>
      </c>
      <c r="S2907" s="11">
        <f t="shared" si="272"/>
        <v>42619.723530092589</v>
      </c>
      <c r="T2907" s="11">
        <f t="shared" si="273"/>
        <v>42605.723530092589</v>
      </c>
      <c r="U2907">
        <f t="shared" si="274"/>
        <v>2016</v>
      </c>
      <c r="V2907">
        <f t="shared" si="275"/>
        <v>2016</v>
      </c>
    </row>
    <row r="2908" spans="1:22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">
        <v>8315</v>
      </c>
      <c r="R2908" t="s">
        <v>8316</v>
      </c>
      <c r="S2908" s="11">
        <f t="shared" si="272"/>
        <v>42216.708333333336</v>
      </c>
      <c r="T2908" s="11">
        <f t="shared" si="273"/>
        <v>42199.315578703703</v>
      </c>
      <c r="U2908">
        <f t="shared" si="274"/>
        <v>2015</v>
      </c>
      <c r="V2908">
        <f t="shared" si="275"/>
        <v>2015</v>
      </c>
    </row>
    <row r="2909" spans="1:22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">
        <v>8315</v>
      </c>
      <c r="R2909" t="s">
        <v>8316</v>
      </c>
      <c r="S2909" s="11">
        <f t="shared" si="272"/>
        <v>42504.544409722221</v>
      </c>
      <c r="T2909" s="11">
        <f t="shared" si="273"/>
        <v>42444.544409722221</v>
      </c>
      <c r="U2909">
        <f t="shared" si="274"/>
        <v>2016</v>
      </c>
      <c r="V2909">
        <f t="shared" si="275"/>
        <v>2016</v>
      </c>
    </row>
    <row r="2910" spans="1:22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">
        <v>8315</v>
      </c>
      <c r="R2910" t="s">
        <v>8316</v>
      </c>
      <c r="S2910" s="11">
        <f t="shared" si="272"/>
        <v>42529.398368055554</v>
      </c>
      <c r="T2910" s="11">
        <f t="shared" si="273"/>
        <v>42499.398368055554</v>
      </c>
      <c r="U2910">
        <f t="shared" si="274"/>
        <v>2016</v>
      </c>
      <c r="V2910">
        <f t="shared" si="275"/>
        <v>2016</v>
      </c>
    </row>
    <row r="2911" spans="1:22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">
        <v>8315</v>
      </c>
      <c r="R2911" t="s">
        <v>8316</v>
      </c>
      <c r="S2911" s="11">
        <f t="shared" si="272"/>
        <v>41968.490277777775</v>
      </c>
      <c r="T2911" s="11">
        <f t="shared" si="273"/>
        <v>41928.932881944442</v>
      </c>
      <c r="U2911">
        <f t="shared" si="274"/>
        <v>2014</v>
      </c>
      <c r="V2911">
        <f t="shared" si="275"/>
        <v>2014</v>
      </c>
    </row>
    <row r="2912" spans="1:22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">
        <v>8315</v>
      </c>
      <c r="R2912" t="s">
        <v>8316</v>
      </c>
      <c r="S2912" s="11">
        <f t="shared" si="272"/>
        <v>42167.507951388885</v>
      </c>
      <c r="T2912" s="11">
        <f t="shared" si="273"/>
        <v>42107.507951388885</v>
      </c>
      <c r="U2912">
        <f t="shared" si="274"/>
        <v>2015</v>
      </c>
      <c r="V2912">
        <f t="shared" si="275"/>
        <v>2015</v>
      </c>
    </row>
    <row r="2913" spans="1:22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">
        <v>8315</v>
      </c>
      <c r="R2913" t="s">
        <v>8316</v>
      </c>
      <c r="S2913" s="11">
        <f t="shared" si="272"/>
        <v>42182.435486111113</v>
      </c>
      <c r="T2913" s="11">
        <f t="shared" si="273"/>
        <v>42142.435486111113</v>
      </c>
      <c r="U2913">
        <f t="shared" si="274"/>
        <v>2015</v>
      </c>
      <c r="V2913">
        <f t="shared" si="275"/>
        <v>2015</v>
      </c>
    </row>
    <row r="2914" spans="1:22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">
        <v>8315</v>
      </c>
      <c r="R2914" t="s">
        <v>8316</v>
      </c>
      <c r="S2914" s="11">
        <f t="shared" si="272"/>
        <v>42383.798310185179</v>
      </c>
      <c r="T2914" s="11">
        <f t="shared" si="273"/>
        <v>42353.798310185179</v>
      </c>
      <c r="U2914">
        <f t="shared" si="274"/>
        <v>2016</v>
      </c>
      <c r="V2914">
        <f t="shared" si="275"/>
        <v>2015</v>
      </c>
    </row>
    <row r="2915" spans="1:22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">
        <v>8315</v>
      </c>
      <c r="R2915" t="s">
        <v>8316</v>
      </c>
      <c r="S2915" s="11">
        <f t="shared" si="272"/>
        <v>41888.589571759258</v>
      </c>
      <c r="T2915" s="11">
        <f t="shared" si="273"/>
        <v>41828.589571759258</v>
      </c>
      <c r="U2915">
        <f t="shared" si="274"/>
        <v>2014</v>
      </c>
      <c r="V2915">
        <f t="shared" si="275"/>
        <v>2014</v>
      </c>
    </row>
    <row r="2916" spans="1:22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">
        <v>8315</v>
      </c>
      <c r="R2916" t="s">
        <v>8316</v>
      </c>
      <c r="S2916" s="11">
        <f t="shared" si="272"/>
        <v>42077.532337962963</v>
      </c>
      <c r="T2916" s="11">
        <f t="shared" si="273"/>
        <v>42017.574004629627</v>
      </c>
      <c r="U2916">
        <f t="shared" si="274"/>
        <v>2015</v>
      </c>
      <c r="V2916">
        <f t="shared" si="275"/>
        <v>2015</v>
      </c>
    </row>
    <row r="2917" spans="1:22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">
        <v>8315</v>
      </c>
      <c r="R2917" t="s">
        <v>8316</v>
      </c>
      <c r="S2917" s="11">
        <f t="shared" si="272"/>
        <v>42445.0230324074</v>
      </c>
      <c r="T2917" s="11">
        <f t="shared" si="273"/>
        <v>42415.064699074072</v>
      </c>
      <c r="U2917">
        <f t="shared" si="274"/>
        <v>2016</v>
      </c>
      <c r="V2917">
        <f t="shared" si="275"/>
        <v>2016</v>
      </c>
    </row>
    <row r="2918" spans="1:22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">
        <v>8315</v>
      </c>
      <c r="R2918" t="s">
        <v>8316</v>
      </c>
      <c r="S2918" s="11">
        <f t="shared" si="272"/>
        <v>41778.143391203703</v>
      </c>
      <c r="T2918" s="11">
        <f t="shared" si="273"/>
        <v>41755.143391203703</v>
      </c>
      <c r="U2918">
        <f t="shared" si="274"/>
        <v>2014</v>
      </c>
      <c r="V2918">
        <f t="shared" si="275"/>
        <v>2014</v>
      </c>
    </row>
    <row r="2919" spans="1:22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">
        <v>8315</v>
      </c>
      <c r="R2919" t="s">
        <v>8316</v>
      </c>
      <c r="S2919" s="11">
        <f t="shared" si="272"/>
        <v>42262.901006944441</v>
      </c>
      <c r="T2919" s="11">
        <f t="shared" si="273"/>
        <v>42244.901006944441</v>
      </c>
      <c r="U2919">
        <f t="shared" si="274"/>
        <v>2015</v>
      </c>
      <c r="V2919">
        <f t="shared" si="275"/>
        <v>2015</v>
      </c>
    </row>
    <row r="2920" spans="1:22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">
        <v>8315</v>
      </c>
      <c r="R2920" t="s">
        <v>8316</v>
      </c>
      <c r="S2920" s="11">
        <f t="shared" si="272"/>
        <v>42306.296377314815</v>
      </c>
      <c r="T2920" s="11">
        <f t="shared" si="273"/>
        <v>42278.296377314815</v>
      </c>
      <c r="U2920">
        <f t="shared" si="274"/>
        <v>2015</v>
      </c>
      <c r="V2920">
        <f t="shared" si="275"/>
        <v>2015</v>
      </c>
    </row>
    <row r="2921" spans="1:22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">
        <v>8315</v>
      </c>
      <c r="R2921" t="s">
        <v>8316</v>
      </c>
      <c r="S2921" s="11">
        <f t="shared" si="272"/>
        <v>41856.286215277774</v>
      </c>
      <c r="T2921" s="11">
        <f t="shared" si="273"/>
        <v>41826.286215277774</v>
      </c>
      <c r="U2921">
        <f t="shared" si="274"/>
        <v>2014</v>
      </c>
      <c r="V2921">
        <f t="shared" si="275"/>
        <v>2014</v>
      </c>
    </row>
    <row r="2922" spans="1:22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">
        <v>8315</v>
      </c>
      <c r="R2922" t="s">
        <v>8316</v>
      </c>
      <c r="S2922" s="11">
        <f t="shared" si="272"/>
        <v>42088.41747685185</v>
      </c>
      <c r="T2922" s="11">
        <f t="shared" si="273"/>
        <v>42058.459143518521</v>
      </c>
      <c r="U2922">
        <f t="shared" si="274"/>
        <v>2015</v>
      </c>
      <c r="V2922">
        <f t="shared" si="275"/>
        <v>2015</v>
      </c>
    </row>
    <row r="2923" spans="1:22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">
        <v>8315</v>
      </c>
      <c r="R2923" t="s">
        <v>8357</v>
      </c>
      <c r="S2923" s="11">
        <f t="shared" si="272"/>
        <v>41907.553287037037</v>
      </c>
      <c r="T2923" s="11">
        <f t="shared" si="273"/>
        <v>41877.553287037037</v>
      </c>
      <c r="U2923">
        <f t="shared" si="274"/>
        <v>2014</v>
      </c>
      <c r="V2923">
        <f t="shared" si="275"/>
        <v>2014</v>
      </c>
    </row>
    <row r="2924" spans="1:22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">
        <v>8315</v>
      </c>
      <c r="R2924" t="s">
        <v>8357</v>
      </c>
      <c r="S2924" s="11">
        <f t="shared" si="272"/>
        <v>42142.540821759256</v>
      </c>
      <c r="T2924" s="11">
        <f t="shared" si="273"/>
        <v>42097.540821759256</v>
      </c>
      <c r="U2924">
        <f t="shared" si="274"/>
        <v>2015</v>
      </c>
      <c r="V2924">
        <f t="shared" si="275"/>
        <v>2015</v>
      </c>
    </row>
    <row r="2925" spans="1:22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">
        <v>8315</v>
      </c>
      <c r="R2925" t="s">
        <v>8357</v>
      </c>
      <c r="S2925" s="11">
        <f t="shared" si="272"/>
        <v>42027.791666666664</v>
      </c>
      <c r="T2925" s="11">
        <f t="shared" si="273"/>
        <v>42012.819201388884</v>
      </c>
      <c r="U2925">
        <f t="shared" si="274"/>
        <v>2015</v>
      </c>
      <c r="V2925">
        <f t="shared" si="275"/>
        <v>2015</v>
      </c>
    </row>
    <row r="2926" spans="1:22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">
        <v>8315</v>
      </c>
      <c r="R2926" t="s">
        <v>8357</v>
      </c>
      <c r="S2926" s="11">
        <f t="shared" si="272"/>
        <v>42132.832638888889</v>
      </c>
      <c r="T2926" s="11">
        <f t="shared" si="273"/>
        <v>42103.223495370366</v>
      </c>
      <c r="U2926">
        <f t="shared" si="274"/>
        <v>2015</v>
      </c>
      <c r="V2926">
        <f t="shared" si="275"/>
        <v>2015</v>
      </c>
    </row>
    <row r="2927" spans="1:22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">
        <v>8315</v>
      </c>
      <c r="R2927" t="s">
        <v>8357</v>
      </c>
      <c r="S2927" s="11">
        <f t="shared" si="272"/>
        <v>41893.250787037039</v>
      </c>
      <c r="T2927" s="11">
        <f t="shared" si="273"/>
        <v>41863.250787037039</v>
      </c>
      <c r="U2927">
        <f t="shared" si="274"/>
        <v>2014</v>
      </c>
      <c r="V2927">
        <f t="shared" si="275"/>
        <v>2014</v>
      </c>
    </row>
    <row r="2928" spans="1:22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">
        <v>8315</v>
      </c>
      <c r="R2928" t="s">
        <v>8357</v>
      </c>
      <c r="S2928" s="11">
        <f t="shared" si="272"/>
        <v>42058.432627314811</v>
      </c>
      <c r="T2928" s="11">
        <f t="shared" si="273"/>
        <v>42044.432627314811</v>
      </c>
      <c r="U2928">
        <f t="shared" si="274"/>
        <v>2015</v>
      </c>
      <c r="V2928">
        <f t="shared" si="275"/>
        <v>2015</v>
      </c>
    </row>
    <row r="2929" spans="1:22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">
        <v>8315</v>
      </c>
      <c r="R2929" t="s">
        <v>8357</v>
      </c>
      <c r="S2929" s="11">
        <f t="shared" si="272"/>
        <v>41834.875</v>
      </c>
      <c r="T2929" s="11">
        <f t="shared" si="273"/>
        <v>41806.335983796293</v>
      </c>
      <c r="U2929">
        <f t="shared" si="274"/>
        <v>2014</v>
      </c>
      <c r="V2929">
        <f t="shared" si="275"/>
        <v>2014</v>
      </c>
    </row>
    <row r="2930" spans="1:22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">
        <v>8315</v>
      </c>
      <c r="R2930" t="s">
        <v>8357</v>
      </c>
      <c r="S2930" s="11">
        <f t="shared" si="272"/>
        <v>42433.664884259262</v>
      </c>
      <c r="T2930" s="11">
        <f t="shared" si="273"/>
        <v>42403.664884259262</v>
      </c>
      <c r="U2930">
        <f t="shared" si="274"/>
        <v>2016</v>
      </c>
      <c r="V2930">
        <f t="shared" si="275"/>
        <v>2016</v>
      </c>
    </row>
    <row r="2931" spans="1:22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">
        <v>8315</v>
      </c>
      <c r="R2931" t="s">
        <v>8357</v>
      </c>
      <c r="S2931" s="11">
        <f t="shared" si="272"/>
        <v>41784.230995370366</v>
      </c>
      <c r="T2931" s="11">
        <f t="shared" si="273"/>
        <v>41754.230995370366</v>
      </c>
      <c r="U2931">
        <f t="shared" si="274"/>
        <v>2014</v>
      </c>
      <c r="V2931">
        <f t="shared" si="275"/>
        <v>2014</v>
      </c>
    </row>
    <row r="2932" spans="1:22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">
        <v>8315</v>
      </c>
      <c r="R2932" t="s">
        <v>8357</v>
      </c>
      <c r="S2932" s="11">
        <f t="shared" si="272"/>
        <v>42131.250740740739</v>
      </c>
      <c r="T2932" s="11">
        <f t="shared" si="273"/>
        <v>42101.250740740739</v>
      </c>
      <c r="U2932">
        <f t="shared" si="274"/>
        <v>2015</v>
      </c>
      <c r="V2932">
        <f t="shared" si="275"/>
        <v>2015</v>
      </c>
    </row>
    <row r="2933" spans="1:22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">
        <v>8315</v>
      </c>
      <c r="R2933" t="s">
        <v>8357</v>
      </c>
      <c r="S2933" s="11">
        <f t="shared" si="272"/>
        <v>41896.922222222223</v>
      </c>
      <c r="T2933" s="11">
        <f t="shared" si="273"/>
        <v>41871.957905092589</v>
      </c>
      <c r="U2933">
        <f t="shared" si="274"/>
        <v>2014</v>
      </c>
      <c r="V2933">
        <f t="shared" si="275"/>
        <v>2014</v>
      </c>
    </row>
    <row r="2934" spans="1:22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">
        <v>8315</v>
      </c>
      <c r="R2934" t="s">
        <v>8357</v>
      </c>
      <c r="S2934" s="11">
        <f t="shared" si="272"/>
        <v>42056.124999999993</v>
      </c>
      <c r="T2934" s="11">
        <f t="shared" si="273"/>
        <v>42024.831446759257</v>
      </c>
      <c r="U2934">
        <f t="shared" si="274"/>
        <v>2015</v>
      </c>
      <c r="V2934">
        <f t="shared" si="275"/>
        <v>2015</v>
      </c>
    </row>
    <row r="2935" spans="1:22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">
        <v>8315</v>
      </c>
      <c r="R2935" t="s">
        <v>8357</v>
      </c>
      <c r="S2935" s="11">
        <f t="shared" si="272"/>
        <v>42525.623298611106</v>
      </c>
      <c r="T2935" s="11">
        <f t="shared" si="273"/>
        <v>42495.623298611106</v>
      </c>
      <c r="U2935">
        <f t="shared" si="274"/>
        <v>2016</v>
      </c>
      <c r="V2935">
        <f t="shared" si="275"/>
        <v>2016</v>
      </c>
    </row>
    <row r="2936" spans="1:22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">
        <v>8315</v>
      </c>
      <c r="R2936" t="s">
        <v>8357</v>
      </c>
      <c r="S2936" s="11">
        <f t="shared" si="272"/>
        <v>41805.302824074075</v>
      </c>
      <c r="T2936" s="11">
        <f t="shared" si="273"/>
        <v>41775.302824074075</v>
      </c>
      <c r="U2936">
        <f t="shared" si="274"/>
        <v>2014</v>
      </c>
      <c r="V2936">
        <f t="shared" si="275"/>
        <v>2014</v>
      </c>
    </row>
    <row r="2937" spans="1:22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">
        <v>8315</v>
      </c>
      <c r="R2937" t="s">
        <v>8357</v>
      </c>
      <c r="S2937" s="11">
        <f t="shared" si="272"/>
        <v>42611.374999999993</v>
      </c>
      <c r="T2937" s="11">
        <f t="shared" si="273"/>
        <v>42553.250092592592</v>
      </c>
      <c r="U2937">
        <f t="shared" si="274"/>
        <v>2016</v>
      </c>
      <c r="V2937">
        <f t="shared" si="275"/>
        <v>2016</v>
      </c>
    </row>
    <row r="2938" spans="1:22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">
        <v>8315</v>
      </c>
      <c r="R2938" t="s">
        <v>8357</v>
      </c>
      <c r="S2938" s="11">
        <f t="shared" si="272"/>
        <v>41924.874305555553</v>
      </c>
      <c r="T2938" s="11">
        <f t="shared" si="273"/>
        <v>41912.317395833328</v>
      </c>
      <c r="U2938">
        <f t="shared" si="274"/>
        <v>2014</v>
      </c>
      <c r="V2938">
        <f t="shared" si="275"/>
        <v>2014</v>
      </c>
    </row>
    <row r="2939" spans="1:22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">
        <v>8315</v>
      </c>
      <c r="R2939" t="s">
        <v>8357</v>
      </c>
      <c r="S2939" s="11">
        <f t="shared" si="272"/>
        <v>41833.123993055553</v>
      </c>
      <c r="T2939" s="11">
        <f t="shared" si="273"/>
        <v>41803.123993055553</v>
      </c>
      <c r="U2939">
        <f t="shared" si="274"/>
        <v>2014</v>
      </c>
      <c r="V2939">
        <f t="shared" si="275"/>
        <v>2014</v>
      </c>
    </row>
    <row r="2940" spans="1:22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">
        <v>8315</v>
      </c>
      <c r="R2940" t="s">
        <v>8357</v>
      </c>
      <c r="S2940" s="11">
        <f t="shared" si="272"/>
        <v>42034.370532407404</v>
      </c>
      <c r="T2940" s="11">
        <f t="shared" si="273"/>
        <v>42004.370532407404</v>
      </c>
      <c r="U2940">
        <f t="shared" si="274"/>
        <v>2015</v>
      </c>
      <c r="V2940">
        <f t="shared" si="275"/>
        <v>2014</v>
      </c>
    </row>
    <row r="2941" spans="1:22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">
        <v>8315</v>
      </c>
      <c r="R2941" t="s">
        <v>8357</v>
      </c>
      <c r="S2941" s="11">
        <f t="shared" si="272"/>
        <v>41878.708333333328</v>
      </c>
      <c r="T2941" s="11">
        <f t="shared" si="273"/>
        <v>41845.47583333333</v>
      </c>
      <c r="U2941">
        <f t="shared" si="274"/>
        <v>2014</v>
      </c>
      <c r="V2941">
        <f t="shared" si="275"/>
        <v>2014</v>
      </c>
    </row>
    <row r="2942" spans="1:22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">
        <v>8315</v>
      </c>
      <c r="R2942" t="s">
        <v>8357</v>
      </c>
      <c r="S2942" s="11">
        <f t="shared" si="272"/>
        <v>42022.440023148149</v>
      </c>
      <c r="T2942" s="11">
        <f t="shared" si="273"/>
        <v>41982.440023148149</v>
      </c>
      <c r="U2942">
        <f t="shared" si="274"/>
        <v>2015</v>
      </c>
      <c r="V2942">
        <f t="shared" si="275"/>
        <v>2014</v>
      </c>
    </row>
    <row r="2943" spans="1:22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">
        <v>8315</v>
      </c>
      <c r="R2943" t="s">
        <v>8355</v>
      </c>
      <c r="S2943" s="11">
        <f t="shared" si="272"/>
        <v>42064.626793981479</v>
      </c>
      <c r="T2943" s="11">
        <f t="shared" si="273"/>
        <v>42034.626793981479</v>
      </c>
      <c r="U2943">
        <f t="shared" si="274"/>
        <v>2015</v>
      </c>
      <c r="V2943">
        <f t="shared" si="275"/>
        <v>2015</v>
      </c>
    </row>
    <row r="2944" spans="1:22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">
        <v>8315</v>
      </c>
      <c r="R2944" t="s">
        <v>8355</v>
      </c>
      <c r="S2944" s="11">
        <f t="shared" si="272"/>
        <v>42354.512499999997</v>
      </c>
      <c r="T2944" s="11">
        <f t="shared" si="273"/>
        <v>42334.470590277771</v>
      </c>
      <c r="U2944">
        <f t="shared" si="274"/>
        <v>2015</v>
      </c>
      <c r="V2944">
        <f t="shared" si="275"/>
        <v>2015</v>
      </c>
    </row>
    <row r="2945" spans="1:22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>
        <f t="shared" si="271"/>
        <v>0</v>
      </c>
      <c r="Q2945" t="s">
        <v>8315</v>
      </c>
      <c r="R2945" t="s">
        <v>8355</v>
      </c>
      <c r="S2945" s="11">
        <f t="shared" si="272"/>
        <v>42106.796064814807</v>
      </c>
      <c r="T2945" s="11">
        <f t="shared" si="273"/>
        <v>42076.796064814807</v>
      </c>
      <c r="U2945">
        <f t="shared" si="274"/>
        <v>2015</v>
      </c>
      <c r="V2945">
        <f t="shared" si="275"/>
        <v>2015</v>
      </c>
    </row>
    <row r="2946" spans="1:22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">
        <v>8315</v>
      </c>
      <c r="R2946" t="s">
        <v>8355</v>
      </c>
      <c r="S2946" s="11">
        <f t="shared" si="272"/>
        <v>42162.580995370365</v>
      </c>
      <c r="T2946" s="11">
        <f t="shared" si="273"/>
        <v>42132.580995370365</v>
      </c>
      <c r="U2946">
        <f t="shared" si="274"/>
        <v>2015</v>
      </c>
      <c r="V2946">
        <f t="shared" si="275"/>
        <v>2015</v>
      </c>
    </row>
    <row r="2947" spans="1:22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5">
        <f t="shared" ref="P2947:P3010" si="277">IFERROR(E2947/L2947,0)</f>
        <v>0</v>
      </c>
      <c r="Q2947" t="s">
        <v>8315</v>
      </c>
      <c r="R2947" t="s">
        <v>8355</v>
      </c>
      <c r="S2947" s="11">
        <f t="shared" ref="S2947:S3010" si="278">(I2947/86400)+25569+(-8/24)</f>
        <v>42147.806250000001</v>
      </c>
      <c r="T2947" s="11">
        <f t="shared" ref="T2947:T3010" si="279">(J2947/86400)+25569+(-8/24)</f>
        <v>42117.806250000001</v>
      </c>
      <c r="U2947">
        <f t="shared" ref="U2947:U3010" si="280">YEAR(S2947)</f>
        <v>2015</v>
      </c>
      <c r="V2947">
        <f t="shared" ref="V2947:V3010" si="281">YEAR(T2947)</f>
        <v>2015</v>
      </c>
    </row>
    <row r="2948" spans="1:22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">
        <v>8315</v>
      </c>
      <c r="R2948" t="s">
        <v>8355</v>
      </c>
      <c r="S2948" s="11">
        <f t="shared" si="278"/>
        <v>42597.197824074072</v>
      </c>
      <c r="T2948" s="11">
        <f t="shared" si="279"/>
        <v>42567.197824074072</v>
      </c>
      <c r="U2948">
        <f t="shared" si="280"/>
        <v>2016</v>
      </c>
      <c r="V2948">
        <f t="shared" si="281"/>
        <v>2016</v>
      </c>
    </row>
    <row r="2949" spans="1:22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">
        <v>8315</v>
      </c>
      <c r="R2949" t="s">
        <v>8355</v>
      </c>
      <c r="S2949" s="11">
        <f t="shared" si="278"/>
        <v>42698.382638888885</v>
      </c>
      <c r="T2949" s="11">
        <f t="shared" si="279"/>
        <v>42649.228784722225</v>
      </c>
      <c r="U2949">
        <f t="shared" si="280"/>
        <v>2016</v>
      </c>
      <c r="V2949">
        <f t="shared" si="281"/>
        <v>2016</v>
      </c>
    </row>
    <row r="2950" spans="1:22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">
        <v>8315</v>
      </c>
      <c r="R2950" t="s">
        <v>8355</v>
      </c>
      <c r="S2950" s="11">
        <f t="shared" si="278"/>
        <v>42157.315891203696</v>
      </c>
      <c r="T2950" s="11">
        <f t="shared" si="279"/>
        <v>42097.315891203696</v>
      </c>
      <c r="U2950">
        <f t="shared" si="280"/>
        <v>2015</v>
      </c>
      <c r="V2950">
        <f t="shared" si="281"/>
        <v>2015</v>
      </c>
    </row>
    <row r="2951" spans="1:22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">
        <v>8315</v>
      </c>
      <c r="R2951" t="s">
        <v>8355</v>
      </c>
      <c r="S2951" s="11">
        <f t="shared" si="278"/>
        <v>42327.531446759262</v>
      </c>
      <c r="T2951" s="11">
        <f t="shared" si="279"/>
        <v>42297.48978009259</v>
      </c>
      <c r="U2951">
        <f t="shared" si="280"/>
        <v>2015</v>
      </c>
      <c r="V2951">
        <f t="shared" si="281"/>
        <v>2015</v>
      </c>
    </row>
    <row r="2952" spans="1:22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>
        <f t="shared" si="277"/>
        <v>0</v>
      </c>
      <c r="Q2952" t="s">
        <v>8315</v>
      </c>
      <c r="R2952" t="s">
        <v>8355</v>
      </c>
      <c r="S2952" s="11">
        <f t="shared" si="278"/>
        <v>42392.031851851854</v>
      </c>
      <c r="T2952" s="11">
        <f t="shared" si="279"/>
        <v>42362.031851851854</v>
      </c>
      <c r="U2952">
        <f t="shared" si="280"/>
        <v>2016</v>
      </c>
      <c r="V2952">
        <f t="shared" si="281"/>
        <v>2015</v>
      </c>
    </row>
    <row r="2953" spans="1:22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">
        <v>8315</v>
      </c>
      <c r="R2953" t="s">
        <v>8355</v>
      </c>
      <c r="S2953" s="11">
        <f t="shared" si="278"/>
        <v>41917.469594907401</v>
      </c>
      <c r="T2953" s="11">
        <f t="shared" si="279"/>
        <v>41872.469594907401</v>
      </c>
      <c r="U2953">
        <f t="shared" si="280"/>
        <v>2014</v>
      </c>
      <c r="V2953">
        <f t="shared" si="281"/>
        <v>2014</v>
      </c>
    </row>
    <row r="2954" spans="1:22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">
        <v>8315</v>
      </c>
      <c r="R2954" t="s">
        <v>8355</v>
      </c>
      <c r="S2954" s="11">
        <f t="shared" si="278"/>
        <v>42659.833333333336</v>
      </c>
      <c r="T2954" s="11">
        <f t="shared" si="279"/>
        <v>42628.356932870367</v>
      </c>
      <c r="U2954">
        <f t="shared" si="280"/>
        <v>2016</v>
      </c>
      <c r="V2954">
        <f t="shared" si="281"/>
        <v>2016</v>
      </c>
    </row>
    <row r="2955" spans="1:22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">
        <v>8315</v>
      </c>
      <c r="R2955" t="s">
        <v>8355</v>
      </c>
      <c r="S2955" s="11">
        <f t="shared" si="278"/>
        <v>42285.458576388883</v>
      </c>
      <c r="T2955" s="11">
        <f t="shared" si="279"/>
        <v>42255.458576388883</v>
      </c>
      <c r="U2955">
        <f t="shared" si="280"/>
        <v>2015</v>
      </c>
      <c r="V2955">
        <f t="shared" si="281"/>
        <v>2015</v>
      </c>
    </row>
    <row r="2956" spans="1:22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>
        <f t="shared" si="277"/>
        <v>0</v>
      </c>
      <c r="Q2956" t="s">
        <v>8315</v>
      </c>
      <c r="R2956" t="s">
        <v>8355</v>
      </c>
      <c r="S2956" s="11">
        <f t="shared" si="278"/>
        <v>42810.208368055552</v>
      </c>
      <c r="T2956" s="11">
        <f t="shared" si="279"/>
        <v>42790.250034722216</v>
      </c>
      <c r="U2956">
        <f t="shared" si="280"/>
        <v>2017</v>
      </c>
      <c r="V2956">
        <f t="shared" si="281"/>
        <v>2017</v>
      </c>
    </row>
    <row r="2957" spans="1:22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">
        <v>8315</v>
      </c>
      <c r="R2957" t="s">
        <v>8355</v>
      </c>
      <c r="S2957" s="11">
        <f t="shared" si="278"/>
        <v>42171.407974537033</v>
      </c>
      <c r="T2957" s="11">
        <f t="shared" si="279"/>
        <v>42141.407974537033</v>
      </c>
      <c r="U2957">
        <f t="shared" si="280"/>
        <v>2015</v>
      </c>
      <c r="V2957">
        <f t="shared" si="281"/>
        <v>2015</v>
      </c>
    </row>
    <row r="2958" spans="1:22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">
        <v>8315</v>
      </c>
      <c r="R2958" t="s">
        <v>8355</v>
      </c>
      <c r="S2958" s="11">
        <f t="shared" si="278"/>
        <v>42494.625578703701</v>
      </c>
      <c r="T2958" s="11">
        <f t="shared" si="279"/>
        <v>42464.625578703701</v>
      </c>
      <c r="U2958">
        <f t="shared" si="280"/>
        <v>2016</v>
      </c>
      <c r="V2958">
        <f t="shared" si="281"/>
        <v>2016</v>
      </c>
    </row>
    <row r="2959" spans="1:22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">
        <v>8315</v>
      </c>
      <c r="R2959" t="s">
        <v>8355</v>
      </c>
      <c r="S2959" s="11">
        <f t="shared" si="278"/>
        <v>42090.636249999996</v>
      </c>
      <c r="T2959" s="11">
        <f t="shared" si="279"/>
        <v>42030.67791666666</v>
      </c>
      <c r="U2959">
        <f t="shared" si="280"/>
        <v>2015</v>
      </c>
      <c r="V2959">
        <f t="shared" si="281"/>
        <v>2015</v>
      </c>
    </row>
    <row r="2960" spans="1:22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>
        <f t="shared" si="277"/>
        <v>0</v>
      </c>
      <c r="Q2960" t="s">
        <v>8315</v>
      </c>
      <c r="R2960" t="s">
        <v>8355</v>
      </c>
      <c r="S2960" s="11">
        <f t="shared" si="278"/>
        <v>42498.404131944444</v>
      </c>
      <c r="T2960" s="11">
        <f t="shared" si="279"/>
        <v>42438.445798611108</v>
      </c>
      <c r="U2960">
        <f t="shared" si="280"/>
        <v>2016</v>
      </c>
      <c r="V2960">
        <f t="shared" si="281"/>
        <v>2016</v>
      </c>
    </row>
    <row r="2961" spans="1:22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>
        <f t="shared" si="277"/>
        <v>0</v>
      </c>
      <c r="Q2961" t="s">
        <v>8315</v>
      </c>
      <c r="R2961" t="s">
        <v>8355</v>
      </c>
      <c r="S2961" s="11">
        <f t="shared" si="278"/>
        <v>42527.675057870372</v>
      </c>
      <c r="T2961" s="11">
        <f t="shared" si="279"/>
        <v>42497.675057870372</v>
      </c>
      <c r="U2961">
        <f t="shared" si="280"/>
        <v>2016</v>
      </c>
      <c r="V2961">
        <f t="shared" si="281"/>
        <v>2016</v>
      </c>
    </row>
    <row r="2962" spans="1:22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>
        <f t="shared" si="277"/>
        <v>0</v>
      </c>
      <c r="Q2962" t="s">
        <v>8315</v>
      </c>
      <c r="R2962" t="s">
        <v>8355</v>
      </c>
      <c r="S2962" s="11">
        <f t="shared" si="278"/>
        <v>41893.42387731481</v>
      </c>
      <c r="T2962" s="11">
        <f t="shared" si="279"/>
        <v>41863.42387731481</v>
      </c>
      <c r="U2962">
        <f t="shared" si="280"/>
        <v>2014</v>
      </c>
      <c r="V2962">
        <f t="shared" si="281"/>
        <v>2014</v>
      </c>
    </row>
    <row r="2963" spans="1:22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">
        <v>8315</v>
      </c>
      <c r="R2963" t="s">
        <v>8316</v>
      </c>
      <c r="S2963" s="11">
        <f t="shared" si="278"/>
        <v>42088.833333333336</v>
      </c>
      <c r="T2963" s="11">
        <f t="shared" si="279"/>
        <v>42060.879155092589</v>
      </c>
      <c r="U2963">
        <f t="shared" si="280"/>
        <v>2015</v>
      </c>
      <c r="V2963">
        <f t="shared" si="281"/>
        <v>2015</v>
      </c>
    </row>
    <row r="2964" spans="1:22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">
        <v>8315</v>
      </c>
      <c r="R2964" t="s">
        <v>8316</v>
      </c>
      <c r="S2964" s="11">
        <f t="shared" si="278"/>
        <v>42063.957638888889</v>
      </c>
      <c r="T2964" s="11">
        <f t="shared" si="279"/>
        <v>42035.910949074074</v>
      </c>
      <c r="U2964">
        <f t="shared" si="280"/>
        <v>2015</v>
      </c>
      <c r="V2964">
        <f t="shared" si="281"/>
        <v>2015</v>
      </c>
    </row>
    <row r="2965" spans="1:22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">
        <v>8315</v>
      </c>
      <c r="R2965" t="s">
        <v>8316</v>
      </c>
      <c r="S2965" s="11">
        <f t="shared" si="278"/>
        <v>42187.13685185185</v>
      </c>
      <c r="T2965" s="11">
        <f t="shared" si="279"/>
        <v>42157.13685185185</v>
      </c>
      <c r="U2965">
        <f t="shared" si="280"/>
        <v>2015</v>
      </c>
      <c r="V2965">
        <f t="shared" si="281"/>
        <v>2015</v>
      </c>
    </row>
    <row r="2966" spans="1:22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">
        <v>8315</v>
      </c>
      <c r="R2966" t="s">
        <v>8316</v>
      </c>
      <c r="S2966" s="11">
        <f t="shared" si="278"/>
        <v>41857.563888888886</v>
      </c>
      <c r="T2966" s="11">
        <f t="shared" si="279"/>
        <v>41827.576608796291</v>
      </c>
      <c r="U2966">
        <f t="shared" si="280"/>
        <v>2014</v>
      </c>
      <c r="V2966">
        <f t="shared" si="281"/>
        <v>2014</v>
      </c>
    </row>
    <row r="2967" spans="1:22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">
        <v>8315</v>
      </c>
      <c r="R2967" t="s">
        <v>8316</v>
      </c>
      <c r="S2967" s="11">
        <f t="shared" si="278"/>
        <v>42192.396215277775</v>
      </c>
      <c r="T2967" s="11">
        <f t="shared" si="279"/>
        <v>42162.396215277775</v>
      </c>
      <c r="U2967">
        <f t="shared" si="280"/>
        <v>2015</v>
      </c>
      <c r="V2967">
        <f t="shared" si="281"/>
        <v>2015</v>
      </c>
    </row>
    <row r="2968" spans="1:22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">
        <v>8315</v>
      </c>
      <c r="R2968" t="s">
        <v>8316</v>
      </c>
      <c r="S2968" s="11">
        <f t="shared" si="278"/>
        <v>42263.405231481483</v>
      </c>
      <c r="T2968" s="11">
        <f t="shared" si="279"/>
        <v>42233.405231481483</v>
      </c>
      <c r="U2968">
        <f t="shared" si="280"/>
        <v>2015</v>
      </c>
      <c r="V2968">
        <f t="shared" si="281"/>
        <v>2015</v>
      </c>
    </row>
    <row r="2969" spans="1:22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">
        <v>8315</v>
      </c>
      <c r="R2969" t="s">
        <v>8316</v>
      </c>
      <c r="S2969" s="11">
        <f t="shared" si="278"/>
        <v>42071.822824074072</v>
      </c>
      <c r="T2969" s="11">
        <f t="shared" si="279"/>
        <v>42041.864490740736</v>
      </c>
      <c r="U2969">
        <f t="shared" si="280"/>
        <v>2015</v>
      </c>
      <c r="V2969">
        <f t="shared" si="281"/>
        <v>2015</v>
      </c>
    </row>
    <row r="2970" spans="1:22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">
        <v>8315</v>
      </c>
      <c r="R2970" t="s">
        <v>8316</v>
      </c>
      <c r="S2970" s="11">
        <f t="shared" si="278"/>
        <v>42598.832638888889</v>
      </c>
      <c r="T2970" s="11">
        <f t="shared" si="279"/>
        <v>42585.190509259257</v>
      </c>
      <c r="U2970">
        <f t="shared" si="280"/>
        <v>2016</v>
      </c>
      <c r="V2970">
        <f t="shared" si="281"/>
        <v>2016</v>
      </c>
    </row>
    <row r="2971" spans="1:22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">
        <v>8315</v>
      </c>
      <c r="R2971" t="s">
        <v>8316</v>
      </c>
      <c r="S2971" s="11">
        <f t="shared" si="278"/>
        <v>42127.618750000001</v>
      </c>
      <c r="T2971" s="11">
        <f t="shared" si="279"/>
        <v>42097.453159722216</v>
      </c>
      <c r="U2971">
        <f t="shared" si="280"/>
        <v>2015</v>
      </c>
      <c r="V2971">
        <f t="shared" si="281"/>
        <v>2015</v>
      </c>
    </row>
    <row r="2972" spans="1:22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">
        <v>8315</v>
      </c>
      <c r="R2972" t="s">
        <v>8316</v>
      </c>
      <c r="S2972" s="11">
        <f t="shared" si="278"/>
        <v>41838.336238425924</v>
      </c>
      <c r="T2972" s="11">
        <f t="shared" si="279"/>
        <v>41808.336238425924</v>
      </c>
      <c r="U2972">
        <f t="shared" si="280"/>
        <v>2014</v>
      </c>
      <c r="V2972">
        <f t="shared" si="281"/>
        <v>2014</v>
      </c>
    </row>
    <row r="2973" spans="1:22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">
        <v>8315</v>
      </c>
      <c r="R2973" t="s">
        <v>8316</v>
      </c>
      <c r="S2973" s="11">
        <f t="shared" si="278"/>
        <v>41882.324976851851</v>
      </c>
      <c r="T2973" s="11">
        <f t="shared" si="279"/>
        <v>41852.324976851851</v>
      </c>
      <c r="U2973">
        <f t="shared" si="280"/>
        <v>2014</v>
      </c>
      <c r="V2973">
        <f t="shared" si="281"/>
        <v>2014</v>
      </c>
    </row>
    <row r="2974" spans="1:22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">
        <v>8315</v>
      </c>
      <c r="R2974" t="s">
        <v>8316</v>
      </c>
      <c r="S2974" s="11">
        <f t="shared" si="278"/>
        <v>42708.708333333336</v>
      </c>
      <c r="T2974" s="11">
        <f t="shared" si="279"/>
        <v>42693.77685185185</v>
      </c>
      <c r="U2974">
        <f t="shared" si="280"/>
        <v>2016</v>
      </c>
      <c r="V2974">
        <f t="shared" si="281"/>
        <v>2016</v>
      </c>
    </row>
    <row r="2975" spans="1:22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">
        <v>8315</v>
      </c>
      <c r="R2975" t="s">
        <v>8316</v>
      </c>
      <c r="S2975" s="11">
        <f t="shared" si="278"/>
        <v>42369.833333333336</v>
      </c>
      <c r="T2975" s="11">
        <f t="shared" si="279"/>
        <v>42341.485046296293</v>
      </c>
      <c r="U2975">
        <f t="shared" si="280"/>
        <v>2015</v>
      </c>
      <c r="V2975">
        <f t="shared" si="281"/>
        <v>2015</v>
      </c>
    </row>
    <row r="2976" spans="1:22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">
        <v>8315</v>
      </c>
      <c r="R2976" t="s">
        <v>8316</v>
      </c>
      <c r="S2976" s="11">
        <f t="shared" si="278"/>
        <v>41907.732638888883</v>
      </c>
      <c r="T2976" s="11">
        <f t="shared" si="279"/>
        <v>41879.727673611109</v>
      </c>
      <c r="U2976">
        <f t="shared" si="280"/>
        <v>2014</v>
      </c>
      <c r="V2976">
        <f t="shared" si="281"/>
        <v>2014</v>
      </c>
    </row>
    <row r="2977" spans="1:22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">
        <v>8315</v>
      </c>
      <c r="R2977" t="s">
        <v>8316</v>
      </c>
      <c r="S2977" s="11">
        <f t="shared" si="278"/>
        <v>41969.791666666664</v>
      </c>
      <c r="T2977" s="11">
        <f t="shared" si="279"/>
        <v>41941.350532407407</v>
      </c>
      <c r="U2977">
        <f t="shared" si="280"/>
        <v>2014</v>
      </c>
      <c r="V2977">
        <f t="shared" si="281"/>
        <v>2014</v>
      </c>
    </row>
    <row r="2978" spans="1:22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">
        <v>8315</v>
      </c>
      <c r="R2978" t="s">
        <v>8316</v>
      </c>
      <c r="S2978" s="11">
        <f t="shared" si="278"/>
        <v>42442.166666666664</v>
      </c>
      <c r="T2978" s="11">
        <f t="shared" si="279"/>
        <v>42425.397337962961</v>
      </c>
      <c r="U2978">
        <f t="shared" si="280"/>
        <v>2016</v>
      </c>
      <c r="V2978">
        <f t="shared" si="281"/>
        <v>2016</v>
      </c>
    </row>
    <row r="2979" spans="1:22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">
        <v>8315</v>
      </c>
      <c r="R2979" t="s">
        <v>8316</v>
      </c>
      <c r="S2979" s="11">
        <f t="shared" si="278"/>
        <v>42085.759722222218</v>
      </c>
      <c r="T2979" s="11">
        <f t="shared" si="279"/>
        <v>42026.547847222224</v>
      </c>
      <c r="U2979">
        <f t="shared" si="280"/>
        <v>2015</v>
      </c>
      <c r="V2979">
        <f t="shared" si="281"/>
        <v>2015</v>
      </c>
    </row>
    <row r="2980" spans="1:22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">
        <v>8315</v>
      </c>
      <c r="R2980" t="s">
        <v>8316</v>
      </c>
      <c r="S2980" s="11">
        <f t="shared" si="278"/>
        <v>41931.915972222218</v>
      </c>
      <c r="T2980" s="11">
        <f t="shared" si="279"/>
        <v>41922.307256944441</v>
      </c>
      <c r="U2980">
        <f t="shared" si="280"/>
        <v>2014</v>
      </c>
      <c r="V2980">
        <f t="shared" si="281"/>
        <v>2014</v>
      </c>
    </row>
    <row r="2981" spans="1:22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">
        <v>8315</v>
      </c>
      <c r="R2981" t="s">
        <v>8316</v>
      </c>
      <c r="S2981" s="11">
        <f t="shared" si="278"/>
        <v>42009.916666666664</v>
      </c>
      <c r="T2981" s="11">
        <f t="shared" si="279"/>
        <v>41993.491006944438</v>
      </c>
      <c r="U2981">
        <f t="shared" si="280"/>
        <v>2015</v>
      </c>
      <c r="V2981">
        <f t="shared" si="281"/>
        <v>2014</v>
      </c>
    </row>
    <row r="2982" spans="1:22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">
        <v>8315</v>
      </c>
      <c r="R2982" t="s">
        <v>8316</v>
      </c>
      <c r="S2982" s="11">
        <f t="shared" si="278"/>
        <v>42239.749999999993</v>
      </c>
      <c r="T2982" s="11">
        <f t="shared" si="279"/>
        <v>42219.58252314815</v>
      </c>
      <c r="U2982">
        <f t="shared" si="280"/>
        <v>2015</v>
      </c>
      <c r="V2982">
        <f t="shared" si="281"/>
        <v>2015</v>
      </c>
    </row>
    <row r="2983" spans="1:22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">
        <v>8315</v>
      </c>
      <c r="R2983" t="s">
        <v>8355</v>
      </c>
      <c r="S2983" s="11">
        <f t="shared" si="278"/>
        <v>42270.226342592585</v>
      </c>
      <c r="T2983" s="11">
        <f t="shared" si="279"/>
        <v>42225.226342592585</v>
      </c>
      <c r="U2983">
        <f t="shared" si="280"/>
        <v>2015</v>
      </c>
      <c r="V2983">
        <f t="shared" si="281"/>
        <v>2015</v>
      </c>
    </row>
    <row r="2984" spans="1:22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">
        <v>8315</v>
      </c>
      <c r="R2984" t="s">
        <v>8355</v>
      </c>
      <c r="S2984" s="11">
        <f t="shared" si="278"/>
        <v>42411.353506944441</v>
      </c>
      <c r="T2984" s="11">
        <f t="shared" si="279"/>
        <v>42381.353506944441</v>
      </c>
      <c r="U2984">
        <f t="shared" si="280"/>
        <v>2016</v>
      </c>
      <c r="V2984">
        <f t="shared" si="281"/>
        <v>2016</v>
      </c>
    </row>
    <row r="2985" spans="1:22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">
        <v>8315</v>
      </c>
      <c r="R2985" t="s">
        <v>8355</v>
      </c>
      <c r="S2985" s="11">
        <f t="shared" si="278"/>
        <v>41954.340694444443</v>
      </c>
      <c r="T2985" s="11">
        <f t="shared" si="279"/>
        <v>41894.299027777779</v>
      </c>
      <c r="U2985">
        <f t="shared" si="280"/>
        <v>2014</v>
      </c>
      <c r="V2985">
        <f t="shared" si="281"/>
        <v>2014</v>
      </c>
    </row>
    <row r="2986" spans="1:22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">
        <v>8315</v>
      </c>
      <c r="R2986" t="s">
        <v>8355</v>
      </c>
      <c r="S2986" s="11">
        <f t="shared" si="278"/>
        <v>42605.945381944439</v>
      </c>
      <c r="T2986" s="11">
        <f t="shared" si="279"/>
        <v>42575.945381944439</v>
      </c>
      <c r="U2986">
        <f t="shared" si="280"/>
        <v>2016</v>
      </c>
      <c r="V2986">
        <f t="shared" si="281"/>
        <v>2016</v>
      </c>
    </row>
    <row r="2987" spans="1:22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">
        <v>8315</v>
      </c>
      <c r="R2987" t="s">
        <v>8355</v>
      </c>
      <c r="S2987" s="11">
        <f t="shared" si="278"/>
        <v>42673.833333333336</v>
      </c>
      <c r="T2987" s="11">
        <f t="shared" si="279"/>
        <v>42654.640370370369</v>
      </c>
      <c r="U2987">
        <f t="shared" si="280"/>
        <v>2016</v>
      </c>
      <c r="V2987">
        <f t="shared" si="281"/>
        <v>2016</v>
      </c>
    </row>
    <row r="2988" spans="1:22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">
        <v>8315</v>
      </c>
      <c r="R2988" t="s">
        <v>8355</v>
      </c>
      <c r="S2988" s="11">
        <f t="shared" si="278"/>
        <v>42491.125069444439</v>
      </c>
      <c r="T2988" s="11">
        <f t="shared" si="279"/>
        <v>42431.16673611111</v>
      </c>
      <c r="U2988">
        <f t="shared" si="280"/>
        <v>2016</v>
      </c>
      <c r="V2988">
        <f t="shared" si="281"/>
        <v>2016</v>
      </c>
    </row>
    <row r="2989" spans="1:22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">
        <v>8315</v>
      </c>
      <c r="R2989" t="s">
        <v>8355</v>
      </c>
      <c r="S2989" s="11">
        <f t="shared" si="278"/>
        <v>42655.666666666664</v>
      </c>
      <c r="T2989" s="11">
        <f t="shared" si="279"/>
        <v>42626.973969907405</v>
      </c>
      <c r="U2989">
        <f t="shared" si="280"/>
        <v>2016</v>
      </c>
      <c r="V2989">
        <f t="shared" si="281"/>
        <v>2016</v>
      </c>
    </row>
    <row r="2990" spans="1:22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">
        <v>8315</v>
      </c>
      <c r="R2990" t="s">
        <v>8355</v>
      </c>
      <c r="S2990" s="11">
        <f t="shared" si="278"/>
        <v>42541.028715277775</v>
      </c>
      <c r="T2990" s="11">
        <f t="shared" si="279"/>
        <v>42511.028715277775</v>
      </c>
      <c r="U2990">
        <f t="shared" si="280"/>
        <v>2016</v>
      </c>
      <c r="V2990">
        <f t="shared" si="281"/>
        <v>2016</v>
      </c>
    </row>
    <row r="2991" spans="1:22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">
        <v>8315</v>
      </c>
      <c r="R2991" t="s">
        <v>8355</v>
      </c>
      <c r="S2991" s="11">
        <f t="shared" si="278"/>
        <v>42358.874305555553</v>
      </c>
      <c r="T2991" s="11">
        <f t="shared" si="279"/>
        <v>42336.687060185184</v>
      </c>
      <c r="U2991">
        <f t="shared" si="280"/>
        <v>2015</v>
      </c>
      <c r="V2991">
        <f t="shared" si="281"/>
        <v>2015</v>
      </c>
    </row>
    <row r="2992" spans="1:22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">
        <v>8315</v>
      </c>
      <c r="R2992" t="s">
        <v>8355</v>
      </c>
      <c r="S2992" s="11">
        <f t="shared" si="278"/>
        <v>42376.240972222215</v>
      </c>
      <c r="T2992" s="11">
        <f t="shared" si="279"/>
        <v>42341.240972222215</v>
      </c>
      <c r="U2992">
        <f t="shared" si="280"/>
        <v>2016</v>
      </c>
      <c r="V2992">
        <f t="shared" si="281"/>
        <v>2015</v>
      </c>
    </row>
    <row r="2993" spans="1:22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">
        <v>8315</v>
      </c>
      <c r="R2993" t="s">
        <v>8355</v>
      </c>
      <c r="S2993" s="11">
        <f t="shared" si="278"/>
        <v>42762.503819444442</v>
      </c>
      <c r="T2993" s="11">
        <f t="shared" si="279"/>
        <v>42740.503819444442</v>
      </c>
      <c r="U2993">
        <f t="shared" si="280"/>
        <v>2017</v>
      </c>
      <c r="V2993">
        <f t="shared" si="281"/>
        <v>2017</v>
      </c>
    </row>
    <row r="2994" spans="1:22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">
        <v>8315</v>
      </c>
      <c r="R2994" t="s">
        <v>8355</v>
      </c>
      <c r="S2994" s="11">
        <f t="shared" si="278"/>
        <v>42652.434143518512</v>
      </c>
      <c r="T2994" s="11">
        <f t="shared" si="279"/>
        <v>42622.434143518512</v>
      </c>
      <c r="U2994">
        <f t="shared" si="280"/>
        <v>2016</v>
      </c>
      <c r="V2994">
        <f t="shared" si="281"/>
        <v>2016</v>
      </c>
    </row>
    <row r="2995" spans="1:22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">
        <v>8315</v>
      </c>
      <c r="R2995" t="s">
        <v>8355</v>
      </c>
      <c r="S2995" s="11">
        <f t="shared" si="278"/>
        <v>42420.50540509259</v>
      </c>
      <c r="T2995" s="11">
        <f t="shared" si="279"/>
        <v>42390.50540509259</v>
      </c>
      <c r="U2995">
        <f t="shared" si="280"/>
        <v>2016</v>
      </c>
      <c r="V2995">
        <f t="shared" si="281"/>
        <v>2016</v>
      </c>
    </row>
    <row r="2996" spans="1:22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">
        <v>8315</v>
      </c>
      <c r="R2996" t="s">
        <v>8355</v>
      </c>
      <c r="S2996" s="11">
        <f t="shared" si="278"/>
        <v>41915.145509259259</v>
      </c>
      <c r="T2996" s="11">
        <f t="shared" si="279"/>
        <v>41885.145509259259</v>
      </c>
      <c r="U2996">
        <f t="shared" si="280"/>
        <v>2014</v>
      </c>
      <c r="V2996">
        <f t="shared" si="281"/>
        <v>2014</v>
      </c>
    </row>
    <row r="2997" spans="1:22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">
        <v>8315</v>
      </c>
      <c r="R2997" t="s">
        <v>8355</v>
      </c>
      <c r="S2997" s="11">
        <f t="shared" si="278"/>
        <v>42754.331840277773</v>
      </c>
      <c r="T2997" s="11">
        <f t="shared" si="279"/>
        <v>42724.331840277773</v>
      </c>
      <c r="U2997">
        <f t="shared" si="280"/>
        <v>2017</v>
      </c>
      <c r="V2997">
        <f t="shared" si="281"/>
        <v>2016</v>
      </c>
    </row>
    <row r="2998" spans="1:22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">
        <v>8315</v>
      </c>
      <c r="R2998" t="s">
        <v>8355</v>
      </c>
      <c r="S2998" s="11">
        <f t="shared" si="278"/>
        <v>42150.579166666663</v>
      </c>
      <c r="T2998" s="11">
        <f t="shared" si="279"/>
        <v>42090.579166666663</v>
      </c>
      <c r="U2998">
        <f t="shared" si="280"/>
        <v>2015</v>
      </c>
      <c r="V2998">
        <f t="shared" si="281"/>
        <v>2015</v>
      </c>
    </row>
    <row r="2999" spans="1:22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">
        <v>8315</v>
      </c>
      <c r="R2999" t="s">
        <v>8355</v>
      </c>
      <c r="S2999" s="11">
        <f t="shared" si="278"/>
        <v>42792.874305555553</v>
      </c>
      <c r="T2999" s="11">
        <f t="shared" si="279"/>
        <v>42775.400381944441</v>
      </c>
      <c r="U2999">
        <f t="shared" si="280"/>
        <v>2017</v>
      </c>
      <c r="V2999">
        <f t="shared" si="281"/>
        <v>2017</v>
      </c>
    </row>
    <row r="3000" spans="1:22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">
        <v>8315</v>
      </c>
      <c r="R3000" t="s">
        <v>8355</v>
      </c>
      <c r="S3000" s="11">
        <f t="shared" si="278"/>
        <v>41805.850694444445</v>
      </c>
      <c r="T3000" s="11">
        <f t="shared" si="279"/>
        <v>41777.860289351847</v>
      </c>
      <c r="U3000">
        <f t="shared" si="280"/>
        <v>2014</v>
      </c>
      <c r="V3000">
        <f t="shared" si="281"/>
        <v>2014</v>
      </c>
    </row>
    <row r="3001" spans="1:22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">
        <v>8315</v>
      </c>
      <c r="R3001" t="s">
        <v>8355</v>
      </c>
      <c r="S3001" s="11">
        <f t="shared" si="278"/>
        <v>42794.749999999993</v>
      </c>
      <c r="T3001" s="11">
        <f t="shared" si="279"/>
        <v>42780.406944444439</v>
      </c>
      <c r="U3001">
        <f t="shared" si="280"/>
        <v>2017</v>
      </c>
      <c r="V3001">
        <f t="shared" si="281"/>
        <v>2017</v>
      </c>
    </row>
    <row r="3002" spans="1:22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">
        <v>8315</v>
      </c>
      <c r="R3002" t="s">
        <v>8355</v>
      </c>
      <c r="S3002" s="11">
        <f t="shared" si="278"/>
        <v>42766.416666666664</v>
      </c>
      <c r="T3002" s="11">
        <f t="shared" si="279"/>
        <v>42752.49386574074</v>
      </c>
      <c r="U3002">
        <f t="shared" si="280"/>
        <v>2017</v>
      </c>
      <c r="V3002">
        <f t="shared" si="281"/>
        <v>2017</v>
      </c>
    </row>
    <row r="3003" spans="1:22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">
        <v>8315</v>
      </c>
      <c r="R3003" t="s">
        <v>8355</v>
      </c>
      <c r="S3003" s="11">
        <f t="shared" si="278"/>
        <v>42564.562291666669</v>
      </c>
      <c r="T3003" s="11">
        <f t="shared" si="279"/>
        <v>42534.562291666669</v>
      </c>
      <c r="U3003">
        <f t="shared" si="280"/>
        <v>2016</v>
      </c>
      <c r="V3003">
        <f t="shared" si="281"/>
        <v>2016</v>
      </c>
    </row>
    <row r="3004" spans="1:22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">
        <v>8315</v>
      </c>
      <c r="R3004" t="s">
        <v>8355</v>
      </c>
      <c r="S3004" s="11">
        <f t="shared" si="278"/>
        <v>41269.502916666665</v>
      </c>
      <c r="T3004" s="11">
        <f t="shared" si="279"/>
        <v>41239.502916666665</v>
      </c>
      <c r="U3004">
        <f t="shared" si="280"/>
        <v>2012</v>
      </c>
      <c r="V3004">
        <f t="shared" si="281"/>
        <v>2012</v>
      </c>
    </row>
    <row r="3005" spans="1:22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">
        <v>8315</v>
      </c>
      <c r="R3005" t="s">
        <v>8355</v>
      </c>
      <c r="S3005" s="11">
        <f t="shared" si="278"/>
        <v>42429.915972222218</v>
      </c>
      <c r="T3005" s="11">
        <f t="shared" si="279"/>
        <v>42398.515925925924</v>
      </c>
      <c r="U3005">
        <f t="shared" si="280"/>
        <v>2016</v>
      </c>
      <c r="V3005">
        <f t="shared" si="281"/>
        <v>2016</v>
      </c>
    </row>
    <row r="3006" spans="1:22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">
        <v>8315</v>
      </c>
      <c r="R3006" t="s">
        <v>8355</v>
      </c>
      <c r="S3006" s="11">
        <f t="shared" si="278"/>
        <v>41958.589398148142</v>
      </c>
      <c r="T3006" s="11">
        <f t="shared" si="279"/>
        <v>41928.547731481478</v>
      </c>
      <c r="U3006">
        <f t="shared" si="280"/>
        <v>2014</v>
      </c>
      <c r="V3006">
        <f t="shared" si="281"/>
        <v>2014</v>
      </c>
    </row>
    <row r="3007" spans="1:22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">
        <v>8315</v>
      </c>
      <c r="R3007" t="s">
        <v>8355</v>
      </c>
      <c r="S3007" s="11">
        <f t="shared" si="278"/>
        <v>41918.341493055552</v>
      </c>
      <c r="T3007" s="11">
        <f t="shared" si="279"/>
        <v>41888.341493055552</v>
      </c>
      <c r="U3007">
        <f t="shared" si="280"/>
        <v>2014</v>
      </c>
      <c r="V3007">
        <f t="shared" si="281"/>
        <v>2014</v>
      </c>
    </row>
    <row r="3008" spans="1:22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">
        <v>8315</v>
      </c>
      <c r="R3008" t="s">
        <v>8355</v>
      </c>
      <c r="S3008" s="11">
        <f t="shared" si="278"/>
        <v>41987.42350694444</v>
      </c>
      <c r="T3008" s="11">
        <f t="shared" si="279"/>
        <v>41957.42350694444</v>
      </c>
      <c r="U3008">
        <f t="shared" si="280"/>
        <v>2014</v>
      </c>
      <c r="V3008">
        <f t="shared" si="281"/>
        <v>2014</v>
      </c>
    </row>
    <row r="3009" spans="1:22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">
        <v>8315</v>
      </c>
      <c r="R3009" t="s">
        <v>8355</v>
      </c>
      <c r="S3009" s="11">
        <f t="shared" si="278"/>
        <v>42118.882905092592</v>
      </c>
      <c r="T3009" s="11">
        <f t="shared" si="279"/>
        <v>42097.882905092592</v>
      </c>
      <c r="U3009">
        <f t="shared" si="280"/>
        <v>2015</v>
      </c>
      <c r="V3009">
        <f t="shared" si="281"/>
        <v>2015</v>
      </c>
    </row>
    <row r="3010" spans="1:22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">
        <v>8315</v>
      </c>
      <c r="R3010" t="s">
        <v>8355</v>
      </c>
      <c r="S3010" s="11">
        <f t="shared" si="278"/>
        <v>42389.878692129627</v>
      </c>
      <c r="T3010" s="11">
        <f t="shared" si="279"/>
        <v>42359.878692129627</v>
      </c>
      <c r="U3010">
        <f t="shared" si="280"/>
        <v>2016</v>
      </c>
      <c r="V3010">
        <f t="shared" si="281"/>
        <v>2015</v>
      </c>
    </row>
    <row r="3011" spans="1:22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5">
        <f t="shared" ref="P3011:P3074" si="283">IFERROR(E3011/L3011,0)</f>
        <v>233.8984375</v>
      </c>
      <c r="Q3011" t="s">
        <v>8315</v>
      </c>
      <c r="R3011" t="s">
        <v>8355</v>
      </c>
      <c r="S3011" s="11">
        <f t="shared" ref="S3011:S3074" si="284">(I3011/86400)+25569+(-8/24)</f>
        <v>41969.278240740743</v>
      </c>
      <c r="T3011" s="11">
        <f t="shared" ref="T3011:T3074" si="285">(J3011/86400)+25569+(-8/24)</f>
        <v>41939.236574074072</v>
      </c>
      <c r="U3011">
        <f t="shared" ref="U3011:U3074" si="286">YEAR(S3011)</f>
        <v>2014</v>
      </c>
      <c r="V3011">
        <f t="shared" ref="V3011:V3074" si="287">YEAR(T3011)</f>
        <v>2014</v>
      </c>
    </row>
    <row r="3012" spans="1:22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">
        <v>8315</v>
      </c>
      <c r="R3012" t="s">
        <v>8355</v>
      </c>
      <c r="S3012" s="11">
        <f t="shared" si="284"/>
        <v>42056.499062499999</v>
      </c>
      <c r="T3012" s="11">
        <f t="shared" si="285"/>
        <v>41996.499062499999</v>
      </c>
      <c r="U3012">
        <f t="shared" si="286"/>
        <v>2015</v>
      </c>
      <c r="V3012">
        <f t="shared" si="287"/>
        <v>2014</v>
      </c>
    </row>
    <row r="3013" spans="1:22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">
        <v>8315</v>
      </c>
      <c r="R3013" t="s">
        <v>8355</v>
      </c>
      <c r="S3013" s="11">
        <f t="shared" si="284"/>
        <v>42361.624305555553</v>
      </c>
      <c r="T3013" s="11">
        <f t="shared" si="285"/>
        <v>42334.135601851849</v>
      </c>
      <c r="U3013">
        <f t="shared" si="286"/>
        <v>2015</v>
      </c>
      <c r="V3013">
        <f t="shared" si="287"/>
        <v>2015</v>
      </c>
    </row>
    <row r="3014" spans="1:22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">
        <v>8315</v>
      </c>
      <c r="R3014" t="s">
        <v>8355</v>
      </c>
      <c r="S3014" s="11">
        <f t="shared" si="284"/>
        <v>42045.369560185187</v>
      </c>
      <c r="T3014" s="11">
        <f t="shared" si="285"/>
        <v>42024.369560185187</v>
      </c>
      <c r="U3014">
        <f t="shared" si="286"/>
        <v>2015</v>
      </c>
      <c r="V3014">
        <f t="shared" si="287"/>
        <v>2015</v>
      </c>
    </row>
    <row r="3015" spans="1:22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">
        <v>8315</v>
      </c>
      <c r="R3015" t="s">
        <v>8355</v>
      </c>
      <c r="S3015" s="11">
        <f t="shared" si="284"/>
        <v>42176.502881944441</v>
      </c>
      <c r="T3015" s="11">
        <f t="shared" si="285"/>
        <v>42146.502881944441</v>
      </c>
      <c r="U3015">
        <f t="shared" si="286"/>
        <v>2015</v>
      </c>
      <c r="V3015">
        <f t="shared" si="287"/>
        <v>2015</v>
      </c>
    </row>
    <row r="3016" spans="1:22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">
        <v>8315</v>
      </c>
      <c r="R3016" t="s">
        <v>8355</v>
      </c>
      <c r="S3016" s="11">
        <f t="shared" si="284"/>
        <v>41947.875</v>
      </c>
      <c r="T3016" s="11">
        <f t="shared" si="285"/>
        <v>41919.790277777771</v>
      </c>
      <c r="U3016">
        <f t="shared" si="286"/>
        <v>2014</v>
      </c>
      <c r="V3016">
        <f t="shared" si="287"/>
        <v>2014</v>
      </c>
    </row>
    <row r="3017" spans="1:22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">
        <v>8315</v>
      </c>
      <c r="R3017" t="s">
        <v>8355</v>
      </c>
      <c r="S3017" s="11">
        <f t="shared" si="284"/>
        <v>41800.833333333328</v>
      </c>
      <c r="T3017" s="11">
        <f t="shared" si="285"/>
        <v>41785.393958333334</v>
      </c>
      <c r="U3017">
        <f t="shared" si="286"/>
        <v>2014</v>
      </c>
      <c r="V3017">
        <f t="shared" si="287"/>
        <v>2014</v>
      </c>
    </row>
    <row r="3018" spans="1:22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">
        <v>8315</v>
      </c>
      <c r="R3018" t="s">
        <v>8355</v>
      </c>
      <c r="S3018" s="11">
        <f t="shared" si="284"/>
        <v>41838.214722222219</v>
      </c>
      <c r="T3018" s="11">
        <f t="shared" si="285"/>
        <v>41778.214722222219</v>
      </c>
      <c r="U3018">
        <f t="shared" si="286"/>
        <v>2014</v>
      </c>
      <c r="V3018">
        <f t="shared" si="287"/>
        <v>2014</v>
      </c>
    </row>
    <row r="3019" spans="1:22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">
        <v>8315</v>
      </c>
      <c r="R3019" t="s">
        <v>8355</v>
      </c>
      <c r="S3019" s="11">
        <f t="shared" si="284"/>
        <v>41871.516701388886</v>
      </c>
      <c r="T3019" s="11">
        <f t="shared" si="285"/>
        <v>41841.516701388886</v>
      </c>
      <c r="U3019">
        <f t="shared" si="286"/>
        <v>2014</v>
      </c>
      <c r="V3019">
        <f t="shared" si="287"/>
        <v>2014</v>
      </c>
    </row>
    <row r="3020" spans="1:22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">
        <v>8315</v>
      </c>
      <c r="R3020" t="s">
        <v>8355</v>
      </c>
      <c r="S3020" s="11">
        <f t="shared" si="284"/>
        <v>42205.583333333336</v>
      </c>
      <c r="T3020" s="11">
        <f t="shared" si="285"/>
        <v>42162.964999999997</v>
      </c>
      <c r="U3020">
        <f t="shared" si="286"/>
        <v>2015</v>
      </c>
      <c r="V3020">
        <f t="shared" si="287"/>
        <v>2015</v>
      </c>
    </row>
    <row r="3021" spans="1:22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">
        <v>8315</v>
      </c>
      <c r="R3021" t="s">
        <v>8355</v>
      </c>
      <c r="S3021" s="11">
        <f t="shared" si="284"/>
        <v>41785.791666666664</v>
      </c>
      <c r="T3021" s="11">
        <f t="shared" si="285"/>
        <v>41758.500231481477</v>
      </c>
      <c r="U3021">
        <f t="shared" si="286"/>
        <v>2014</v>
      </c>
      <c r="V3021">
        <f t="shared" si="287"/>
        <v>2014</v>
      </c>
    </row>
    <row r="3022" spans="1:22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">
        <v>8315</v>
      </c>
      <c r="R3022" t="s">
        <v>8355</v>
      </c>
      <c r="S3022" s="11">
        <f t="shared" si="284"/>
        <v>42230.513113425921</v>
      </c>
      <c r="T3022" s="11">
        <f t="shared" si="285"/>
        <v>42170.513113425921</v>
      </c>
      <c r="U3022">
        <f t="shared" si="286"/>
        <v>2015</v>
      </c>
      <c r="V3022">
        <f t="shared" si="287"/>
        <v>2015</v>
      </c>
    </row>
    <row r="3023" spans="1:22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">
        <v>8315</v>
      </c>
      <c r="R3023" t="s">
        <v>8355</v>
      </c>
      <c r="S3023" s="11">
        <f t="shared" si="284"/>
        <v>42695.915972222218</v>
      </c>
      <c r="T3023" s="11">
        <f t="shared" si="285"/>
        <v>42660.285520833328</v>
      </c>
      <c r="U3023">
        <f t="shared" si="286"/>
        <v>2016</v>
      </c>
      <c r="V3023">
        <f t="shared" si="287"/>
        <v>2016</v>
      </c>
    </row>
    <row r="3024" spans="1:22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">
        <v>8315</v>
      </c>
      <c r="R3024" t="s">
        <v>8355</v>
      </c>
      <c r="S3024" s="11">
        <f t="shared" si="284"/>
        <v>42609.620474537034</v>
      </c>
      <c r="T3024" s="11">
        <f t="shared" si="285"/>
        <v>42564.620474537034</v>
      </c>
      <c r="U3024">
        <f t="shared" si="286"/>
        <v>2016</v>
      </c>
      <c r="V3024">
        <f t="shared" si="287"/>
        <v>2016</v>
      </c>
    </row>
    <row r="3025" spans="1:22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">
        <v>8315</v>
      </c>
      <c r="R3025" t="s">
        <v>8355</v>
      </c>
      <c r="S3025" s="11">
        <f t="shared" si="284"/>
        <v>42166.342430555553</v>
      </c>
      <c r="T3025" s="11">
        <f t="shared" si="285"/>
        <v>42121.342430555553</v>
      </c>
      <c r="U3025">
        <f t="shared" si="286"/>
        <v>2015</v>
      </c>
      <c r="V3025">
        <f t="shared" si="287"/>
        <v>2015</v>
      </c>
    </row>
    <row r="3026" spans="1:22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">
        <v>8315</v>
      </c>
      <c r="R3026" t="s">
        <v>8355</v>
      </c>
      <c r="S3026" s="11">
        <f t="shared" si="284"/>
        <v>41188.660590277774</v>
      </c>
      <c r="T3026" s="11">
        <f t="shared" si="285"/>
        <v>41158.660590277774</v>
      </c>
      <c r="U3026">
        <f t="shared" si="286"/>
        <v>2012</v>
      </c>
      <c r="V3026">
        <f t="shared" si="287"/>
        <v>2012</v>
      </c>
    </row>
    <row r="3027" spans="1:22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">
        <v>8315</v>
      </c>
      <c r="R3027" t="s">
        <v>8355</v>
      </c>
      <c r="S3027" s="11">
        <f t="shared" si="284"/>
        <v>41789.333333333328</v>
      </c>
      <c r="T3027" s="11">
        <f t="shared" si="285"/>
        <v>41761.176076388889</v>
      </c>
      <c r="U3027">
        <f t="shared" si="286"/>
        <v>2014</v>
      </c>
      <c r="V3027">
        <f t="shared" si="287"/>
        <v>2014</v>
      </c>
    </row>
    <row r="3028" spans="1:22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">
        <v>8315</v>
      </c>
      <c r="R3028" t="s">
        <v>8355</v>
      </c>
      <c r="S3028" s="11">
        <f t="shared" si="284"/>
        <v>42797.126064814809</v>
      </c>
      <c r="T3028" s="11">
        <f t="shared" si="285"/>
        <v>42783.126064814809</v>
      </c>
      <c r="U3028">
        <f t="shared" si="286"/>
        <v>2017</v>
      </c>
      <c r="V3028">
        <f t="shared" si="287"/>
        <v>2017</v>
      </c>
    </row>
    <row r="3029" spans="1:22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">
        <v>8315</v>
      </c>
      <c r="R3029" t="s">
        <v>8355</v>
      </c>
      <c r="S3029" s="11">
        <f t="shared" si="284"/>
        <v>42083.329293981478</v>
      </c>
      <c r="T3029" s="11">
        <f t="shared" si="285"/>
        <v>42053.37096064815</v>
      </c>
      <c r="U3029">
        <f t="shared" si="286"/>
        <v>2015</v>
      </c>
      <c r="V3029">
        <f t="shared" si="287"/>
        <v>2015</v>
      </c>
    </row>
    <row r="3030" spans="1:22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">
        <v>8315</v>
      </c>
      <c r="R3030" t="s">
        <v>8355</v>
      </c>
      <c r="S3030" s="11">
        <f t="shared" si="284"/>
        <v>42596.930844907409</v>
      </c>
      <c r="T3030" s="11">
        <f t="shared" si="285"/>
        <v>42566.930844907409</v>
      </c>
      <c r="U3030">
        <f t="shared" si="286"/>
        <v>2016</v>
      </c>
      <c r="V3030">
        <f t="shared" si="287"/>
        <v>2016</v>
      </c>
    </row>
    <row r="3031" spans="1:22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">
        <v>8315</v>
      </c>
      <c r="R3031" t="s">
        <v>8355</v>
      </c>
      <c r="S3031" s="11">
        <f t="shared" si="284"/>
        <v>41960.857638888883</v>
      </c>
      <c r="T3031" s="11">
        <f t="shared" si="285"/>
        <v>41932.375543981478</v>
      </c>
      <c r="U3031">
        <f t="shared" si="286"/>
        <v>2014</v>
      </c>
      <c r="V3031">
        <f t="shared" si="287"/>
        <v>2014</v>
      </c>
    </row>
    <row r="3032" spans="1:22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">
        <v>8315</v>
      </c>
      <c r="R3032" t="s">
        <v>8355</v>
      </c>
      <c r="S3032" s="11">
        <f t="shared" si="284"/>
        <v>42263.4140162037</v>
      </c>
      <c r="T3032" s="11">
        <f t="shared" si="285"/>
        <v>42233.4140162037</v>
      </c>
      <c r="U3032">
        <f t="shared" si="286"/>
        <v>2015</v>
      </c>
      <c r="V3032">
        <f t="shared" si="287"/>
        <v>2015</v>
      </c>
    </row>
    <row r="3033" spans="1:22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">
        <v>8315</v>
      </c>
      <c r="R3033" t="s">
        <v>8355</v>
      </c>
      <c r="S3033" s="11">
        <f t="shared" si="284"/>
        <v>42657.549155092587</v>
      </c>
      <c r="T3033" s="11">
        <f t="shared" si="285"/>
        <v>42597.549155092587</v>
      </c>
      <c r="U3033">
        <f t="shared" si="286"/>
        <v>2016</v>
      </c>
      <c r="V3033">
        <f t="shared" si="287"/>
        <v>2016</v>
      </c>
    </row>
    <row r="3034" spans="1:22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">
        <v>8315</v>
      </c>
      <c r="R3034" t="s">
        <v>8355</v>
      </c>
      <c r="S3034" s="11">
        <f t="shared" si="284"/>
        <v>42257.711331018516</v>
      </c>
      <c r="T3034" s="11">
        <f t="shared" si="285"/>
        <v>42227.711331018516</v>
      </c>
      <c r="U3034">
        <f t="shared" si="286"/>
        <v>2015</v>
      </c>
      <c r="V3034">
        <f t="shared" si="287"/>
        <v>2015</v>
      </c>
    </row>
    <row r="3035" spans="1:22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">
        <v>8315</v>
      </c>
      <c r="R3035" t="s">
        <v>8355</v>
      </c>
      <c r="S3035" s="11">
        <f t="shared" si="284"/>
        <v>42599.776909722219</v>
      </c>
      <c r="T3035" s="11">
        <f t="shared" si="285"/>
        <v>42569.776909722219</v>
      </c>
      <c r="U3035">
        <f t="shared" si="286"/>
        <v>2016</v>
      </c>
      <c r="V3035">
        <f t="shared" si="287"/>
        <v>2016</v>
      </c>
    </row>
    <row r="3036" spans="1:22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">
        <v>8315</v>
      </c>
      <c r="R3036" t="s">
        <v>8355</v>
      </c>
      <c r="S3036" s="11">
        <f t="shared" si="284"/>
        <v>42674.832638888889</v>
      </c>
      <c r="T3036" s="11">
        <f t="shared" si="285"/>
        <v>42644.202025462961</v>
      </c>
      <c r="U3036">
        <f t="shared" si="286"/>
        <v>2016</v>
      </c>
      <c r="V3036">
        <f t="shared" si="287"/>
        <v>2016</v>
      </c>
    </row>
    <row r="3037" spans="1:22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">
        <v>8315</v>
      </c>
      <c r="R3037" t="s">
        <v>8355</v>
      </c>
      <c r="S3037" s="11">
        <f t="shared" si="284"/>
        <v>41398.226956018516</v>
      </c>
      <c r="T3037" s="11">
        <f t="shared" si="285"/>
        <v>41368.226956018516</v>
      </c>
      <c r="U3037">
        <f t="shared" si="286"/>
        <v>2013</v>
      </c>
      <c r="V3037">
        <f t="shared" si="287"/>
        <v>2013</v>
      </c>
    </row>
    <row r="3038" spans="1:22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">
        <v>8315</v>
      </c>
      <c r="R3038" t="s">
        <v>8355</v>
      </c>
      <c r="S3038" s="11">
        <f t="shared" si="284"/>
        <v>41502.165972222218</v>
      </c>
      <c r="T3038" s="11">
        <f t="shared" si="285"/>
        <v>41466.451898148145</v>
      </c>
      <c r="U3038">
        <f t="shared" si="286"/>
        <v>2013</v>
      </c>
      <c r="V3038">
        <f t="shared" si="287"/>
        <v>2013</v>
      </c>
    </row>
    <row r="3039" spans="1:22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">
        <v>8315</v>
      </c>
      <c r="R3039" t="s">
        <v>8355</v>
      </c>
      <c r="S3039" s="11">
        <f t="shared" si="284"/>
        <v>40452.874305555553</v>
      </c>
      <c r="T3039" s="11">
        <f t="shared" si="285"/>
        <v>40378.559872685182</v>
      </c>
      <c r="U3039">
        <f t="shared" si="286"/>
        <v>2010</v>
      </c>
      <c r="V3039">
        <f t="shared" si="287"/>
        <v>2010</v>
      </c>
    </row>
    <row r="3040" spans="1:22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">
        <v>8315</v>
      </c>
      <c r="R3040" t="s">
        <v>8355</v>
      </c>
      <c r="S3040" s="11">
        <f t="shared" si="284"/>
        <v>42432.918946759259</v>
      </c>
      <c r="T3040" s="11">
        <f t="shared" si="285"/>
        <v>42372.918946759259</v>
      </c>
      <c r="U3040">
        <f t="shared" si="286"/>
        <v>2016</v>
      </c>
      <c r="V3040">
        <f t="shared" si="287"/>
        <v>2016</v>
      </c>
    </row>
    <row r="3041" spans="1:22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">
        <v>8315</v>
      </c>
      <c r="R3041" t="s">
        <v>8355</v>
      </c>
      <c r="S3041" s="11">
        <f t="shared" si="284"/>
        <v>41636.999305555553</v>
      </c>
      <c r="T3041" s="11">
        <f t="shared" si="285"/>
        <v>41610.461087962962</v>
      </c>
      <c r="U3041">
        <f t="shared" si="286"/>
        <v>2013</v>
      </c>
      <c r="V3041">
        <f t="shared" si="287"/>
        <v>2013</v>
      </c>
    </row>
    <row r="3042" spans="1:22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">
        <v>8315</v>
      </c>
      <c r="R3042" t="s">
        <v>8355</v>
      </c>
      <c r="S3042" s="11">
        <f t="shared" si="284"/>
        <v>42181.624999999993</v>
      </c>
      <c r="T3042" s="11">
        <f t="shared" si="285"/>
        <v>42177.458576388883</v>
      </c>
      <c r="U3042">
        <f t="shared" si="286"/>
        <v>2015</v>
      </c>
      <c r="V3042">
        <f t="shared" si="287"/>
        <v>2015</v>
      </c>
    </row>
    <row r="3043" spans="1:22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">
        <v>8315</v>
      </c>
      <c r="R3043" t="s">
        <v>8355</v>
      </c>
      <c r="S3043" s="11">
        <f t="shared" si="284"/>
        <v>42389.535277777781</v>
      </c>
      <c r="T3043" s="11">
        <f t="shared" si="285"/>
        <v>42359.535277777781</v>
      </c>
      <c r="U3043">
        <f t="shared" si="286"/>
        <v>2016</v>
      </c>
      <c r="V3043">
        <f t="shared" si="287"/>
        <v>2015</v>
      </c>
    </row>
    <row r="3044" spans="1:22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">
        <v>8315</v>
      </c>
      <c r="R3044" t="s">
        <v>8355</v>
      </c>
      <c r="S3044" s="11">
        <f t="shared" si="284"/>
        <v>42283.354710648149</v>
      </c>
      <c r="T3044" s="11">
        <f t="shared" si="285"/>
        <v>42253.354710648149</v>
      </c>
      <c r="U3044">
        <f t="shared" si="286"/>
        <v>2015</v>
      </c>
      <c r="V3044">
        <f t="shared" si="287"/>
        <v>2015</v>
      </c>
    </row>
    <row r="3045" spans="1:22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">
        <v>8315</v>
      </c>
      <c r="R3045" t="s">
        <v>8355</v>
      </c>
      <c r="S3045" s="11">
        <f t="shared" si="284"/>
        <v>42109.784722222219</v>
      </c>
      <c r="T3045" s="11">
        <f t="shared" si="285"/>
        <v>42082.737256944441</v>
      </c>
      <c r="U3045">
        <f t="shared" si="286"/>
        <v>2015</v>
      </c>
      <c r="V3045">
        <f t="shared" si="287"/>
        <v>2015</v>
      </c>
    </row>
    <row r="3046" spans="1:22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">
        <v>8315</v>
      </c>
      <c r="R3046" t="s">
        <v>8355</v>
      </c>
      <c r="S3046" s="11">
        <f t="shared" si="284"/>
        <v>42402.393495370365</v>
      </c>
      <c r="T3046" s="11">
        <f t="shared" si="285"/>
        <v>42387.393495370365</v>
      </c>
      <c r="U3046">
        <f t="shared" si="286"/>
        <v>2016</v>
      </c>
      <c r="V3046">
        <f t="shared" si="287"/>
        <v>2016</v>
      </c>
    </row>
    <row r="3047" spans="1:22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">
        <v>8315</v>
      </c>
      <c r="R3047" t="s">
        <v>8355</v>
      </c>
      <c r="S3047" s="11">
        <f t="shared" si="284"/>
        <v>41872.822395833333</v>
      </c>
      <c r="T3047" s="11">
        <f t="shared" si="285"/>
        <v>41842.822395833333</v>
      </c>
      <c r="U3047">
        <f t="shared" si="286"/>
        <v>2014</v>
      </c>
      <c r="V3047">
        <f t="shared" si="287"/>
        <v>2014</v>
      </c>
    </row>
    <row r="3048" spans="1:22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">
        <v>8315</v>
      </c>
      <c r="R3048" t="s">
        <v>8355</v>
      </c>
      <c r="S3048" s="11">
        <f t="shared" si="284"/>
        <v>41891.869444444441</v>
      </c>
      <c r="T3048" s="11">
        <f t="shared" si="285"/>
        <v>41862.46974537037</v>
      </c>
      <c r="U3048">
        <f t="shared" si="286"/>
        <v>2014</v>
      </c>
      <c r="V3048">
        <f t="shared" si="287"/>
        <v>2014</v>
      </c>
    </row>
    <row r="3049" spans="1:22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">
        <v>8315</v>
      </c>
      <c r="R3049" t="s">
        <v>8355</v>
      </c>
      <c r="S3049" s="11">
        <f t="shared" si="284"/>
        <v>42487.219444444439</v>
      </c>
      <c r="T3049" s="11">
        <f t="shared" si="285"/>
        <v>42443.655717592592</v>
      </c>
      <c r="U3049">
        <f t="shared" si="286"/>
        <v>2016</v>
      </c>
      <c r="V3049">
        <f t="shared" si="287"/>
        <v>2016</v>
      </c>
    </row>
    <row r="3050" spans="1:22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">
        <v>8315</v>
      </c>
      <c r="R3050" t="s">
        <v>8355</v>
      </c>
      <c r="S3050" s="11">
        <f t="shared" si="284"/>
        <v>42004.556944444441</v>
      </c>
      <c r="T3050" s="11">
        <f t="shared" si="285"/>
        <v>41975.567847222221</v>
      </c>
      <c r="U3050">
        <f t="shared" si="286"/>
        <v>2014</v>
      </c>
      <c r="V3050">
        <f t="shared" si="287"/>
        <v>2014</v>
      </c>
    </row>
    <row r="3051" spans="1:22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">
        <v>8315</v>
      </c>
      <c r="R3051" t="s">
        <v>8355</v>
      </c>
      <c r="S3051" s="11">
        <f t="shared" si="284"/>
        <v>42168.681192129625</v>
      </c>
      <c r="T3051" s="11">
        <f t="shared" si="285"/>
        <v>42138.681192129625</v>
      </c>
      <c r="U3051">
        <f t="shared" si="286"/>
        <v>2015</v>
      </c>
      <c r="V3051">
        <f t="shared" si="287"/>
        <v>2015</v>
      </c>
    </row>
    <row r="3052" spans="1:22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">
        <v>8315</v>
      </c>
      <c r="R3052" t="s">
        <v>8355</v>
      </c>
      <c r="S3052" s="11">
        <f t="shared" si="284"/>
        <v>42494.835185185184</v>
      </c>
      <c r="T3052" s="11">
        <f t="shared" si="285"/>
        <v>42464.835185185184</v>
      </c>
      <c r="U3052">
        <f t="shared" si="286"/>
        <v>2016</v>
      </c>
      <c r="V3052">
        <f t="shared" si="287"/>
        <v>2016</v>
      </c>
    </row>
    <row r="3053" spans="1:22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">
        <v>8315</v>
      </c>
      <c r="R3053" t="s">
        <v>8355</v>
      </c>
      <c r="S3053" s="11">
        <f t="shared" si="284"/>
        <v>42774.082696759258</v>
      </c>
      <c r="T3053" s="11">
        <f t="shared" si="285"/>
        <v>42744.082696759258</v>
      </c>
      <c r="U3053">
        <f t="shared" si="286"/>
        <v>2017</v>
      </c>
      <c r="V3053">
        <f t="shared" si="287"/>
        <v>2017</v>
      </c>
    </row>
    <row r="3054" spans="1:22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">
        <v>8315</v>
      </c>
      <c r="R3054" t="s">
        <v>8355</v>
      </c>
      <c r="S3054" s="11">
        <f t="shared" si="284"/>
        <v>42152.332638888889</v>
      </c>
      <c r="T3054" s="11">
        <f t="shared" si="285"/>
        <v>42122.336736111109</v>
      </c>
      <c r="U3054">
        <f t="shared" si="286"/>
        <v>2015</v>
      </c>
      <c r="V3054">
        <f t="shared" si="287"/>
        <v>2015</v>
      </c>
    </row>
    <row r="3055" spans="1:22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">
        <v>8315</v>
      </c>
      <c r="R3055" t="s">
        <v>8355</v>
      </c>
      <c r="S3055" s="11">
        <f t="shared" si="284"/>
        <v>41913.832638888889</v>
      </c>
      <c r="T3055" s="11">
        <f t="shared" si="285"/>
        <v>41862.428391203699</v>
      </c>
      <c r="U3055">
        <f t="shared" si="286"/>
        <v>2014</v>
      </c>
      <c r="V3055">
        <f t="shared" si="287"/>
        <v>2014</v>
      </c>
    </row>
    <row r="3056" spans="1:22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>
        <f t="shared" si="283"/>
        <v>0</v>
      </c>
      <c r="Q3056" t="s">
        <v>8315</v>
      </c>
      <c r="R3056" t="s">
        <v>8355</v>
      </c>
      <c r="S3056" s="11">
        <f t="shared" si="284"/>
        <v>42064.711111111108</v>
      </c>
      <c r="T3056" s="11">
        <f t="shared" si="285"/>
        <v>42027.499467592592</v>
      </c>
      <c r="U3056">
        <f t="shared" si="286"/>
        <v>2015</v>
      </c>
      <c r="V3056">
        <f t="shared" si="287"/>
        <v>2015</v>
      </c>
    </row>
    <row r="3057" spans="1:22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">
        <v>8315</v>
      </c>
      <c r="R3057" t="s">
        <v>8355</v>
      </c>
      <c r="S3057" s="11">
        <f t="shared" si="284"/>
        <v>42013.624884259254</v>
      </c>
      <c r="T3057" s="11">
        <f t="shared" si="285"/>
        <v>41953.624884259254</v>
      </c>
      <c r="U3057">
        <f t="shared" si="286"/>
        <v>2015</v>
      </c>
      <c r="V3057">
        <f t="shared" si="287"/>
        <v>2014</v>
      </c>
    </row>
    <row r="3058" spans="1:22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>
        <f t="shared" si="283"/>
        <v>0</v>
      </c>
      <c r="Q3058" t="s">
        <v>8315</v>
      </c>
      <c r="R3058" t="s">
        <v>8355</v>
      </c>
      <c r="S3058" s="11">
        <f t="shared" si="284"/>
        <v>41911.303055555552</v>
      </c>
      <c r="T3058" s="11">
        <f t="shared" si="285"/>
        <v>41851.303055555552</v>
      </c>
      <c r="U3058">
        <f t="shared" si="286"/>
        <v>2014</v>
      </c>
      <c r="V3058">
        <f t="shared" si="287"/>
        <v>2014</v>
      </c>
    </row>
    <row r="3059" spans="1:22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>
        <f t="shared" si="283"/>
        <v>0</v>
      </c>
      <c r="Q3059" t="s">
        <v>8315</v>
      </c>
      <c r="R3059" t="s">
        <v>8355</v>
      </c>
      <c r="S3059" s="11">
        <f t="shared" si="284"/>
        <v>42463.275590277779</v>
      </c>
      <c r="T3059" s="11">
        <f t="shared" si="285"/>
        <v>42433.317256944443</v>
      </c>
      <c r="U3059">
        <f t="shared" si="286"/>
        <v>2016</v>
      </c>
      <c r="V3059">
        <f t="shared" si="287"/>
        <v>2016</v>
      </c>
    </row>
    <row r="3060" spans="1:22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">
        <v>8315</v>
      </c>
      <c r="R3060" t="s">
        <v>8355</v>
      </c>
      <c r="S3060" s="11">
        <f t="shared" si="284"/>
        <v>42510.040972222218</v>
      </c>
      <c r="T3060" s="11">
        <f t="shared" si="285"/>
        <v>42460.040972222218</v>
      </c>
      <c r="U3060">
        <f t="shared" si="286"/>
        <v>2016</v>
      </c>
      <c r="V3060">
        <f t="shared" si="287"/>
        <v>2016</v>
      </c>
    </row>
    <row r="3061" spans="1:22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">
        <v>8315</v>
      </c>
      <c r="R3061" t="s">
        <v>8355</v>
      </c>
      <c r="S3061" s="11">
        <f t="shared" si="284"/>
        <v>41859.602384259255</v>
      </c>
      <c r="T3061" s="11">
        <f t="shared" si="285"/>
        <v>41829.602384259255</v>
      </c>
      <c r="U3061">
        <f t="shared" si="286"/>
        <v>2014</v>
      </c>
      <c r="V3061">
        <f t="shared" si="287"/>
        <v>2014</v>
      </c>
    </row>
    <row r="3062" spans="1:22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">
        <v>8315</v>
      </c>
      <c r="R3062" t="s">
        <v>8355</v>
      </c>
      <c r="S3062" s="11">
        <f t="shared" si="284"/>
        <v>42274.941365740735</v>
      </c>
      <c r="T3062" s="11">
        <f t="shared" si="285"/>
        <v>42244.941365740735</v>
      </c>
      <c r="U3062">
        <f t="shared" si="286"/>
        <v>2015</v>
      </c>
      <c r="V3062">
        <f t="shared" si="287"/>
        <v>2015</v>
      </c>
    </row>
    <row r="3063" spans="1:22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>
        <f t="shared" si="283"/>
        <v>0</v>
      </c>
      <c r="Q3063" t="s">
        <v>8315</v>
      </c>
      <c r="R3063" t="s">
        <v>8355</v>
      </c>
      <c r="S3063" s="11">
        <f t="shared" si="284"/>
        <v>41864.450787037036</v>
      </c>
      <c r="T3063" s="11">
        <f t="shared" si="285"/>
        <v>41834.450787037036</v>
      </c>
      <c r="U3063">
        <f t="shared" si="286"/>
        <v>2014</v>
      </c>
      <c r="V3063">
        <f t="shared" si="287"/>
        <v>2014</v>
      </c>
    </row>
    <row r="3064" spans="1:22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">
        <v>8315</v>
      </c>
      <c r="R3064" t="s">
        <v>8355</v>
      </c>
      <c r="S3064" s="11">
        <f t="shared" si="284"/>
        <v>42277.416666666664</v>
      </c>
      <c r="T3064" s="11">
        <f t="shared" si="285"/>
        <v>42248.2024537037</v>
      </c>
      <c r="U3064">
        <f t="shared" si="286"/>
        <v>2015</v>
      </c>
      <c r="V3064">
        <f t="shared" si="287"/>
        <v>2015</v>
      </c>
    </row>
    <row r="3065" spans="1:22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">
        <v>8315</v>
      </c>
      <c r="R3065" t="s">
        <v>8355</v>
      </c>
      <c r="S3065" s="11">
        <f t="shared" si="284"/>
        <v>42665.589560185188</v>
      </c>
      <c r="T3065" s="11">
        <f t="shared" si="285"/>
        <v>42630.589560185188</v>
      </c>
      <c r="U3065">
        <f t="shared" si="286"/>
        <v>2016</v>
      </c>
      <c r="V3065">
        <f t="shared" si="287"/>
        <v>2016</v>
      </c>
    </row>
    <row r="3066" spans="1:22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">
        <v>8315</v>
      </c>
      <c r="R3066" t="s">
        <v>8355</v>
      </c>
      <c r="S3066" s="11">
        <f t="shared" si="284"/>
        <v>42329.957638888889</v>
      </c>
      <c r="T3066" s="11">
        <f t="shared" si="285"/>
        <v>42298.7968287037</v>
      </c>
      <c r="U3066">
        <f t="shared" si="286"/>
        <v>2015</v>
      </c>
      <c r="V3066">
        <f t="shared" si="287"/>
        <v>2015</v>
      </c>
    </row>
    <row r="3067" spans="1:22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">
        <v>8315</v>
      </c>
      <c r="R3067" t="s">
        <v>8355</v>
      </c>
      <c r="S3067" s="11">
        <f t="shared" si="284"/>
        <v>41849.721898148149</v>
      </c>
      <c r="T3067" s="11">
        <f t="shared" si="285"/>
        <v>41824.721898148149</v>
      </c>
      <c r="U3067">
        <f t="shared" si="286"/>
        <v>2014</v>
      </c>
      <c r="V3067">
        <f t="shared" si="287"/>
        <v>2014</v>
      </c>
    </row>
    <row r="3068" spans="1:22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">
        <v>8315</v>
      </c>
      <c r="R3068" t="s">
        <v>8355</v>
      </c>
      <c r="S3068" s="11">
        <f t="shared" si="284"/>
        <v>42560.895104166666</v>
      </c>
      <c r="T3068" s="11">
        <f t="shared" si="285"/>
        <v>42530.895104166666</v>
      </c>
      <c r="U3068">
        <f t="shared" si="286"/>
        <v>2016</v>
      </c>
      <c r="V3068">
        <f t="shared" si="287"/>
        <v>2016</v>
      </c>
    </row>
    <row r="3069" spans="1:22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">
        <v>8315</v>
      </c>
      <c r="R3069" t="s">
        <v>8355</v>
      </c>
      <c r="S3069" s="11">
        <f t="shared" si="284"/>
        <v>42256.605081018519</v>
      </c>
      <c r="T3069" s="11">
        <f t="shared" si="285"/>
        <v>42226.605081018519</v>
      </c>
      <c r="U3069">
        <f t="shared" si="286"/>
        <v>2015</v>
      </c>
      <c r="V3069">
        <f t="shared" si="287"/>
        <v>2015</v>
      </c>
    </row>
    <row r="3070" spans="1:22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">
        <v>8315</v>
      </c>
      <c r="R3070" t="s">
        <v>8355</v>
      </c>
      <c r="S3070" s="11">
        <f t="shared" si="284"/>
        <v>42293.358240740738</v>
      </c>
      <c r="T3070" s="11">
        <f t="shared" si="285"/>
        <v>42263.358240740738</v>
      </c>
      <c r="U3070">
        <f t="shared" si="286"/>
        <v>2015</v>
      </c>
      <c r="V3070">
        <f t="shared" si="287"/>
        <v>2015</v>
      </c>
    </row>
    <row r="3071" spans="1:22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">
        <v>8315</v>
      </c>
      <c r="R3071" t="s">
        <v>8355</v>
      </c>
      <c r="S3071" s="11">
        <f t="shared" si="284"/>
        <v>41987.500393518516</v>
      </c>
      <c r="T3071" s="11">
        <f t="shared" si="285"/>
        <v>41957.500393518516</v>
      </c>
      <c r="U3071">
        <f t="shared" si="286"/>
        <v>2014</v>
      </c>
      <c r="V3071">
        <f t="shared" si="287"/>
        <v>2014</v>
      </c>
    </row>
    <row r="3072" spans="1:22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">
        <v>8315</v>
      </c>
      <c r="R3072" t="s">
        <v>8355</v>
      </c>
      <c r="S3072" s="11">
        <f t="shared" si="284"/>
        <v>42711.400104166663</v>
      </c>
      <c r="T3072" s="11">
        <f t="shared" si="285"/>
        <v>42690.400104166663</v>
      </c>
      <c r="U3072">
        <f t="shared" si="286"/>
        <v>2016</v>
      </c>
      <c r="V3072">
        <f t="shared" si="287"/>
        <v>2016</v>
      </c>
    </row>
    <row r="3073" spans="1:22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">
        <v>8315</v>
      </c>
      <c r="R3073" t="s">
        <v>8355</v>
      </c>
      <c r="S3073" s="11">
        <f t="shared" si="284"/>
        <v>42114.915972222218</v>
      </c>
      <c r="T3073" s="11">
        <f t="shared" si="285"/>
        <v>42097.399085648147</v>
      </c>
      <c r="U3073">
        <f t="shared" si="286"/>
        <v>2015</v>
      </c>
      <c r="V3073">
        <f t="shared" si="287"/>
        <v>2015</v>
      </c>
    </row>
    <row r="3074" spans="1:22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">
        <v>8315</v>
      </c>
      <c r="R3074" t="s">
        <v>8355</v>
      </c>
      <c r="S3074" s="11">
        <f t="shared" si="284"/>
        <v>42672.740277777775</v>
      </c>
      <c r="T3074" s="11">
        <f t="shared" si="285"/>
        <v>42658.357199074067</v>
      </c>
      <c r="U3074">
        <f t="shared" si="286"/>
        <v>2016</v>
      </c>
      <c r="V3074">
        <f t="shared" si="287"/>
        <v>2016</v>
      </c>
    </row>
    <row r="3075" spans="1:22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5">
        <f t="shared" ref="P3075:P3138" si="289">IFERROR(E3075/L3075,0)</f>
        <v>92.142857142857139</v>
      </c>
      <c r="Q3075" t="s">
        <v>8315</v>
      </c>
      <c r="R3075" t="s">
        <v>8355</v>
      </c>
      <c r="S3075" s="11">
        <f t="shared" ref="S3075:S3138" si="290">(I3075/86400)+25569+(-8/24)</f>
        <v>42169.47152777778</v>
      </c>
      <c r="T3075" s="11">
        <f t="shared" ref="T3075:T3138" si="291">(J3075/86400)+25569+(-8/24)</f>
        <v>42111.350694444445</v>
      </c>
      <c r="U3075">
        <f t="shared" ref="U3075:U3138" si="292">YEAR(S3075)</f>
        <v>2015</v>
      </c>
      <c r="V3075">
        <f t="shared" ref="V3075:V3138" si="293">YEAR(T3075)</f>
        <v>2015</v>
      </c>
    </row>
    <row r="3076" spans="1:22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">
        <v>8315</v>
      </c>
      <c r="R3076" t="s">
        <v>8355</v>
      </c>
      <c r="S3076" s="11">
        <f t="shared" si="290"/>
        <v>42439.237951388888</v>
      </c>
      <c r="T3076" s="11">
        <f t="shared" si="291"/>
        <v>42409.237951388888</v>
      </c>
      <c r="U3076">
        <f t="shared" si="292"/>
        <v>2016</v>
      </c>
      <c r="V3076">
        <f t="shared" si="293"/>
        <v>2016</v>
      </c>
    </row>
    <row r="3077" spans="1:22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">
        <v>8315</v>
      </c>
      <c r="R3077" t="s">
        <v>8355</v>
      </c>
      <c r="S3077" s="11">
        <f t="shared" si="290"/>
        <v>42600.76898148148</v>
      </c>
      <c r="T3077" s="11">
        <f t="shared" si="291"/>
        <v>42550.76898148148</v>
      </c>
      <c r="U3077">
        <f t="shared" si="292"/>
        <v>2016</v>
      </c>
      <c r="V3077">
        <f t="shared" si="293"/>
        <v>2016</v>
      </c>
    </row>
    <row r="3078" spans="1:22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">
        <v>8315</v>
      </c>
      <c r="R3078" t="s">
        <v>8355</v>
      </c>
      <c r="S3078" s="11">
        <f t="shared" si="290"/>
        <v>42286.318553240737</v>
      </c>
      <c r="T3078" s="11">
        <f t="shared" si="291"/>
        <v>42226.318553240737</v>
      </c>
      <c r="U3078">
        <f t="shared" si="292"/>
        <v>2015</v>
      </c>
      <c r="V3078">
        <f t="shared" si="293"/>
        <v>2015</v>
      </c>
    </row>
    <row r="3079" spans="1:22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">
        <v>8315</v>
      </c>
      <c r="R3079" t="s">
        <v>8355</v>
      </c>
      <c r="S3079" s="11">
        <f t="shared" si="290"/>
        <v>42796.62358796296</v>
      </c>
      <c r="T3079" s="11">
        <f t="shared" si="291"/>
        <v>42766.62358796296</v>
      </c>
      <c r="U3079">
        <f t="shared" si="292"/>
        <v>2017</v>
      </c>
      <c r="V3079">
        <f t="shared" si="293"/>
        <v>2017</v>
      </c>
    </row>
    <row r="3080" spans="1:22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">
        <v>8315</v>
      </c>
      <c r="R3080" t="s">
        <v>8355</v>
      </c>
      <c r="S3080" s="11">
        <f t="shared" si="290"/>
        <v>42060.805497685178</v>
      </c>
      <c r="T3080" s="11">
        <f t="shared" si="291"/>
        <v>42030.805497685178</v>
      </c>
      <c r="U3080">
        <f t="shared" si="292"/>
        <v>2015</v>
      </c>
      <c r="V3080">
        <f t="shared" si="293"/>
        <v>2015</v>
      </c>
    </row>
    <row r="3081" spans="1:22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">
        <v>8315</v>
      </c>
      <c r="R3081" t="s">
        <v>8355</v>
      </c>
      <c r="S3081" s="11">
        <f t="shared" si="290"/>
        <v>42085.338368055549</v>
      </c>
      <c r="T3081" s="11">
        <f t="shared" si="291"/>
        <v>42055.38003472222</v>
      </c>
      <c r="U3081">
        <f t="shared" si="292"/>
        <v>2015</v>
      </c>
      <c r="V3081">
        <f t="shared" si="293"/>
        <v>2015</v>
      </c>
    </row>
    <row r="3082" spans="1:22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">
        <v>8315</v>
      </c>
      <c r="R3082" t="s">
        <v>8355</v>
      </c>
      <c r="S3082" s="11">
        <f t="shared" si="290"/>
        <v>41999.736620370364</v>
      </c>
      <c r="T3082" s="11">
        <f t="shared" si="291"/>
        <v>41939.6949537037</v>
      </c>
      <c r="U3082">
        <f t="shared" si="292"/>
        <v>2014</v>
      </c>
      <c r="V3082">
        <f t="shared" si="293"/>
        <v>2014</v>
      </c>
    </row>
    <row r="3083" spans="1:22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">
        <v>8315</v>
      </c>
      <c r="R3083" t="s">
        <v>8355</v>
      </c>
      <c r="S3083" s="11">
        <f t="shared" si="290"/>
        <v>42266.848275462959</v>
      </c>
      <c r="T3083" s="11">
        <f t="shared" si="291"/>
        <v>42236.848275462959</v>
      </c>
      <c r="U3083">
        <f t="shared" si="292"/>
        <v>2015</v>
      </c>
      <c r="V3083">
        <f t="shared" si="293"/>
        <v>2015</v>
      </c>
    </row>
    <row r="3084" spans="1:22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>
        <f t="shared" si="289"/>
        <v>0</v>
      </c>
      <c r="Q3084" t="s">
        <v>8315</v>
      </c>
      <c r="R3084" t="s">
        <v>8355</v>
      </c>
      <c r="S3084" s="11">
        <f t="shared" si="290"/>
        <v>42323.631319444445</v>
      </c>
      <c r="T3084" s="11">
        <f t="shared" si="291"/>
        <v>42293.589652777773</v>
      </c>
      <c r="U3084">
        <f t="shared" si="292"/>
        <v>2015</v>
      </c>
      <c r="V3084">
        <f t="shared" si="293"/>
        <v>2015</v>
      </c>
    </row>
    <row r="3085" spans="1:22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">
        <v>8315</v>
      </c>
      <c r="R3085" t="s">
        <v>8355</v>
      </c>
      <c r="S3085" s="11">
        <f t="shared" si="290"/>
        <v>41882.875</v>
      </c>
      <c r="T3085" s="11">
        <f t="shared" si="291"/>
        <v>41853.230069444442</v>
      </c>
      <c r="U3085">
        <f t="shared" si="292"/>
        <v>2014</v>
      </c>
      <c r="V3085">
        <f t="shared" si="293"/>
        <v>2014</v>
      </c>
    </row>
    <row r="3086" spans="1:22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">
        <v>8315</v>
      </c>
      <c r="R3086" t="s">
        <v>8355</v>
      </c>
      <c r="S3086" s="11">
        <f t="shared" si="290"/>
        <v>42129.45</v>
      </c>
      <c r="T3086" s="11">
        <f t="shared" si="291"/>
        <v>42100.390405092585</v>
      </c>
      <c r="U3086">
        <f t="shared" si="292"/>
        <v>2015</v>
      </c>
      <c r="V3086">
        <f t="shared" si="293"/>
        <v>2015</v>
      </c>
    </row>
    <row r="3087" spans="1:22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">
        <v>8315</v>
      </c>
      <c r="R3087" t="s">
        <v>8355</v>
      </c>
      <c r="S3087" s="11">
        <f t="shared" si="290"/>
        <v>42276.550451388888</v>
      </c>
      <c r="T3087" s="11">
        <f t="shared" si="291"/>
        <v>42246.550451388888</v>
      </c>
      <c r="U3087">
        <f t="shared" si="292"/>
        <v>2015</v>
      </c>
      <c r="V3087">
        <f t="shared" si="293"/>
        <v>2015</v>
      </c>
    </row>
    <row r="3088" spans="1:22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">
        <v>8315</v>
      </c>
      <c r="R3088" t="s">
        <v>8355</v>
      </c>
      <c r="S3088" s="11">
        <f t="shared" si="290"/>
        <v>42233.337488425925</v>
      </c>
      <c r="T3088" s="11">
        <f t="shared" si="291"/>
        <v>42173.337488425925</v>
      </c>
      <c r="U3088">
        <f t="shared" si="292"/>
        <v>2015</v>
      </c>
      <c r="V3088">
        <f t="shared" si="293"/>
        <v>2015</v>
      </c>
    </row>
    <row r="3089" spans="1:22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">
        <v>8315</v>
      </c>
      <c r="R3089" t="s">
        <v>8355</v>
      </c>
      <c r="S3089" s="11">
        <f t="shared" si="290"/>
        <v>42724.858680555553</v>
      </c>
      <c r="T3089" s="11">
        <f t="shared" si="291"/>
        <v>42664.817013888889</v>
      </c>
      <c r="U3089">
        <f t="shared" si="292"/>
        <v>2016</v>
      </c>
      <c r="V3089">
        <f t="shared" si="293"/>
        <v>2016</v>
      </c>
    </row>
    <row r="3090" spans="1:22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">
        <v>8315</v>
      </c>
      <c r="R3090" t="s">
        <v>8355</v>
      </c>
      <c r="S3090" s="11">
        <f t="shared" si="290"/>
        <v>42012.236805555549</v>
      </c>
      <c r="T3090" s="11">
        <f t="shared" si="291"/>
        <v>41981.238969907405</v>
      </c>
      <c r="U3090">
        <f t="shared" si="292"/>
        <v>2015</v>
      </c>
      <c r="V3090">
        <f t="shared" si="293"/>
        <v>2014</v>
      </c>
    </row>
    <row r="3091" spans="1:22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">
        <v>8315</v>
      </c>
      <c r="R3091" t="s">
        <v>8355</v>
      </c>
      <c r="S3091" s="11">
        <f t="shared" si="290"/>
        <v>42559.749305555553</v>
      </c>
      <c r="T3091" s="11">
        <f t="shared" si="291"/>
        <v>42528.209293981483</v>
      </c>
      <c r="U3091">
        <f t="shared" si="292"/>
        <v>2016</v>
      </c>
      <c r="V3091">
        <f t="shared" si="293"/>
        <v>2016</v>
      </c>
    </row>
    <row r="3092" spans="1:22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">
        <v>8315</v>
      </c>
      <c r="R3092" t="s">
        <v>8355</v>
      </c>
      <c r="S3092" s="11">
        <f t="shared" si="290"/>
        <v>42125.443807870368</v>
      </c>
      <c r="T3092" s="11">
        <f t="shared" si="291"/>
        <v>42065.485474537032</v>
      </c>
      <c r="U3092">
        <f t="shared" si="292"/>
        <v>2015</v>
      </c>
      <c r="V3092">
        <f t="shared" si="293"/>
        <v>2015</v>
      </c>
    </row>
    <row r="3093" spans="1:22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">
        <v>8315</v>
      </c>
      <c r="R3093" t="s">
        <v>8355</v>
      </c>
      <c r="S3093" s="11">
        <f t="shared" si="290"/>
        <v>42596.615081018514</v>
      </c>
      <c r="T3093" s="11">
        <f t="shared" si="291"/>
        <v>42566.615081018514</v>
      </c>
      <c r="U3093">
        <f t="shared" si="292"/>
        <v>2016</v>
      </c>
      <c r="V3093">
        <f t="shared" si="293"/>
        <v>2016</v>
      </c>
    </row>
    <row r="3094" spans="1:22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">
        <v>8315</v>
      </c>
      <c r="R3094" t="s">
        <v>8355</v>
      </c>
      <c r="S3094" s="11">
        <f t="shared" si="290"/>
        <v>42292.583333333336</v>
      </c>
      <c r="T3094" s="11">
        <f t="shared" si="291"/>
        <v>42255.28601851852</v>
      </c>
      <c r="U3094">
        <f t="shared" si="292"/>
        <v>2015</v>
      </c>
      <c r="V3094">
        <f t="shared" si="293"/>
        <v>2015</v>
      </c>
    </row>
    <row r="3095" spans="1:22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">
        <v>8315</v>
      </c>
      <c r="R3095" t="s">
        <v>8355</v>
      </c>
      <c r="S3095" s="11">
        <f t="shared" si="290"/>
        <v>41790.832638888889</v>
      </c>
      <c r="T3095" s="11">
        <f t="shared" si="291"/>
        <v>41760.575706018521</v>
      </c>
      <c r="U3095">
        <f t="shared" si="292"/>
        <v>2014</v>
      </c>
      <c r="V3095">
        <f t="shared" si="293"/>
        <v>2014</v>
      </c>
    </row>
    <row r="3096" spans="1:22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">
        <v>8315</v>
      </c>
      <c r="R3096" t="s">
        <v>8355</v>
      </c>
      <c r="S3096" s="11">
        <f t="shared" si="290"/>
        <v>42267.462453703702</v>
      </c>
      <c r="T3096" s="11">
        <f t="shared" si="291"/>
        <v>42207.462453703702</v>
      </c>
      <c r="U3096">
        <f t="shared" si="292"/>
        <v>2015</v>
      </c>
      <c r="V3096">
        <f t="shared" si="293"/>
        <v>2015</v>
      </c>
    </row>
    <row r="3097" spans="1:22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">
        <v>8315</v>
      </c>
      <c r="R3097" t="s">
        <v>8355</v>
      </c>
      <c r="S3097" s="11">
        <f t="shared" si="290"/>
        <v>42582.69189814815</v>
      </c>
      <c r="T3097" s="11">
        <f t="shared" si="291"/>
        <v>42522.69189814815</v>
      </c>
      <c r="U3097">
        <f t="shared" si="292"/>
        <v>2016</v>
      </c>
      <c r="V3097">
        <f t="shared" si="293"/>
        <v>2016</v>
      </c>
    </row>
    <row r="3098" spans="1:22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">
        <v>8315</v>
      </c>
      <c r="R3098" t="s">
        <v>8355</v>
      </c>
      <c r="S3098" s="11">
        <f t="shared" si="290"/>
        <v>42144.492199074077</v>
      </c>
      <c r="T3098" s="11">
        <f t="shared" si="291"/>
        <v>42114.492199074077</v>
      </c>
      <c r="U3098">
        <f t="shared" si="292"/>
        <v>2015</v>
      </c>
      <c r="V3098">
        <f t="shared" si="293"/>
        <v>2015</v>
      </c>
    </row>
    <row r="3099" spans="1:22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">
        <v>8315</v>
      </c>
      <c r="R3099" t="s">
        <v>8355</v>
      </c>
      <c r="S3099" s="11">
        <f t="shared" si="290"/>
        <v>42650.249999999993</v>
      </c>
      <c r="T3099" s="11">
        <f t="shared" si="291"/>
        <v>42629.17015046296</v>
      </c>
      <c r="U3099">
        <f t="shared" si="292"/>
        <v>2016</v>
      </c>
      <c r="V3099">
        <f t="shared" si="293"/>
        <v>2016</v>
      </c>
    </row>
    <row r="3100" spans="1:22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">
        <v>8315</v>
      </c>
      <c r="R3100" t="s">
        <v>8355</v>
      </c>
      <c r="S3100" s="11">
        <f t="shared" si="290"/>
        <v>42407.678472222215</v>
      </c>
      <c r="T3100" s="11">
        <f t="shared" si="291"/>
        <v>42359.45890046296</v>
      </c>
      <c r="U3100">
        <f t="shared" si="292"/>
        <v>2016</v>
      </c>
      <c r="V3100">
        <f t="shared" si="293"/>
        <v>2015</v>
      </c>
    </row>
    <row r="3101" spans="1:22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">
        <v>8315</v>
      </c>
      <c r="R3101" t="s">
        <v>8355</v>
      </c>
      <c r="S3101" s="11">
        <f t="shared" si="290"/>
        <v>42411.856377314813</v>
      </c>
      <c r="T3101" s="11">
        <f t="shared" si="291"/>
        <v>42381.856377314813</v>
      </c>
      <c r="U3101">
        <f t="shared" si="292"/>
        <v>2016</v>
      </c>
      <c r="V3101">
        <f t="shared" si="293"/>
        <v>2016</v>
      </c>
    </row>
    <row r="3102" spans="1:22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">
        <v>8315</v>
      </c>
      <c r="R3102" t="s">
        <v>8355</v>
      </c>
      <c r="S3102" s="11">
        <f t="shared" si="290"/>
        <v>41932.2890625</v>
      </c>
      <c r="T3102" s="11">
        <f t="shared" si="291"/>
        <v>41902.2890625</v>
      </c>
      <c r="U3102">
        <f t="shared" si="292"/>
        <v>2014</v>
      </c>
      <c r="V3102">
        <f t="shared" si="293"/>
        <v>2014</v>
      </c>
    </row>
    <row r="3103" spans="1:22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">
        <v>8315</v>
      </c>
      <c r="R3103" t="s">
        <v>8355</v>
      </c>
      <c r="S3103" s="11">
        <f t="shared" si="290"/>
        <v>42200.99722222222</v>
      </c>
      <c r="T3103" s="11">
        <f t="shared" si="291"/>
        <v>42171.050196759257</v>
      </c>
      <c r="U3103">
        <f t="shared" si="292"/>
        <v>2015</v>
      </c>
      <c r="V3103">
        <f t="shared" si="293"/>
        <v>2015</v>
      </c>
    </row>
    <row r="3104" spans="1:22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">
        <v>8315</v>
      </c>
      <c r="R3104" t="s">
        <v>8355</v>
      </c>
      <c r="S3104" s="11">
        <f t="shared" si="290"/>
        <v>42605.007152777776</v>
      </c>
      <c r="T3104" s="11">
        <f t="shared" si="291"/>
        <v>42555.007152777776</v>
      </c>
      <c r="U3104">
        <f t="shared" si="292"/>
        <v>2016</v>
      </c>
      <c r="V3104">
        <f t="shared" si="293"/>
        <v>2016</v>
      </c>
    </row>
    <row r="3105" spans="1:22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">
        <v>8315</v>
      </c>
      <c r="R3105" t="s">
        <v>8355</v>
      </c>
      <c r="S3105" s="11">
        <f t="shared" si="290"/>
        <v>42166.82298611111</v>
      </c>
      <c r="T3105" s="11">
        <f t="shared" si="291"/>
        <v>42106.82298611111</v>
      </c>
      <c r="U3105">
        <f t="shared" si="292"/>
        <v>2015</v>
      </c>
      <c r="V3105">
        <f t="shared" si="293"/>
        <v>2015</v>
      </c>
    </row>
    <row r="3106" spans="1:22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">
        <v>8315</v>
      </c>
      <c r="R3106" t="s">
        <v>8355</v>
      </c>
      <c r="S3106" s="11">
        <f t="shared" si="290"/>
        <v>42037.749999999993</v>
      </c>
      <c r="T3106" s="11">
        <f t="shared" si="291"/>
        <v>42006.57535879629</v>
      </c>
      <c r="U3106">
        <f t="shared" si="292"/>
        <v>2015</v>
      </c>
      <c r="V3106">
        <f t="shared" si="293"/>
        <v>2015</v>
      </c>
    </row>
    <row r="3107" spans="1:22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">
        <v>8315</v>
      </c>
      <c r="R3107" t="s">
        <v>8355</v>
      </c>
      <c r="S3107" s="11">
        <f t="shared" si="290"/>
        <v>41930.875</v>
      </c>
      <c r="T3107" s="11">
        <f t="shared" si="291"/>
        <v>41876.385601851849</v>
      </c>
      <c r="U3107">
        <f t="shared" si="292"/>
        <v>2014</v>
      </c>
      <c r="V3107">
        <f t="shared" si="293"/>
        <v>2014</v>
      </c>
    </row>
    <row r="3108" spans="1:22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">
        <v>8315</v>
      </c>
      <c r="R3108" t="s">
        <v>8355</v>
      </c>
      <c r="S3108" s="11">
        <f t="shared" si="290"/>
        <v>42263.583333333336</v>
      </c>
      <c r="T3108" s="11">
        <f t="shared" si="291"/>
        <v>42241.095787037033</v>
      </c>
      <c r="U3108">
        <f t="shared" si="292"/>
        <v>2015</v>
      </c>
      <c r="V3108">
        <f t="shared" si="293"/>
        <v>2015</v>
      </c>
    </row>
    <row r="3109" spans="1:22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">
        <v>8315</v>
      </c>
      <c r="R3109" t="s">
        <v>8355</v>
      </c>
      <c r="S3109" s="11">
        <f t="shared" si="290"/>
        <v>42135.480914351851</v>
      </c>
      <c r="T3109" s="11">
        <f t="shared" si="291"/>
        <v>42128.480914351851</v>
      </c>
      <c r="U3109">
        <f t="shared" si="292"/>
        <v>2015</v>
      </c>
      <c r="V3109">
        <f t="shared" si="293"/>
        <v>2015</v>
      </c>
    </row>
    <row r="3110" spans="1:22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">
        <v>8315</v>
      </c>
      <c r="R3110" t="s">
        <v>8355</v>
      </c>
      <c r="S3110" s="11">
        <f t="shared" si="290"/>
        <v>42122.305486111109</v>
      </c>
      <c r="T3110" s="11">
        <f t="shared" si="291"/>
        <v>42062.34715277778</v>
      </c>
      <c r="U3110">
        <f t="shared" si="292"/>
        <v>2015</v>
      </c>
      <c r="V3110">
        <f t="shared" si="293"/>
        <v>2015</v>
      </c>
    </row>
    <row r="3111" spans="1:22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">
        <v>8315</v>
      </c>
      <c r="R3111" t="s">
        <v>8355</v>
      </c>
      <c r="S3111" s="11">
        <f t="shared" si="290"/>
        <v>41878.791782407403</v>
      </c>
      <c r="T3111" s="11">
        <f t="shared" si="291"/>
        <v>41843.791782407403</v>
      </c>
      <c r="U3111">
        <f t="shared" si="292"/>
        <v>2014</v>
      </c>
      <c r="V3111">
        <f t="shared" si="293"/>
        <v>2014</v>
      </c>
    </row>
    <row r="3112" spans="1:22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">
        <v>8315</v>
      </c>
      <c r="R3112" t="s">
        <v>8355</v>
      </c>
      <c r="S3112" s="11">
        <f t="shared" si="290"/>
        <v>42784.698136574072</v>
      </c>
      <c r="T3112" s="11">
        <f t="shared" si="291"/>
        <v>42744.698136574072</v>
      </c>
      <c r="U3112">
        <f t="shared" si="292"/>
        <v>2017</v>
      </c>
      <c r="V3112">
        <f t="shared" si="293"/>
        <v>2017</v>
      </c>
    </row>
    <row r="3113" spans="1:22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">
        <v>8315</v>
      </c>
      <c r="R3113" t="s">
        <v>8355</v>
      </c>
      <c r="S3113" s="11">
        <f t="shared" si="290"/>
        <v>41916.261805555558</v>
      </c>
      <c r="T3113" s="11">
        <f t="shared" si="291"/>
        <v>41885.261805555558</v>
      </c>
      <c r="U3113">
        <f t="shared" si="292"/>
        <v>2014</v>
      </c>
      <c r="V3113">
        <f t="shared" si="293"/>
        <v>2014</v>
      </c>
    </row>
    <row r="3114" spans="1:22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">
        <v>8315</v>
      </c>
      <c r="R3114" t="s">
        <v>8355</v>
      </c>
      <c r="S3114" s="11">
        <f t="shared" si="290"/>
        <v>42674.788587962961</v>
      </c>
      <c r="T3114" s="11">
        <f t="shared" si="291"/>
        <v>42614.788587962961</v>
      </c>
      <c r="U3114">
        <f t="shared" si="292"/>
        <v>2016</v>
      </c>
      <c r="V3114">
        <f t="shared" si="293"/>
        <v>2016</v>
      </c>
    </row>
    <row r="3115" spans="1:22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">
        <v>8315</v>
      </c>
      <c r="R3115" t="s">
        <v>8355</v>
      </c>
      <c r="S3115" s="11">
        <f t="shared" si="290"/>
        <v>42111.397939814815</v>
      </c>
      <c r="T3115" s="11">
        <f t="shared" si="291"/>
        <v>42081.397939814815</v>
      </c>
      <c r="U3115">
        <f t="shared" si="292"/>
        <v>2015</v>
      </c>
      <c r="V3115">
        <f t="shared" si="293"/>
        <v>2015</v>
      </c>
    </row>
    <row r="3116" spans="1:22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>
        <f t="shared" si="289"/>
        <v>0</v>
      </c>
      <c r="Q3116" t="s">
        <v>8315</v>
      </c>
      <c r="R3116" t="s">
        <v>8355</v>
      </c>
      <c r="S3116" s="11">
        <f t="shared" si="290"/>
        <v>41903.29918981481</v>
      </c>
      <c r="T3116" s="11">
        <f t="shared" si="291"/>
        <v>41843.29918981481</v>
      </c>
      <c r="U3116">
        <f t="shared" si="292"/>
        <v>2014</v>
      </c>
      <c r="V3116">
        <f t="shared" si="293"/>
        <v>2014</v>
      </c>
    </row>
    <row r="3117" spans="1:22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">
        <v>8315</v>
      </c>
      <c r="R3117" t="s">
        <v>8355</v>
      </c>
      <c r="S3117" s="11">
        <f t="shared" si="290"/>
        <v>42526.113738425927</v>
      </c>
      <c r="T3117" s="11">
        <f t="shared" si="291"/>
        <v>42496.113738425927</v>
      </c>
      <c r="U3117">
        <f t="shared" si="292"/>
        <v>2016</v>
      </c>
      <c r="V3117">
        <f t="shared" si="293"/>
        <v>2016</v>
      </c>
    </row>
    <row r="3118" spans="1:22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">
        <v>8315</v>
      </c>
      <c r="R3118" t="s">
        <v>8355</v>
      </c>
      <c r="S3118" s="11">
        <f t="shared" si="290"/>
        <v>42095.18200231481</v>
      </c>
      <c r="T3118" s="11">
        <f t="shared" si="291"/>
        <v>42081.18200231481</v>
      </c>
      <c r="U3118">
        <f t="shared" si="292"/>
        <v>2015</v>
      </c>
      <c r="V3118">
        <f t="shared" si="293"/>
        <v>2015</v>
      </c>
    </row>
    <row r="3119" spans="1:22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">
        <v>8315</v>
      </c>
      <c r="R3119" t="s">
        <v>8355</v>
      </c>
      <c r="S3119" s="11">
        <f t="shared" si="290"/>
        <v>42517.216666666667</v>
      </c>
      <c r="T3119" s="11">
        <f t="shared" si="291"/>
        <v>42509.041203703702</v>
      </c>
      <c r="U3119">
        <f t="shared" si="292"/>
        <v>2016</v>
      </c>
      <c r="V3119">
        <f t="shared" si="293"/>
        <v>2016</v>
      </c>
    </row>
    <row r="3120" spans="1:22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">
        <v>8315</v>
      </c>
      <c r="R3120" t="s">
        <v>8355</v>
      </c>
      <c r="S3120" s="11">
        <f t="shared" si="290"/>
        <v>42553.316238425927</v>
      </c>
      <c r="T3120" s="11">
        <f t="shared" si="291"/>
        <v>42534.316238425927</v>
      </c>
      <c r="U3120">
        <f t="shared" si="292"/>
        <v>2016</v>
      </c>
      <c r="V3120">
        <f t="shared" si="293"/>
        <v>2016</v>
      </c>
    </row>
    <row r="3121" spans="1:22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">
        <v>8315</v>
      </c>
      <c r="R3121" t="s">
        <v>8355</v>
      </c>
      <c r="S3121" s="11">
        <f t="shared" si="290"/>
        <v>42089.670509259253</v>
      </c>
      <c r="T3121" s="11">
        <f t="shared" si="291"/>
        <v>42059.712175925924</v>
      </c>
      <c r="U3121">
        <f t="shared" si="292"/>
        <v>2015</v>
      </c>
      <c r="V3121">
        <f t="shared" si="293"/>
        <v>2015</v>
      </c>
    </row>
    <row r="3122" spans="1:22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">
        <v>8315</v>
      </c>
      <c r="R3122" t="s">
        <v>8355</v>
      </c>
      <c r="S3122" s="11">
        <f t="shared" si="290"/>
        <v>42495.567083333335</v>
      </c>
      <c r="T3122" s="11">
        <f t="shared" si="291"/>
        <v>42435.608749999992</v>
      </c>
      <c r="U3122">
        <f t="shared" si="292"/>
        <v>2016</v>
      </c>
      <c r="V3122">
        <f t="shared" si="293"/>
        <v>2016</v>
      </c>
    </row>
    <row r="3123" spans="1:22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">
        <v>8315</v>
      </c>
      <c r="R3123" t="s">
        <v>8355</v>
      </c>
      <c r="S3123" s="11">
        <f t="shared" si="290"/>
        <v>41908.346469907403</v>
      </c>
      <c r="T3123" s="11">
        <f t="shared" si="291"/>
        <v>41848.346469907403</v>
      </c>
      <c r="U3123">
        <f t="shared" si="292"/>
        <v>2014</v>
      </c>
      <c r="V3123">
        <f t="shared" si="293"/>
        <v>2014</v>
      </c>
    </row>
    <row r="3124" spans="1:22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">
        <v>8315</v>
      </c>
      <c r="R3124" t="s">
        <v>8355</v>
      </c>
      <c r="S3124" s="11">
        <f t="shared" si="290"/>
        <v>42683.640416666669</v>
      </c>
      <c r="T3124" s="11">
        <f t="shared" si="291"/>
        <v>42678.598749999997</v>
      </c>
      <c r="U3124">
        <f t="shared" si="292"/>
        <v>2016</v>
      </c>
      <c r="V3124">
        <f t="shared" si="293"/>
        <v>2016</v>
      </c>
    </row>
    <row r="3125" spans="1:22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">
        <v>8315</v>
      </c>
      <c r="R3125" t="s">
        <v>8355</v>
      </c>
      <c r="S3125" s="11">
        <f t="shared" si="290"/>
        <v>42560.659699074073</v>
      </c>
      <c r="T3125" s="11">
        <f t="shared" si="291"/>
        <v>42530.659699074073</v>
      </c>
      <c r="U3125">
        <f t="shared" si="292"/>
        <v>2016</v>
      </c>
      <c r="V3125">
        <f t="shared" si="293"/>
        <v>2016</v>
      </c>
    </row>
    <row r="3126" spans="1:22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">
        <v>8315</v>
      </c>
      <c r="R3126" t="s">
        <v>8355</v>
      </c>
      <c r="S3126" s="11">
        <f t="shared" si="290"/>
        <v>42037.446770833332</v>
      </c>
      <c r="T3126" s="11">
        <f t="shared" si="291"/>
        <v>41977.446770833332</v>
      </c>
      <c r="U3126">
        <f t="shared" si="292"/>
        <v>2015</v>
      </c>
      <c r="V3126">
        <f t="shared" si="293"/>
        <v>2014</v>
      </c>
    </row>
    <row r="3127" spans="1:22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>
        <f t="shared" si="289"/>
        <v>0</v>
      </c>
      <c r="Q3127" t="s">
        <v>8315</v>
      </c>
      <c r="R3127" t="s">
        <v>8355</v>
      </c>
      <c r="S3127" s="11">
        <f t="shared" si="290"/>
        <v>42375.873518518514</v>
      </c>
      <c r="T3127" s="11">
        <f t="shared" si="291"/>
        <v>42345.873518518514</v>
      </c>
      <c r="U3127">
        <f t="shared" si="292"/>
        <v>2016</v>
      </c>
      <c r="V3127">
        <f t="shared" si="293"/>
        <v>2015</v>
      </c>
    </row>
    <row r="3128" spans="1:22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">
        <v>8315</v>
      </c>
      <c r="R3128" t="s">
        <v>8355</v>
      </c>
      <c r="S3128" s="11">
        <f t="shared" si="290"/>
        <v>42456.643078703702</v>
      </c>
      <c r="T3128" s="11">
        <f t="shared" si="291"/>
        <v>42426.684745370367</v>
      </c>
      <c r="U3128">
        <f t="shared" si="292"/>
        <v>2016</v>
      </c>
      <c r="V3128">
        <f t="shared" si="293"/>
        <v>2016</v>
      </c>
    </row>
    <row r="3129" spans="1:22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>
        <f t="shared" si="289"/>
        <v>0</v>
      </c>
      <c r="Q3129" t="s">
        <v>8315</v>
      </c>
      <c r="R3129" t="s">
        <v>8355</v>
      </c>
      <c r="S3129" s="11">
        <f t="shared" si="290"/>
        <v>42064.523483796293</v>
      </c>
      <c r="T3129" s="11">
        <f t="shared" si="291"/>
        <v>42034.523483796293</v>
      </c>
      <c r="U3129">
        <f t="shared" si="292"/>
        <v>2015</v>
      </c>
      <c r="V3129">
        <f t="shared" si="293"/>
        <v>2015</v>
      </c>
    </row>
    <row r="3130" spans="1:22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">
        <v>8315</v>
      </c>
      <c r="R3130" t="s">
        <v>8316</v>
      </c>
      <c r="S3130" s="11">
        <f t="shared" si="290"/>
        <v>42810.450706018521</v>
      </c>
      <c r="T3130" s="11">
        <f t="shared" si="291"/>
        <v>42780.492372685178</v>
      </c>
      <c r="U3130">
        <f t="shared" si="292"/>
        <v>2017</v>
      </c>
      <c r="V3130">
        <f t="shared" si="293"/>
        <v>2017</v>
      </c>
    </row>
    <row r="3131" spans="1:22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">
        <v>8315</v>
      </c>
      <c r="R3131" t="s">
        <v>8316</v>
      </c>
      <c r="S3131" s="11">
        <f t="shared" si="290"/>
        <v>42843.467812499999</v>
      </c>
      <c r="T3131" s="11">
        <f t="shared" si="291"/>
        <v>42803.509479166663</v>
      </c>
      <c r="U3131">
        <f t="shared" si="292"/>
        <v>2017</v>
      </c>
      <c r="V3131">
        <f t="shared" si="293"/>
        <v>2017</v>
      </c>
    </row>
    <row r="3132" spans="1:22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">
        <v>8315</v>
      </c>
      <c r="R3132" t="s">
        <v>8316</v>
      </c>
      <c r="S3132" s="11">
        <f t="shared" si="290"/>
        <v>42838.874305555553</v>
      </c>
      <c r="T3132" s="11">
        <f t="shared" si="291"/>
        <v>42808.306898148141</v>
      </c>
      <c r="U3132">
        <f t="shared" si="292"/>
        <v>2017</v>
      </c>
      <c r="V3132">
        <f t="shared" si="293"/>
        <v>2017</v>
      </c>
    </row>
    <row r="3133" spans="1:22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">
        <v>8315</v>
      </c>
      <c r="R3133" t="s">
        <v>8316</v>
      </c>
      <c r="S3133" s="11">
        <f t="shared" si="290"/>
        <v>42833.204224537032</v>
      </c>
      <c r="T3133" s="11">
        <f t="shared" si="291"/>
        <v>42803.245891203704</v>
      </c>
      <c r="U3133">
        <f t="shared" si="292"/>
        <v>2017</v>
      </c>
      <c r="V3133">
        <f t="shared" si="293"/>
        <v>2017</v>
      </c>
    </row>
    <row r="3134" spans="1:22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">
        <v>8315</v>
      </c>
      <c r="R3134" t="s">
        <v>8316</v>
      </c>
      <c r="S3134" s="11">
        <f t="shared" si="290"/>
        <v>42845.975231481476</v>
      </c>
      <c r="T3134" s="11">
        <f t="shared" si="291"/>
        <v>42786.016898148147</v>
      </c>
      <c r="U3134">
        <f t="shared" si="292"/>
        <v>2017</v>
      </c>
      <c r="V3134">
        <f t="shared" si="293"/>
        <v>2017</v>
      </c>
    </row>
    <row r="3135" spans="1:22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">
        <v>8315</v>
      </c>
      <c r="R3135" t="s">
        <v>8316</v>
      </c>
      <c r="S3135" s="11">
        <f t="shared" si="290"/>
        <v>42818.190208333333</v>
      </c>
      <c r="T3135" s="11">
        <f t="shared" si="291"/>
        <v>42788.231874999998</v>
      </c>
      <c r="U3135">
        <f t="shared" si="292"/>
        <v>2017</v>
      </c>
      <c r="V3135">
        <f t="shared" si="293"/>
        <v>2017</v>
      </c>
    </row>
    <row r="3136" spans="1:22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">
        <v>8315</v>
      </c>
      <c r="R3136" t="s">
        <v>8316</v>
      </c>
      <c r="S3136" s="11">
        <f t="shared" si="290"/>
        <v>42821.345127314817</v>
      </c>
      <c r="T3136" s="11">
        <f t="shared" si="291"/>
        <v>42800.386793981474</v>
      </c>
      <c r="U3136">
        <f t="shared" si="292"/>
        <v>2017</v>
      </c>
      <c r="V3136">
        <f t="shared" si="293"/>
        <v>2017</v>
      </c>
    </row>
    <row r="3137" spans="1:22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">
        <v>8315</v>
      </c>
      <c r="R3137" t="s">
        <v>8316</v>
      </c>
      <c r="S3137" s="11">
        <f t="shared" si="290"/>
        <v>42828.818530092591</v>
      </c>
      <c r="T3137" s="11">
        <f t="shared" si="291"/>
        <v>42806.818530092591</v>
      </c>
      <c r="U3137">
        <f t="shared" si="292"/>
        <v>2017</v>
      </c>
      <c r="V3137">
        <f t="shared" si="293"/>
        <v>2017</v>
      </c>
    </row>
    <row r="3138" spans="1:22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">
        <v>8315</v>
      </c>
      <c r="R3138" t="s">
        <v>8316</v>
      </c>
      <c r="S3138" s="11">
        <f t="shared" si="290"/>
        <v>42825.624305555553</v>
      </c>
      <c r="T3138" s="11">
        <f t="shared" si="291"/>
        <v>42789.12909722222</v>
      </c>
      <c r="U3138">
        <f t="shared" si="292"/>
        <v>2017</v>
      </c>
      <c r="V3138">
        <f t="shared" si="293"/>
        <v>2017</v>
      </c>
    </row>
    <row r="3139" spans="1:22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5">
        <f t="shared" ref="P3139:P3202" si="295">IFERROR(E3139/L3139,0)</f>
        <v>50</v>
      </c>
      <c r="Q3139" t="s">
        <v>8315</v>
      </c>
      <c r="R3139" t="s">
        <v>8316</v>
      </c>
      <c r="S3139" s="11">
        <f t="shared" ref="S3139:S3202" si="296">(I3139/86400)+25569+(-8/24)</f>
        <v>42858.466666666667</v>
      </c>
      <c r="T3139" s="11">
        <f t="shared" ref="T3139:T3202" si="297">(J3139/86400)+25569+(-8/24)</f>
        <v>42807.551724537036</v>
      </c>
      <c r="U3139">
        <f t="shared" ref="U3139:U3202" si="298">YEAR(S3139)</f>
        <v>2017</v>
      </c>
      <c r="V3139">
        <f t="shared" ref="V3139:V3202" si="299">YEAR(T3139)</f>
        <v>2017</v>
      </c>
    </row>
    <row r="3140" spans="1:22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>
        <f t="shared" si="295"/>
        <v>0</v>
      </c>
      <c r="Q3140" t="s">
        <v>8315</v>
      </c>
      <c r="R3140" t="s">
        <v>8316</v>
      </c>
      <c r="S3140" s="11">
        <f t="shared" si="296"/>
        <v>42828.312581018516</v>
      </c>
      <c r="T3140" s="11">
        <f t="shared" si="297"/>
        <v>42809.312581018516</v>
      </c>
      <c r="U3140">
        <f t="shared" si="298"/>
        <v>2017</v>
      </c>
      <c r="V3140">
        <f t="shared" si="299"/>
        <v>2017</v>
      </c>
    </row>
    <row r="3141" spans="1:22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">
        <v>8315</v>
      </c>
      <c r="R3141" t="s">
        <v>8316</v>
      </c>
      <c r="S3141" s="11">
        <f t="shared" si="296"/>
        <v>42818.856249999997</v>
      </c>
      <c r="T3141" s="11">
        <f t="shared" si="297"/>
        <v>42784.937037037038</v>
      </c>
      <c r="U3141">
        <f t="shared" si="298"/>
        <v>2017</v>
      </c>
      <c r="V3141">
        <f t="shared" si="299"/>
        <v>2017</v>
      </c>
    </row>
    <row r="3142" spans="1:22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">
        <v>8315</v>
      </c>
      <c r="R3142" t="s">
        <v>8316</v>
      </c>
      <c r="S3142" s="11">
        <f t="shared" si="296"/>
        <v>42832.343784722216</v>
      </c>
      <c r="T3142" s="11">
        <f t="shared" si="297"/>
        <v>42802.385451388887</v>
      </c>
      <c r="U3142">
        <f t="shared" si="298"/>
        <v>2017</v>
      </c>
      <c r="V3142">
        <f t="shared" si="299"/>
        <v>2017</v>
      </c>
    </row>
    <row r="3143" spans="1:22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">
        <v>8315</v>
      </c>
      <c r="R3143" t="s">
        <v>8316</v>
      </c>
      <c r="S3143" s="11">
        <f t="shared" si="296"/>
        <v>42841.499999999993</v>
      </c>
      <c r="T3143" s="11">
        <f t="shared" si="297"/>
        <v>42800.42</v>
      </c>
      <c r="U3143">
        <f t="shared" si="298"/>
        <v>2017</v>
      </c>
      <c r="V3143">
        <f t="shared" si="299"/>
        <v>2017</v>
      </c>
    </row>
    <row r="3144" spans="1:22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">
        <v>8315</v>
      </c>
      <c r="R3144" t="s">
        <v>8316</v>
      </c>
      <c r="S3144" s="11">
        <f t="shared" si="296"/>
        <v>42813.138182870367</v>
      </c>
      <c r="T3144" s="11">
        <f t="shared" si="297"/>
        <v>42783.179849537039</v>
      </c>
      <c r="U3144">
        <f t="shared" si="298"/>
        <v>2017</v>
      </c>
      <c r="V3144">
        <f t="shared" si="299"/>
        <v>2017</v>
      </c>
    </row>
    <row r="3145" spans="1:22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>
        <f t="shared" si="295"/>
        <v>0</v>
      </c>
      <c r="Q3145" t="s">
        <v>8315</v>
      </c>
      <c r="R3145" t="s">
        <v>8316</v>
      </c>
      <c r="S3145" s="11">
        <f t="shared" si="296"/>
        <v>42834.024953703702</v>
      </c>
      <c r="T3145" s="11">
        <f t="shared" si="297"/>
        <v>42808.024953703702</v>
      </c>
      <c r="U3145">
        <f t="shared" si="298"/>
        <v>2017</v>
      </c>
      <c r="V3145">
        <f t="shared" si="299"/>
        <v>2017</v>
      </c>
    </row>
    <row r="3146" spans="1:22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">
        <v>8315</v>
      </c>
      <c r="R3146" t="s">
        <v>8316</v>
      </c>
      <c r="S3146" s="11">
        <f t="shared" si="296"/>
        <v>42812.916666666664</v>
      </c>
      <c r="T3146" s="11">
        <f t="shared" si="297"/>
        <v>42796.204942129632</v>
      </c>
      <c r="U3146">
        <f t="shared" si="298"/>
        <v>2017</v>
      </c>
      <c r="V3146">
        <f t="shared" si="299"/>
        <v>2017</v>
      </c>
    </row>
    <row r="3147" spans="1:22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>
        <f t="shared" si="295"/>
        <v>0</v>
      </c>
      <c r="Q3147" t="s">
        <v>8315</v>
      </c>
      <c r="R3147" t="s">
        <v>8316</v>
      </c>
      <c r="S3147" s="11">
        <f t="shared" si="296"/>
        <v>42821.665902777771</v>
      </c>
      <c r="T3147" s="11">
        <f t="shared" si="297"/>
        <v>42761.707569444443</v>
      </c>
      <c r="U3147">
        <f t="shared" si="298"/>
        <v>2017</v>
      </c>
      <c r="V3147">
        <f t="shared" si="299"/>
        <v>2017</v>
      </c>
    </row>
    <row r="3148" spans="1:22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">
        <v>8315</v>
      </c>
      <c r="R3148" t="s">
        <v>8316</v>
      </c>
      <c r="S3148" s="11">
        <f t="shared" si="296"/>
        <v>42841.307476851849</v>
      </c>
      <c r="T3148" s="11">
        <f t="shared" si="297"/>
        <v>42796.349143518521</v>
      </c>
      <c r="U3148">
        <f t="shared" si="298"/>
        <v>2017</v>
      </c>
      <c r="V3148">
        <f t="shared" si="299"/>
        <v>2017</v>
      </c>
    </row>
    <row r="3149" spans="1:22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">
        <v>8315</v>
      </c>
      <c r="R3149" t="s">
        <v>8316</v>
      </c>
      <c r="S3149" s="11">
        <f t="shared" si="296"/>
        <v>41949.677719907406</v>
      </c>
      <c r="T3149" s="11">
        <f t="shared" si="297"/>
        <v>41909.636053240734</v>
      </c>
      <c r="U3149">
        <f t="shared" si="298"/>
        <v>2014</v>
      </c>
      <c r="V3149">
        <f t="shared" si="299"/>
        <v>2014</v>
      </c>
    </row>
    <row r="3150" spans="1:22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">
        <v>8315</v>
      </c>
      <c r="R3150" t="s">
        <v>8316</v>
      </c>
      <c r="S3150" s="11">
        <f t="shared" si="296"/>
        <v>41912.833333333328</v>
      </c>
      <c r="T3150" s="11">
        <f t="shared" si="297"/>
        <v>41891.331990740735</v>
      </c>
      <c r="U3150">
        <f t="shared" si="298"/>
        <v>2014</v>
      </c>
      <c r="V3150">
        <f t="shared" si="299"/>
        <v>2014</v>
      </c>
    </row>
    <row r="3151" spans="1:22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">
        <v>8315</v>
      </c>
      <c r="R3151" t="s">
        <v>8316</v>
      </c>
      <c r="S3151" s="11">
        <f t="shared" si="296"/>
        <v>41249.75</v>
      </c>
      <c r="T3151" s="11">
        <f t="shared" si="297"/>
        <v>41225.684027777774</v>
      </c>
      <c r="U3151">
        <f t="shared" si="298"/>
        <v>2012</v>
      </c>
      <c r="V3151">
        <f t="shared" si="299"/>
        <v>2012</v>
      </c>
    </row>
    <row r="3152" spans="1:22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">
        <v>8315</v>
      </c>
      <c r="R3152" t="s">
        <v>8316</v>
      </c>
      <c r="S3152" s="11">
        <f t="shared" si="296"/>
        <v>40567.833333333328</v>
      </c>
      <c r="T3152" s="11">
        <f t="shared" si="297"/>
        <v>40477.930590277778</v>
      </c>
      <c r="U3152">
        <f t="shared" si="298"/>
        <v>2011</v>
      </c>
      <c r="V3152">
        <f t="shared" si="299"/>
        <v>2010</v>
      </c>
    </row>
    <row r="3153" spans="1:22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">
        <v>8315</v>
      </c>
      <c r="R3153" t="s">
        <v>8316</v>
      </c>
      <c r="S3153" s="11">
        <f t="shared" si="296"/>
        <v>41892.506643518514</v>
      </c>
      <c r="T3153" s="11">
        <f t="shared" si="297"/>
        <v>41862.506643518514</v>
      </c>
      <c r="U3153">
        <f t="shared" si="298"/>
        <v>2014</v>
      </c>
      <c r="V3153">
        <f t="shared" si="299"/>
        <v>2014</v>
      </c>
    </row>
    <row r="3154" spans="1:22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">
        <v>8315</v>
      </c>
      <c r="R3154" t="s">
        <v>8316</v>
      </c>
      <c r="S3154" s="11">
        <f t="shared" si="296"/>
        <v>41580.534340277773</v>
      </c>
      <c r="T3154" s="11">
        <f t="shared" si="297"/>
        <v>41550.534340277773</v>
      </c>
      <c r="U3154">
        <f t="shared" si="298"/>
        <v>2013</v>
      </c>
      <c r="V3154">
        <f t="shared" si="299"/>
        <v>2013</v>
      </c>
    </row>
    <row r="3155" spans="1:22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">
        <v>8315</v>
      </c>
      <c r="R3155" t="s">
        <v>8316</v>
      </c>
      <c r="S3155" s="11">
        <f t="shared" si="296"/>
        <v>40663.874305555553</v>
      </c>
      <c r="T3155" s="11">
        <f t="shared" si="297"/>
        <v>40632.821030092593</v>
      </c>
      <c r="U3155">
        <f t="shared" si="298"/>
        <v>2011</v>
      </c>
      <c r="V3155">
        <f t="shared" si="299"/>
        <v>2011</v>
      </c>
    </row>
    <row r="3156" spans="1:22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">
        <v>8315</v>
      </c>
      <c r="R3156" t="s">
        <v>8316</v>
      </c>
      <c r="S3156" s="11">
        <f t="shared" si="296"/>
        <v>41000.500671296293</v>
      </c>
      <c r="T3156" s="11">
        <f t="shared" si="297"/>
        <v>40970.542337962957</v>
      </c>
      <c r="U3156">
        <f t="shared" si="298"/>
        <v>2012</v>
      </c>
      <c r="V3156">
        <f t="shared" si="299"/>
        <v>2012</v>
      </c>
    </row>
    <row r="3157" spans="1:22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">
        <v>8315</v>
      </c>
      <c r="R3157" t="s">
        <v>8316</v>
      </c>
      <c r="S3157" s="11">
        <f t="shared" si="296"/>
        <v>41263.165798611109</v>
      </c>
      <c r="T3157" s="11">
        <f t="shared" si="297"/>
        <v>41233.165798611109</v>
      </c>
      <c r="U3157">
        <f t="shared" si="298"/>
        <v>2012</v>
      </c>
      <c r="V3157">
        <f t="shared" si="299"/>
        <v>2012</v>
      </c>
    </row>
    <row r="3158" spans="1:22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">
        <v>8315</v>
      </c>
      <c r="R3158" t="s">
        <v>8316</v>
      </c>
      <c r="S3158" s="11">
        <f t="shared" si="296"/>
        <v>41061.619722222218</v>
      </c>
      <c r="T3158" s="11">
        <f t="shared" si="297"/>
        <v>41026.619722222218</v>
      </c>
      <c r="U3158">
        <f t="shared" si="298"/>
        <v>2012</v>
      </c>
      <c r="V3158">
        <f t="shared" si="299"/>
        <v>2012</v>
      </c>
    </row>
    <row r="3159" spans="1:22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">
        <v>8315</v>
      </c>
      <c r="R3159" t="s">
        <v>8316</v>
      </c>
      <c r="S3159" s="11">
        <f t="shared" si="296"/>
        <v>41838.875</v>
      </c>
      <c r="T3159" s="11">
        <f t="shared" si="297"/>
        <v>41829.454918981479</v>
      </c>
      <c r="U3159">
        <f t="shared" si="298"/>
        <v>2014</v>
      </c>
      <c r="V3159">
        <f t="shared" si="299"/>
        <v>2014</v>
      </c>
    </row>
    <row r="3160" spans="1:22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">
        <v>8315</v>
      </c>
      <c r="R3160" t="s">
        <v>8316</v>
      </c>
      <c r="S3160" s="11">
        <f t="shared" si="296"/>
        <v>41477.506388888891</v>
      </c>
      <c r="T3160" s="11">
        <f t="shared" si="297"/>
        <v>41447.506388888891</v>
      </c>
      <c r="U3160">
        <f t="shared" si="298"/>
        <v>2013</v>
      </c>
      <c r="V3160">
        <f t="shared" si="299"/>
        <v>2013</v>
      </c>
    </row>
    <row r="3161" spans="1:22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">
        <v>8315</v>
      </c>
      <c r="R3161" t="s">
        <v>8316</v>
      </c>
      <c r="S3161" s="11">
        <f t="shared" si="296"/>
        <v>40926.625</v>
      </c>
      <c r="T3161" s="11">
        <f t="shared" si="297"/>
        <v>40883.733344907407</v>
      </c>
      <c r="U3161">
        <f t="shared" si="298"/>
        <v>2012</v>
      </c>
      <c r="V3161">
        <f t="shared" si="299"/>
        <v>2011</v>
      </c>
    </row>
    <row r="3162" spans="1:22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">
        <v>8315</v>
      </c>
      <c r="R3162" t="s">
        <v>8316</v>
      </c>
      <c r="S3162" s="11">
        <f t="shared" si="296"/>
        <v>41863.874305555553</v>
      </c>
      <c r="T3162" s="11">
        <f t="shared" si="297"/>
        <v>41840.931562499994</v>
      </c>
      <c r="U3162">
        <f t="shared" si="298"/>
        <v>2014</v>
      </c>
      <c r="V3162">
        <f t="shared" si="299"/>
        <v>2014</v>
      </c>
    </row>
    <row r="3163" spans="1:22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">
        <v>8315</v>
      </c>
      <c r="R3163" t="s">
        <v>8316</v>
      </c>
      <c r="S3163" s="11">
        <f t="shared" si="296"/>
        <v>41927.202800925923</v>
      </c>
      <c r="T3163" s="11">
        <f t="shared" si="297"/>
        <v>41897.202800925923</v>
      </c>
      <c r="U3163">
        <f t="shared" si="298"/>
        <v>2014</v>
      </c>
      <c r="V3163">
        <f t="shared" si="299"/>
        <v>2014</v>
      </c>
    </row>
    <row r="3164" spans="1:22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">
        <v>8315</v>
      </c>
      <c r="R3164" t="s">
        <v>8316</v>
      </c>
      <c r="S3164" s="11">
        <f t="shared" si="296"/>
        <v>41826.75</v>
      </c>
      <c r="T3164" s="11">
        <f t="shared" si="297"/>
        <v>41799.35256944444</v>
      </c>
      <c r="U3164">
        <f t="shared" si="298"/>
        <v>2014</v>
      </c>
      <c r="V3164">
        <f t="shared" si="299"/>
        <v>2014</v>
      </c>
    </row>
    <row r="3165" spans="1:22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">
        <v>8315</v>
      </c>
      <c r="R3165" t="s">
        <v>8316</v>
      </c>
      <c r="S3165" s="11">
        <f t="shared" si="296"/>
        <v>41805.420428240737</v>
      </c>
      <c r="T3165" s="11">
        <f t="shared" si="297"/>
        <v>41775.420428240737</v>
      </c>
      <c r="U3165">
        <f t="shared" si="298"/>
        <v>2014</v>
      </c>
      <c r="V3165">
        <f t="shared" si="299"/>
        <v>2014</v>
      </c>
    </row>
    <row r="3166" spans="1:22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">
        <v>8315</v>
      </c>
      <c r="R3166" t="s">
        <v>8316</v>
      </c>
      <c r="S3166" s="11">
        <f t="shared" si="296"/>
        <v>41799.472395833327</v>
      </c>
      <c r="T3166" s="11">
        <f t="shared" si="297"/>
        <v>41766.472395833327</v>
      </c>
      <c r="U3166">
        <f t="shared" si="298"/>
        <v>2014</v>
      </c>
      <c r="V3166">
        <f t="shared" si="299"/>
        <v>2014</v>
      </c>
    </row>
    <row r="3167" spans="1:22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">
        <v>8315</v>
      </c>
      <c r="R3167" t="s">
        <v>8316</v>
      </c>
      <c r="S3167" s="11">
        <f t="shared" si="296"/>
        <v>40665.832638888889</v>
      </c>
      <c r="T3167" s="11">
        <f t="shared" si="297"/>
        <v>40643.825925925921</v>
      </c>
      <c r="U3167">
        <f t="shared" si="298"/>
        <v>2011</v>
      </c>
      <c r="V3167">
        <f t="shared" si="299"/>
        <v>2011</v>
      </c>
    </row>
    <row r="3168" spans="1:22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">
        <v>8315</v>
      </c>
      <c r="R3168" t="s">
        <v>8316</v>
      </c>
      <c r="S3168" s="11">
        <f t="shared" si="296"/>
        <v>41968.999305555553</v>
      </c>
      <c r="T3168" s="11">
        <f t="shared" si="297"/>
        <v>41940.358252314814</v>
      </c>
      <c r="U3168">
        <f t="shared" si="298"/>
        <v>2014</v>
      </c>
      <c r="V3168">
        <f t="shared" si="299"/>
        <v>2014</v>
      </c>
    </row>
    <row r="3169" spans="1:22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">
        <v>8315</v>
      </c>
      <c r="R3169" t="s">
        <v>8316</v>
      </c>
      <c r="S3169" s="11">
        <f t="shared" si="296"/>
        <v>41852.842372685183</v>
      </c>
      <c r="T3169" s="11">
        <f t="shared" si="297"/>
        <v>41838.842372685183</v>
      </c>
      <c r="U3169">
        <f t="shared" si="298"/>
        <v>2014</v>
      </c>
      <c r="V3169">
        <f t="shared" si="299"/>
        <v>2014</v>
      </c>
    </row>
    <row r="3170" spans="1:22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">
        <v>8315</v>
      </c>
      <c r="R3170" t="s">
        <v>8316</v>
      </c>
      <c r="S3170" s="11">
        <f t="shared" si="296"/>
        <v>41803.583333333328</v>
      </c>
      <c r="T3170" s="11">
        <f t="shared" si="297"/>
        <v>41771.772604166668</v>
      </c>
      <c r="U3170">
        <f t="shared" si="298"/>
        <v>2014</v>
      </c>
      <c r="V3170">
        <f t="shared" si="299"/>
        <v>2014</v>
      </c>
    </row>
    <row r="3171" spans="1:22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">
        <v>8315</v>
      </c>
      <c r="R3171" t="s">
        <v>8316</v>
      </c>
      <c r="S3171" s="11">
        <f t="shared" si="296"/>
        <v>41620.874305555553</v>
      </c>
      <c r="T3171" s="11">
        <f t="shared" si="297"/>
        <v>41591.404641203699</v>
      </c>
      <c r="U3171">
        <f t="shared" si="298"/>
        <v>2013</v>
      </c>
      <c r="V3171">
        <f t="shared" si="299"/>
        <v>2013</v>
      </c>
    </row>
    <row r="3172" spans="1:22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">
        <v>8315</v>
      </c>
      <c r="R3172" t="s">
        <v>8316</v>
      </c>
      <c r="S3172" s="11">
        <f t="shared" si="296"/>
        <v>41821.833333333328</v>
      </c>
      <c r="T3172" s="11">
        <f t="shared" si="297"/>
        <v>41788.747037037036</v>
      </c>
      <c r="U3172">
        <f t="shared" si="298"/>
        <v>2014</v>
      </c>
      <c r="V3172">
        <f t="shared" si="299"/>
        <v>2014</v>
      </c>
    </row>
    <row r="3173" spans="1:22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">
        <v>8315</v>
      </c>
      <c r="R3173" t="s">
        <v>8316</v>
      </c>
      <c r="S3173" s="11">
        <f t="shared" si="296"/>
        <v>42496.274976851848</v>
      </c>
      <c r="T3173" s="11">
        <f t="shared" si="297"/>
        <v>42466.274976851848</v>
      </c>
      <c r="U3173">
        <f t="shared" si="298"/>
        <v>2016</v>
      </c>
      <c r="V3173">
        <f t="shared" si="299"/>
        <v>2016</v>
      </c>
    </row>
    <row r="3174" spans="1:22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">
        <v>8315</v>
      </c>
      <c r="R3174" t="s">
        <v>8316</v>
      </c>
      <c r="S3174" s="11">
        <f t="shared" si="296"/>
        <v>40953.396620370368</v>
      </c>
      <c r="T3174" s="11">
        <f t="shared" si="297"/>
        <v>40923.396620370368</v>
      </c>
      <c r="U3174">
        <f t="shared" si="298"/>
        <v>2012</v>
      </c>
      <c r="V3174">
        <f t="shared" si="299"/>
        <v>2012</v>
      </c>
    </row>
    <row r="3175" spans="1:22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">
        <v>8315</v>
      </c>
      <c r="R3175" t="s">
        <v>8316</v>
      </c>
      <c r="S3175" s="11">
        <f t="shared" si="296"/>
        <v>41908.545046296298</v>
      </c>
      <c r="T3175" s="11">
        <f t="shared" si="297"/>
        <v>41878.545046296298</v>
      </c>
      <c r="U3175">
        <f t="shared" si="298"/>
        <v>2014</v>
      </c>
      <c r="V3175">
        <f t="shared" si="299"/>
        <v>2014</v>
      </c>
    </row>
    <row r="3176" spans="1:22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">
        <v>8315</v>
      </c>
      <c r="R3176" t="s">
        <v>8316</v>
      </c>
      <c r="S3176" s="11">
        <f t="shared" si="296"/>
        <v>41876.531342592592</v>
      </c>
      <c r="T3176" s="11">
        <f t="shared" si="297"/>
        <v>41862.531342592592</v>
      </c>
      <c r="U3176">
        <f t="shared" si="298"/>
        <v>2014</v>
      </c>
      <c r="V3176">
        <f t="shared" si="299"/>
        <v>2014</v>
      </c>
    </row>
    <row r="3177" spans="1:22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">
        <v>8315</v>
      </c>
      <c r="R3177" t="s">
        <v>8316</v>
      </c>
      <c r="S3177" s="11">
        <f t="shared" si="296"/>
        <v>40591.553553240738</v>
      </c>
      <c r="T3177" s="11">
        <f t="shared" si="297"/>
        <v>40531.553553240738</v>
      </c>
      <c r="U3177">
        <f t="shared" si="298"/>
        <v>2011</v>
      </c>
      <c r="V3177">
        <f t="shared" si="299"/>
        <v>2010</v>
      </c>
    </row>
    <row r="3178" spans="1:22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">
        <v>8315</v>
      </c>
      <c r="R3178" t="s">
        <v>8316</v>
      </c>
      <c r="S3178" s="11">
        <f t="shared" si="296"/>
        <v>41504.291666666664</v>
      </c>
      <c r="T3178" s="11">
        <f t="shared" si="297"/>
        <v>41477.597581018512</v>
      </c>
      <c r="U3178">
        <f t="shared" si="298"/>
        <v>2013</v>
      </c>
      <c r="V3178">
        <f t="shared" si="299"/>
        <v>2013</v>
      </c>
    </row>
    <row r="3179" spans="1:22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">
        <v>8315</v>
      </c>
      <c r="R3179" t="s">
        <v>8316</v>
      </c>
      <c r="S3179" s="11">
        <f t="shared" si="296"/>
        <v>41811.333437499998</v>
      </c>
      <c r="T3179" s="11">
        <f t="shared" si="297"/>
        <v>41781.333437499998</v>
      </c>
      <c r="U3179">
        <f t="shared" si="298"/>
        <v>2014</v>
      </c>
      <c r="V3179">
        <f t="shared" si="299"/>
        <v>2014</v>
      </c>
    </row>
    <row r="3180" spans="1:22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">
        <v>8315</v>
      </c>
      <c r="R3180" t="s">
        <v>8316</v>
      </c>
      <c r="S3180" s="11">
        <f t="shared" si="296"/>
        <v>41836.271701388883</v>
      </c>
      <c r="T3180" s="11">
        <f t="shared" si="297"/>
        <v>41806.271701388883</v>
      </c>
      <c r="U3180">
        <f t="shared" si="298"/>
        <v>2014</v>
      </c>
      <c r="V3180">
        <f t="shared" si="299"/>
        <v>2014</v>
      </c>
    </row>
    <row r="3181" spans="1:22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">
        <v>8315</v>
      </c>
      <c r="R3181" t="s">
        <v>8316</v>
      </c>
      <c r="S3181" s="11">
        <f t="shared" si="296"/>
        <v>41400.36887731481</v>
      </c>
      <c r="T3181" s="11">
        <f t="shared" si="297"/>
        <v>41375.36887731481</v>
      </c>
      <c r="U3181">
        <f t="shared" si="298"/>
        <v>2013</v>
      </c>
      <c r="V3181">
        <f t="shared" si="299"/>
        <v>2013</v>
      </c>
    </row>
    <row r="3182" spans="1:22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">
        <v>8315</v>
      </c>
      <c r="R3182" t="s">
        <v>8316</v>
      </c>
      <c r="S3182" s="11">
        <f t="shared" si="296"/>
        <v>41810.079270833332</v>
      </c>
      <c r="T3182" s="11">
        <f t="shared" si="297"/>
        <v>41780.079270833332</v>
      </c>
      <c r="U3182">
        <f t="shared" si="298"/>
        <v>2014</v>
      </c>
      <c r="V3182">
        <f t="shared" si="299"/>
        <v>2014</v>
      </c>
    </row>
    <row r="3183" spans="1:22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">
        <v>8315</v>
      </c>
      <c r="R3183" t="s">
        <v>8316</v>
      </c>
      <c r="S3183" s="11">
        <f t="shared" si="296"/>
        <v>41805.333333333328</v>
      </c>
      <c r="T3183" s="11">
        <f t="shared" si="297"/>
        <v>41778.976701388885</v>
      </c>
      <c r="U3183">
        <f t="shared" si="298"/>
        <v>2014</v>
      </c>
      <c r="V3183">
        <f t="shared" si="299"/>
        <v>2014</v>
      </c>
    </row>
    <row r="3184" spans="1:22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">
        <v>8315</v>
      </c>
      <c r="R3184" t="s">
        <v>8316</v>
      </c>
      <c r="S3184" s="11">
        <f t="shared" si="296"/>
        <v>40939.375</v>
      </c>
      <c r="T3184" s="11">
        <f t="shared" si="297"/>
        <v>40883.615983796291</v>
      </c>
      <c r="U3184">
        <f t="shared" si="298"/>
        <v>2012</v>
      </c>
      <c r="V3184">
        <f t="shared" si="299"/>
        <v>2011</v>
      </c>
    </row>
    <row r="3185" spans="1:22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">
        <v>8315</v>
      </c>
      <c r="R3185" t="s">
        <v>8316</v>
      </c>
      <c r="S3185" s="11">
        <f t="shared" si="296"/>
        <v>41509.461446759255</v>
      </c>
      <c r="T3185" s="11">
        <f t="shared" si="297"/>
        <v>41491.461446759255</v>
      </c>
      <c r="U3185">
        <f t="shared" si="298"/>
        <v>2013</v>
      </c>
      <c r="V3185">
        <f t="shared" si="299"/>
        <v>2013</v>
      </c>
    </row>
    <row r="3186" spans="1:22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">
        <v>8315</v>
      </c>
      <c r="R3186" t="s">
        <v>8316</v>
      </c>
      <c r="S3186" s="11">
        <f t="shared" si="296"/>
        <v>41821.660081018512</v>
      </c>
      <c r="T3186" s="11">
        <f t="shared" si="297"/>
        <v>41791.660081018512</v>
      </c>
      <c r="U3186">
        <f t="shared" si="298"/>
        <v>2014</v>
      </c>
      <c r="V3186">
        <f t="shared" si="299"/>
        <v>2014</v>
      </c>
    </row>
    <row r="3187" spans="1:22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">
        <v>8315</v>
      </c>
      <c r="R3187" t="s">
        <v>8316</v>
      </c>
      <c r="S3187" s="11">
        <f t="shared" si="296"/>
        <v>41836.643993055557</v>
      </c>
      <c r="T3187" s="11">
        <f t="shared" si="297"/>
        <v>41829.643993055557</v>
      </c>
      <c r="U3187">
        <f t="shared" si="298"/>
        <v>2014</v>
      </c>
      <c r="V3187">
        <f t="shared" si="299"/>
        <v>2014</v>
      </c>
    </row>
    <row r="3188" spans="1:22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">
        <v>8315</v>
      </c>
      <c r="R3188" t="s">
        <v>8316</v>
      </c>
      <c r="S3188" s="11">
        <f t="shared" si="296"/>
        <v>41898.541666666664</v>
      </c>
      <c r="T3188" s="11">
        <f t="shared" si="297"/>
        <v>41868.590717592589</v>
      </c>
      <c r="U3188">
        <f t="shared" si="298"/>
        <v>2014</v>
      </c>
      <c r="V3188">
        <f t="shared" si="299"/>
        <v>2014</v>
      </c>
    </row>
    <row r="3189" spans="1:22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">
        <v>8315</v>
      </c>
      <c r="R3189" t="s">
        <v>8316</v>
      </c>
      <c r="S3189" s="11">
        <f t="shared" si="296"/>
        <v>41855.333020833328</v>
      </c>
      <c r="T3189" s="11">
        <f t="shared" si="297"/>
        <v>41835.333020833328</v>
      </c>
      <c r="U3189">
        <f t="shared" si="298"/>
        <v>2014</v>
      </c>
      <c r="V3189">
        <f t="shared" si="299"/>
        <v>2014</v>
      </c>
    </row>
    <row r="3190" spans="1:22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">
        <v>8315</v>
      </c>
      <c r="R3190" t="s">
        <v>8357</v>
      </c>
      <c r="S3190" s="11">
        <f t="shared" si="296"/>
        <v>42165.082199074073</v>
      </c>
      <c r="T3190" s="11">
        <f t="shared" si="297"/>
        <v>42144.082199074073</v>
      </c>
      <c r="U3190">
        <f t="shared" si="298"/>
        <v>2015</v>
      </c>
      <c r="V3190">
        <f t="shared" si="299"/>
        <v>2015</v>
      </c>
    </row>
    <row r="3191" spans="1:22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">
        <v>8315</v>
      </c>
      <c r="R3191" t="s">
        <v>8357</v>
      </c>
      <c r="S3191" s="11">
        <f t="shared" si="296"/>
        <v>42148.013101851851</v>
      </c>
      <c r="T3191" s="11">
        <f t="shared" si="297"/>
        <v>42118.013101851851</v>
      </c>
      <c r="U3191">
        <f t="shared" si="298"/>
        <v>2015</v>
      </c>
      <c r="V3191">
        <f t="shared" si="299"/>
        <v>2015</v>
      </c>
    </row>
    <row r="3192" spans="1:22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>
        <f t="shared" si="295"/>
        <v>0</v>
      </c>
      <c r="Q3192" t="s">
        <v>8315</v>
      </c>
      <c r="R3192" t="s">
        <v>8357</v>
      </c>
      <c r="S3192" s="11">
        <f t="shared" si="296"/>
        <v>42712.859664351847</v>
      </c>
      <c r="T3192" s="11">
        <f t="shared" si="297"/>
        <v>42682.817997685182</v>
      </c>
      <c r="U3192">
        <f t="shared" si="298"/>
        <v>2016</v>
      </c>
      <c r="V3192">
        <f t="shared" si="299"/>
        <v>2016</v>
      </c>
    </row>
    <row r="3193" spans="1:22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">
        <v>8315</v>
      </c>
      <c r="R3193" t="s">
        <v>8357</v>
      </c>
      <c r="S3193" s="11">
        <f t="shared" si="296"/>
        <v>42598.422094907401</v>
      </c>
      <c r="T3193" s="11">
        <f t="shared" si="297"/>
        <v>42538.422094907401</v>
      </c>
      <c r="U3193">
        <f t="shared" si="298"/>
        <v>2016</v>
      </c>
      <c r="V3193">
        <f t="shared" si="299"/>
        <v>2016</v>
      </c>
    </row>
    <row r="3194" spans="1:22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">
        <v>8315</v>
      </c>
      <c r="R3194" t="s">
        <v>8357</v>
      </c>
      <c r="S3194" s="11">
        <f t="shared" si="296"/>
        <v>42063.583333333336</v>
      </c>
      <c r="T3194" s="11">
        <f t="shared" si="297"/>
        <v>42018.607164351844</v>
      </c>
      <c r="U3194">
        <f t="shared" si="298"/>
        <v>2015</v>
      </c>
      <c r="V3194">
        <f t="shared" si="299"/>
        <v>2015</v>
      </c>
    </row>
    <row r="3195" spans="1:22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">
        <v>8315</v>
      </c>
      <c r="R3195" t="s">
        <v>8357</v>
      </c>
      <c r="S3195" s="11">
        <f t="shared" si="296"/>
        <v>42055.634907407402</v>
      </c>
      <c r="T3195" s="11">
        <f t="shared" si="297"/>
        <v>42010.634907407402</v>
      </c>
      <c r="U3195">
        <f t="shared" si="298"/>
        <v>2015</v>
      </c>
      <c r="V3195">
        <f t="shared" si="299"/>
        <v>2015</v>
      </c>
    </row>
    <row r="3196" spans="1:22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>
        <f t="shared" si="295"/>
        <v>0</v>
      </c>
      <c r="Q3196" t="s">
        <v>8315</v>
      </c>
      <c r="R3196" t="s">
        <v>8357</v>
      </c>
      <c r="S3196" s="11">
        <f t="shared" si="296"/>
        <v>42211.729143518511</v>
      </c>
      <c r="T3196" s="11">
        <f t="shared" si="297"/>
        <v>42181.729143518511</v>
      </c>
      <c r="U3196">
        <f t="shared" si="298"/>
        <v>2015</v>
      </c>
      <c r="V3196">
        <f t="shared" si="299"/>
        <v>2015</v>
      </c>
    </row>
    <row r="3197" spans="1:22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">
        <v>8315</v>
      </c>
      <c r="R3197" t="s">
        <v>8357</v>
      </c>
      <c r="S3197" s="11">
        <f t="shared" si="296"/>
        <v>42047.260902777773</v>
      </c>
      <c r="T3197" s="11">
        <f t="shared" si="297"/>
        <v>42017.260902777773</v>
      </c>
      <c r="U3197">
        <f t="shared" si="298"/>
        <v>2015</v>
      </c>
      <c r="V3197">
        <f t="shared" si="299"/>
        <v>2015</v>
      </c>
    </row>
    <row r="3198" spans="1:22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">
        <v>8315</v>
      </c>
      <c r="R3198" t="s">
        <v>8357</v>
      </c>
      <c r="S3198" s="11">
        <f t="shared" si="296"/>
        <v>42217.249999999993</v>
      </c>
      <c r="T3198" s="11">
        <f t="shared" si="297"/>
        <v>42157.264756944445</v>
      </c>
      <c r="U3198">
        <f t="shared" si="298"/>
        <v>2015</v>
      </c>
      <c r="V3198">
        <f t="shared" si="299"/>
        <v>2015</v>
      </c>
    </row>
    <row r="3199" spans="1:22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">
        <v>8315</v>
      </c>
      <c r="R3199" t="s">
        <v>8357</v>
      </c>
      <c r="S3199" s="11">
        <f t="shared" si="296"/>
        <v>42039.15993055555</v>
      </c>
      <c r="T3199" s="11">
        <f t="shared" si="297"/>
        <v>42009.15993055555</v>
      </c>
      <c r="U3199">
        <f t="shared" si="298"/>
        <v>2015</v>
      </c>
      <c r="V3199">
        <f t="shared" si="299"/>
        <v>2015</v>
      </c>
    </row>
    <row r="3200" spans="1:22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">
        <v>8315</v>
      </c>
      <c r="R3200" t="s">
        <v>8357</v>
      </c>
      <c r="S3200" s="11">
        <f t="shared" si="296"/>
        <v>42051.091168981475</v>
      </c>
      <c r="T3200" s="11">
        <f t="shared" si="297"/>
        <v>42013.091168981475</v>
      </c>
      <c r="U3200">
        <f t="shared" si="298"/>
        <v>2015</v>
      </c>
      <c r="V3200">
        <f t="shared" si="299"/>
        <v>2015</v>
      </c>
    </row>
    <row r="3201" spans="1:22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">
        <v>8315</v>
      </c>
      <c r="R3201" t="s">
        <v>8357</v>
      </c>
      <c r="S3201" s="11">
        <f t="shared" si="296"/>
        <v>41888.541666666664</v>
      </c>
      <c r="T3201" s="11">
        <f t="shared" si="297"/>
        <v>41858.428449074076</v>
      </c>
      <c r="U3201">
        <f t="shared" si="298"/>
        <v>2014</v>
      </c>
      <c r="V3201">
        <f t="shared" si="299"/>
        <v>2014</v>
      </c>
    </row>
    <row r="3202" spans="1:22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">
        <v>8315</v>
      </c>
      <c r="R3202" t="s">
        <v>8357</v>
      </c>
      <c r="S3202" s="11">
        <f t="shared" si="296"/>
        <v>42489.898611111108</v>
      </c>
      <c r="T3202" s="11">
        <f t="shared" si="297"/>
        <v>42459.987280092588</v>
      </c>
      <c r="U3202">
        <f t="shared" si="298"/>
        <v>2016</v>
      </c>
      <c r="V3202">
        <f t="shared" si="299"/>
        <v>2016</v>
      </c>
    </row>
    <row r="3203" spans="1:22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5">
        <f t="shared" ref="P3203:P3266" si="301">IFERROR(E3203/L3203,0)</f>
        <v>12.5</v>
      </c>
      <c r="Q3203" t="s">
        <v>8315</v>
      </c>
      <c r="R3203" t="s">
        <v>8357</v>
      </c>
      <c r="S3203" s="11">
        <f t="shared" ref="S3203:S3266" si="302">(I3203/86400)+25569+(-8/24)</f>
        <v>41882.433761574073</v>
      </c>
      <c r="T3203" s="11">
        <f t="shared" ref="T3203:T3266" si="303">(J3203/86400)+25569+(-8/24)</f>
        <v>41861.433761574073</v>
      </c>
      <c r="U3203">
        <f t="shared" ref="U3203:U3266" si="304">YEAR(S3203)</f>
        <v>2014</v>
      </c>
      <c r="V3203">
        <f t="shared" ref="V3203:V3266" si="305">YEAR(T3203)</f>
        <v>2014</v>
      </c>
    </row>
    <row r="3204" spans="1:22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">
        <v>8315</v>
      </c>
      <c r="R3204" t="s">
        <v>8357</v>
      </c>
      <c r="S3204" s="11">
        <f t="shared" si="302"/>
        <v>42351.915972222218</v>
      </c>
      <c r="T3204" s="11">
        <f t="shared" si="303"/>
        <v>42293.520208333335</v>
      </c>
      <c r="U3204">
        <f t="shared" si="304"/>
        <v>2015</v>
      </c>
      <c r="V3204">
        <f t="shared" si="305"/>
        <v>2015</v>
      </c>
    </row>
    <row r="3205" spans="1:22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">
        <v>8315</v>
      </c>
      <c r="R3205" t="s">
        <v>8357</v>
      </c>
      <c r="S3205" s="11">
        <f t="shared" si="302"/>
        <v>42272.655347222222</v>
      </c>
      <c r="T3205" s="11">
        <f t="shared" si="303"/>
        <v>42242.655347222222</v>
      </c>
      <c r="U3205">
        <f t="shared" si="304"/>
        <v>2015</v>
      </c>
      <c r="V3205">
        <f t="shared" si="305"/>
        <v>2015</v>
      </c>
    </row>
    <row r="3206" spans="1:22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>
        <f t="shared" si="301"/>
        <v>0</v>
      </c>
      <c r="Q3206" t="s">
        <v>8315</v>
      </c>
      <c r="R3206" t="s">
        <v>8357</v>
      </c>
      <c r="S3206" s="11">
        <f t="shared" si="302"/>
        <v>42202.343055555553</v>
      </c>
      <c r="T3206" s="11">
        <f t="shared" si="303"/>
        <v>42172.352766203701</v>
      </c>
      <c r="U3206">
        <f t="shared" si="304"/>
        <v>2015</v>
      </c>
      <c r="V3206">
        <f t="shared" si="305"/>
        <v>2015</v>
      </c>
    </row>
    <row r="3207" spans="1:22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">
        <v>8315</v>
      </c>
      <c r="R3207" t="s">
        <v>8357</v>
      </c>
      <c r="S3207" s="11">
        <f t="shared" si="302"/>
        <v>42125.041342592587</v>
      </c>
      <c r="T3207" s="11">
        <f t="shared" si="303"/>
        <v>42095.041342592587</v>
      </c>
      <c r="U3207">
        <f t="shared" si="304"/>
        <v>2015</v>
      </c>
      <c r="V3207">
        <f t="shared" si="305"/>
        <v>2015</v>
      </c>
    </row>
    <row r="3208" spans="1:22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>
        <f t="shared" si="301"/>
        <v>0</v>
      </c>
      <c r="Q3208" t="s">
        <v>8315</v>
      </c>
      <c r="R3208" t="s">
        <v>8357</v>
      </c>
      <c r="S3208" s="11">
        <f t="shared" si="302"/>
        <v>42265.942719907405</v>
      </c>
      <c r="T3208" s="11">
        <f t="shared" si="303"/>
        <v>42235.942719907405</v>
      </c>
      <c r="U3208">
        <f t="shared" si="304"/>
        <v>2015</v>
      </c>
      <c r="V3208">
        <f t="shared" si="305"/>
        <v>2015</v>
      </c>
    </row>
    <row r="3209" spans="1:22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">
        <v>8315</v>
      </c>
      <c r="R3209" t="s">
        <v>8357</v>
      </c>
      <c r="S3209" s="11">
        <f t="shared" si="302"/>
        <v>42116.902858796289</v>
      </c>
      <c r="T3209" s="11">
        <f t="shared" si="303"/>
        <v>42056.944525462961</v>
      </c>
      <c r="U3209">
        <f t="shared" si="304"/>
        <v>2015</v>
      </c>
      <c r="V3209">
        <f t="shared" si="305"/>
        <v>2015</v>
      </c>
    </row>
    <row r="3210" spans="1:22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">
        <v>8315</v>
      </c>
      <c r="R3210" t="s">
        <v>8316</v>
      </c>
      <c r="S3210" s="11">
        <f t="shared" si="302"/>
        <v>41848.271724537037</v>
      </c>
      <c r="T3210" s="11">
        <f t="shared" si="303"/>
        <v>41827.271724537037</v>
      </c>
      <c r="U3210">
        <f t="shared" si="304"/>
        <v>2014</v>
      </c>
      <c r="V3210">
        <f t="shared" si="305"/>
        <v>2014</v>
      </c>
    </row>
    <row r="3211" spans="1:22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">
        <v>8315</v>
      </c>
      <c r="R3211" t="s">
        <v>8316</v>
      </c>
      <c r="S3211" s="11">
        <f t="shared" si="302"/>
        <v>41810.625</v>
      </c>
      <c r="T3211" s="11">
        <f t="shared" si="303"/>
        <v>41778.30391203703</v>
      </c>
      <c r="U3211">
        <f t="shared" si="304"/>
        <v>2014</v>
      </c>
      <c r="V3211">
        <f t="shared" si="305"/>
        <v>2014</v>
      </c>
    </row>
    <row r="3212" spans="1:22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">
        <v>8315</v>
      </c>
      <c r="R3212" t="s">
        <v>8316</v>
      </c>
      <c r="S3212" s="11">
        <f t="shared" si="302"/>
        <v>41060.832638888889</v>
      </c>
      <c r="T3212" s="11">
        <f t="shared" si="303"/>
        <v>41013.603229166663</v>
      </c>
      <c r="U3212">
        <f t="shared" si="304"/>
        <v>2012</v>
      </c>
      <c r="V3212">
        <f t="shared" si="305"/>
        <v>2012</v>
      </c>
    </row>
    <row r="3213" spans="1:22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">
        <v>8315</v>
      </c>
      <c r="R3213" t="s">
        <v>8316</v>
      </c>
      <c r="S3213" s="11">
        <f t="shared" si="302"/>
        <v>41865.75</v>
      </c>
      <c r="T3213" s="11">
        <f t="shared" si="303"/>
        <v>41834.253240740734</v>
      </c>
      <c r="U3213">
        <f t="shared" si="304"/>
        <v>2014</v>
      </c>
      <c r="V3213">
        <f t="shared" si="305"/>
        <v>2014</v>
      </c>
    </row>
    <row r="3214" spans="1:22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">
        <v>8315</v>
      </c>
      <c r="R3214" t="s">
        <v>8316</v>
      </c>
      <c r="S3214" s="11">
        <f t="shared" si="302"/>
        <v>41859.462395833332</v>
      </c>
      <c r="T3214" s="11">
        <f t="shared" si="303"/>
        <v>41829.462395833332</v>
      </c>
      <c r="U3214">
        <f t="shared" si="304"/>
        <v>2014</v>
      </c>
      <c r="V3214">
        <f t="shared" si="305"/>
        <v>2014</v>
      </c>
    </row>
    <row r="3215" spans="1:22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">
        <v>8315</v>
      </c>
      <c r="R3215" t="s">
        <v>8316</v>
      </c>
      <c r="S3215" s="11">
        <f t="shared" si="302"/>
        <v>42211.430081018516</v>
      </c>
      <c r="T3215" s="11">
        <f t="shared" si="303"/>
        <v>42171.430081018516</v>
      </c>
      <c r="U3215">
        <f t="shared" si="304"/>
        <v>2015</v>
      </c>
      <c r="V3215">
        <f t="shared" si="305"/>
        <v>2015</v>
      </c>
    </row>
    <row r="3216" spans="1:22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">
        <v>8315</v>
      </c>
      <c r="R3216" t="s">
        <v>8316</v>
      </c>
      <c r="S3216" s="11">
        <f t="shared" si="302"/>
        <v>42374.663194444445</v>
      </c>
      <c r="T3216" s="11">
        <f t="shared" si="303"/>
        <v>42337.459178240737</v>
      </c>
      <c r="U3216">
        <f t="shared" si="304"/>
        <v>2016</v>
      </c>
      <c r="V3216">
        <f t="shared" si="305"/>
        <v>2015</v>
      </c>
    </row>
    <row r="3217" spans="1:22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">
        <v>8315</v>
      </c>
      <c r="R3217" t="s">
        <v>8316</v>
      </c>
      <c r="S3217" s="11">
        <f t="shared" si="302"/>
        <v>42256.832638888889</v>
      </c>
      <c r="T3217" s="11">
        <f t="shared" si="303"/>
        <v>42219.331840277773</v>
      </c>
      <c r="U3217">
        <f t="shared" si="304"/>
        <v>2015</v>
      </c>
      <c r="V3217">
        <f t="shared" si="305"/>
        <v>2015</v>
      </c>
    </row>
    <row r="3218" spans="1:22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">
        <v>8315</v>
      </c>
      <c r="R3218" t="s">
        <v>8316</v>
      </c>
      <c r="S3218" s="11">
        <f t="shared" si="302"/>
        <v>42196.270833333336</v>
      </c>
      <c r="T3218" s="11">
        <f t="shared" si="303"/>
        <v>42165.129293981481</v>
      </c>
      <c r="U3218">
        <f t="shared" si="304"/>
        <v>2015</v>
      </c>
      <c r="V3218">
        <f t="shared" si="305"/>
        <v>2015</v>
      </c>
    </row>
    <row r="3219" spans="1:22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">
        <v>8315</v>
      </c>
      <c r="R3219" t="s">
        <v>8316</v>
      </c>
      <c r="S3219" s="11">
        <f t="shared" si="302"/>
        <v>42678.212777777771</v>
      </c>
      <c r="T3219" s="11">
        <f t="shared" si="303"/>
        <v>42648.212777777771</v>
      </c>
      <c r="U3219">
        <f t="shared" si="304"/>
        <v>2016</v>
      </c>
      <c r="V3219">
        <f t="shared" si="305"/>
        <v>2016</v>
      </c>
    </row>
    <row r="3220" spans="1:22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">
        <v>8315</v>
      </c>
      <c r="R3220" t="s">
        <v>8316</v>
      </c>
      <c r="S3220" s="11">
        <f t="shared" si="302"/>
        <v>42003.666666666664</v>
      </c>
      <c r="T3220" s="11">
        <f t="shared" si="303"/>
        <v>41970.668819444443</v>
      </c>
      <c r="U3220">
        <f t="shared" si="304"/>
        <v>2014</v>
      </c>
      <c r="V3220">
        <f t="shared" si="305"/>
        <v>2014</v>
      </c>
    </row>
    <row r="3221" spans="1:22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">
        <v>8315</v>
      </c>
      <c r="R3221" t="s">
        <v>8316</v>
      </c>
      <c r="S3221" s="11">
        <f t="shared" si="302"/>
        <v>42085.608182870368</v>
      </c>
      <c r="T3221" s="11">
        <f t="shared" si="303"/>
        <v>42050.64984953704</v>
      </c>
      <c r="U3221">
        <f t="shared" si="304"/>
        <v>2015</v>
      </c>
      <c r="V3221">
        <f t="shared" si="305"/>
        <v>2015</v>
      </c>
    </row>
    <row r="3222" spans="1:22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">
        <v>8315</v>
      </c>
      <c r="R3222" t="s">
        <v>8316</v>
      </c>
      <c r="S3222" s="11">
        <f t="shared" si="302"/>
        <v>42806.541666666664</v>
      </c>
      <c r="T3222" s="11">
        <f t="shared" si="303"/>
        <v>42772.500046296293</v>
      </c>
      <c r="U3222">
        <f t="shared" si="304"/>
        <v>2017</v>
      </c>
      <c r="V3222">
        <f t="shared" si="305"/>
        <v>2017</v>
      </c>
    </row>
    <row r="3223" spans="1:22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">
        <v>8315</v>
      </c>
      <c r="R3223" t="s">
        <v>8316</v>
      </c>
      <c r="S3223" s="11">
        <f t="shared" si="302"/>
        <v>42190.363460648143</v>
      </c>
      <c r="T3223" s="11">
        <f t="shared" si="303"/>
        <v>42155.363460648143</v>
      </c>
      <c r="U3223">
        <f t="shared" si="304"/>
        <v>2015</v>
      </c>
      <c r="V3223">
        <f t="shared" si="305"/>
        <v>2015</v>
      </c>
    </row>
    <row r="3224" spans="1:22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">
        <v>8315</v>
      </c>
      <c r="R3224" t="s">
        <v>8316</v>
      </c>
      <c r="S3224" s="11">
        <f t="shared" si="302"/>
        <v>42301.561805555553</v>
      </c>
      <c r="T3224" s="11">
        <f t="shared" si="303"/>
        <v>42270.248807870368</v>
      </c>
      <c r="U3224">
        <f t="shared" si="304"/>
        <v>2015</v>
      </c>
      <c r="V3224">
        <f t="shared" si="305"/>
        <v>2015</v>
      </c>
    </row>
    <row r="3225" spans="1:22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">
        <v>8315</v>
      </c>
      <c r="R3225" t="s">
        <v>8316</v>
      </c>
      <c r="S3225" s="11">
        <f t="shared" si="302"/>
        <v>42236.502037037033</v>
      </c>
      <c r="T3225" s="11">
        <f t="shared" si="303"/>
        <v>42206.502037037033</v>
      </c>
      <c r="U3225">
        <f t="shared" si="304"/>
        <v>2015</v>
      </c>
      <c r="V3225">
        <f t="shared" si="305"/>
        <v>2015</v>
      </c>
    </row>
    <row r="3226" spans="1:22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">
        <v>8315</v>
      </c>
      <c r="R3226" t="s">
        <v>8316</v>
      </c>
      <c r="S3226" s="11">
        <f t="shared" si="302"/>
        <v>42744.874999999993</v>
      </c>
      <c r="T3226" s="11">
        <f t="shared" si="303"/>
        <v>42697.517511574071</v>
      </c>
      <c r="U3226">
        <f t="shared" si="304"/>
        <v>2017</v>
      </c>
      <c r="V3226">
        <f t="shared" si="305"/>
        <v>2016</v>
      </c>
    </row>
    <row r="3227" spans="1:22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">
        <v>8315</v>
      </c>
      <c r="R3227" t="s">
        <v>8316</v>
      </c>
      <c r="S3227" s="11">
        <f t="shared" si="302"/>
        <v>42524.541666666664</v>
      </c>
      <c r="T3227" s="11">
        <f t="shared" si="303"/>
        <v>42503.226134259261</v>
      </c>
      <c r="U3227">
        <f t="shared" si="304"/>
        <v>2016</v>
      </c>
      <c r="V3227">
        <f t="shared" si="305"/>
        <v>2016</v>
      </c>
    </row>
    <row r="3228" spans="1:22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">
        <v>8315</v>
      </c>
      <c r="R3228" t="s">
        <v>8316</v>
      </c>
      <c r="S3228" s="11">
        <f t="shared" si="302"/>
        <v>42307.250138888885</v>
      </c>
      <c r="T3228" s="11">
        <f t="shared" si="303"/>
        <v>42277.250138888885</v>
      </c>
      <c r="U3228">
        <f t="shared" si="304"/>
        <v>2015</v>
      </c>
      <c r="V3228">
        <f t="shared" si="305"/>
        <v>2015</v>
      </c>
    </row>
    <row r="3229" spans="1:22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">
        <v>8315</v>
      </c>
      <c r="R3229" t="s">
        <v>8316</v>
      </c>
      <c r="S3229" s="11">
        <f t="shared" si="302"/>
        <v>42752.549027777779</v>
      </c>
      <c r="T3229" s="11">
        <f t="shared" si="303"/>
        <v>42722.549027777779</v>
      </c>
      <c r="U3229">
        <f t="shared" si="304"/>
        <v>2017</v>
      </c>
      <c r="V3229">
        <f t="shared" si="305"/>
        <v>2016</v>
      </c>
    </row>
    <row r="3230" spans="1:22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">
        <v>8315</v>
      </c>
      <c r="R3230" t="s">
        <v>8316</v>
      </c>
      <c r="S3230" s="11">
        <f t="shared" si="302"/>
        <v>42354.874305555553</v>
      </c>
      <c r="T3230" s="11">
        <f t="shared" si="303"/>
        <v>42323.375972222224</v>
      </c>
      <c r="U3230">
        <f t="shared" si="304"/>
        <v>2015</v>
      </c>
      <c r="V3230">
        <f t="shared" si="305"/>
        <v>2015</v>
      </c>
    </row>
    <row r="3231" spans="1:22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">
        <v>8315</v>
      </c>
      <c r="R3231" t="s">
        <v>8316</v>
      </c>
      <c r="S3231" s="11">
        <f t="shared" si="302"/>
        <v>41962.999976851854</v>
      </c>
      <c r="T3231" s="11">
        <f t="shared" si="303"/>
        <v>41932.958310185182</v>
      </c>
      <c r="U3231">
        <f t="shared" si="304"/>
        <v>2014</v>
      </c>
      <c r="V3231">
        <f t="shared" si="305"/>
        <v>2014</v>
      </c>
    </row>
    <row r="3232" spans="1:22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">
        <v>8315</v>
      </c>
      <c r="R3232" t="s">
        <v>8316</v>
      </c>
      <c r="S3232" s="11">
        <f t="shared" si="302"/>
        <v>41912.832638888889</v>
      </c>
      <c r="T3232" s="11">
        <f t="shared" si="303"/>
        <v>41897.834791666661</v>
      </c>
      <c r="U3232">
        <f t="shared" si="304"/>
        <v>2014</v>
      </c>
      <c r="V3232">
        <f t="shared" si="305"/>
        <v>2014</v>
      </c>
    </row>
    <row r="3233" spans="1:22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">
        <v>8315</v>
      </c>
      <c r="R3233" t="s">
        <v>8316</v>
      </c>
      <c r="S3233" s="11">
        <f t="shared" si="302"/>
        <v>42476.610497685186</v>
      </c>
      <c r="T3233" s="11">
        <f t="shared" si="303"/>
        <v>42446.610497685186</v>
      </c>
      <c r="U3233">
        <f t="shared" si="304"/>
        <v>2016</v>
      </c>
      <c r="V3233">
        <f t="shared" si="305"/>
        <v>2016</v>
      </c>
    </row>
    <row r="3234" spans="1:22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">
        <v>8315</v>
      </c>
      <c r="R3234" t="s">
        <v>8316</v>
      </c>
      <c r="S3234" s="11">
        <f t="shared" si="302"/>
        <v>42493.832638888889</v>
      </c>
      <c r="T3234" s="11">
        <f t="shared" si="303"/>
        <v>42463.480520833335</v>
      </c>
      <c r="U3234">
        <f t="shared" si="304"/>
        <v>2016</v>
      </c>
      <c r="V3234">
        <f t="shared" si="305"/>
        <v>2016</v>
      </c>
    </row>
    <row r="3235" spans="1:22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">
        <v>8315</v>
      </c>
      <c r="R3235" t="s">
        <v>8316</v>
      </c>
      <c r="S3235" s="11">
        <f t="shared" si="302"/>
        <v>42796.471701388888</v>
      </c>
      <c r="T3235" s="11">
        <f t="shared" si="303"/>
        <v>42766.471701388888</v>
      </c>
      <c r="U3235">
        <f t="shared" si="304"/>
        <v>2017</v>
      </c>
      <c r="V3235">
        <f t="shared" si="305"/>
        <v>2017</v>
      </c>
    </row>
    <row r="3236" spans="1:22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">
        <v>8315</v>
      </c>
      <c r="R3236" t="s">
        <v>8316</v>
      </c>
      <c r="S3236" s="11">
        <f t="shared" si="302"/>
        <v>42767.646527777775</v>
      </c>
      <c r="T3236" s="11">
        <f t="shared" si="303"/>
        <v>42734.456111111103</v>
      </c>
      <c r="U3236">
        <f t="shared" si="304"/>
        <v>2017</v>
      </c>
      <c r="V3236">
        <f t="shared" si="305"/>
        <v>2016</v>
      </c>
    </row>
    <row r="3237" spans="1:22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">
        <v>8315</v>
      </c>
      <c r="R3237" t="s">
        <v>8316</v>
      </c>
      <c r="S3237" s="11">
        <f t="shared" si="302"/>
        <v>42552.014479166661</v>
      </c>
      <c r="T3237" s="11">
        <f t="shared" si="303"/>
        <v>42522.014479166661</v>
      </c>
      <c r="U3237">
        <f t="shared" si="304"/>
        <v>2016</v>
      </c>
      <c r="V3237">
        <f t="shared" si="305"/>
        <v>2016</v>
      </c>
    </row>
    <row r="3238" spans="1:22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">
        <v>8315</v>
      </c>
      <c r="R3238" t="s">
        <v>8316</v>
      </c>
      <c r="S3238" s="11">
        <f t="shared" si="302"/>
        <v>42732.583715277775</v>
      </c>
      <c r="T3238" s="11">
        <f t="shared" si="303"/>
        <v>42702.583715277775</v>
      </c>
      <c r="U3238">
        <f t="shared" si="304"/>
        <v>2016</v>
      </c>
      <c r="V3238">
        <f t="shared" si="305"/>
        <v>2016</v>
      </c>
    </row>
    <row r="3239" spans="1:22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">
        <v>8315</v>
      </c>
      <c r="R3239" t="s">
        <v>8316</v>
      </c>
      <c r="S3239" s="11">
        <f t="shared" si="302"/>
        <v>42275.832638888889</v>
      </c>
      <c r="T3239" s="11">
        <f t="shared" si="303"/>
        <v>42252.141018518516</v>
      </c>
      <c r="U3239">
        <f t="shared" si="304"/>
        <v>2015</v>
      </c>
      <c r="V3239">
        <f t="shared" si="305"/>
        <v>2015</v>
      </c>
    </row>
    <row r="3240" spans="1:22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">
        <v>8315</v>
      </c>
      <c r="R3240" t="s">
        <v>8316</v>
      </c>
      <c r="S3240" s="11">
        <f t="shared" si="302"/>
        <v>42186.177060185182</v>
      </c>
      <c r="T3240" s="11">
        <f t="shared" si="303"/>
        <v>42156.177060185182</v>
      </c>
      <c r="U3240">
        <f t="shared" si="304"/>
        <v>2015</v>
      </c>
      <c r="V3240">
        <f t="shared" si="305"/>
        <v>2015</v>
      </c>
    </row>
    <row r="3241" spans="1:22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">
        <v>8315</v>
      </c>
      <c r="R3241" t="s">
        <v>8316</v>
      </c>
      <c r="S3241" s="11">
        <f t="shared" si="302"/>
        <v>42302.665972222218</v>
      </c>
      <c r="T3241" s="11">
        <f t="shared" si="303"/>
        <v>42277.755706018514</v>
      </c>
      <c r="U3241">
        <f t="shared" si="304"/>
        <v>2015</v>
      </c>
      <c r="V3241">
        <f t="shared" si="305"/>
        <v>2015</v>
      </c>
    </row>
    <row r="3242" spans="1:22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">
        <v>8315</v>
      </c>
      <c r="R3242" t="s">
        <v>8316</v>
      </c>
      <c r="S3242" s="11">
        <f t="shared" si="302"/>
        <v>42782.624999999993</v>
      </c>
      <c r="T3242" s="11">
        <f t="shared" si="303"/>
        <v>42754.360509259255</v>
      </c>
      <c r="U3242">
        <f t="shared" si="304"/>
        <v>2017</v>
      </c>
      <c r="V3242">
        <f t="shared" si="305"/>
        <v>2017</v>
      </c>
    </row>
    <row r="3243" spans="1:22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">
        <v>8315</v>
      </c>
      <c r="R3243" t="s">
        <v>8316</v>
      </c>
      <c r="S3243" s="11">
        <f t="shared" si="302"/>
        <v>41925.957638888889</v>
      </c>
      <c r="T3243" s="11">
        <f t="shared" si="303"/>
        <v>41892.991550925923</v>
      </c>
      <c r="U3243">
        <f t="shared" si="304"/>
        <v>2014</v>
      </c>
      <c r="V3243">
        <f t="shared" si="305"/>
        <v>2014</v>
      </c>
    </row>
    <row r="3244" spans="1:22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">
        <v>8315</v>
      </c>
      <c r="R3244" t="s">
        <v>8316</v>
      </c>
      <c r="S3244" s="11">
        <f t="shared" si="302"/>
        <v>41901.422361111108</v>
      </c>
      <c r="T3244" s="11">
        <f t="shared" si="303"/>
        <v>41871.422361111108</v>
      </c>
      <c r="U3244">
        <f t="shared" si="304"/>
        <v>2014</v>
      </c>
      <c r="V3244">
        <f t="shared" si="305"/>
        <v>2014</v>
      </c>
    </row>
    <row r="3245" spans="1:22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">
        <v>8315</v>
      </c>
      <c r="R3245" t="s">
        <v>8316</v>
      </c>
      <c r="S3245" s="11">
        <f t="shared" si="302"/>
        <v>42285.666666666664</v>
      </c>
      <c r="T3245" s="11">
        <f t="shared" si="303"/>
        <v>42261.763449074067</v>
      </c>
      <c r="U3245">
        <f t="shared" si="304"/>
        <v>2015</v>
      </c>
      <c r="V3245">
        <f t="shared" si="305"/>
        <v>2015</v>
      </c>
    </row>
    <row r="3246" spans="1:22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">
        <v>8315</v>
      </c>
      <c r="R3246" t="s">
        <v>8316</v>
      </c>
      <c r="S3246" s="11">
        <f t="shared" si="302"/>
        <v>42705.402569444443</v>
      </c>
      <c r="T3246" s="11">
        <f t="shared" si="303"/>
        <v>42675.360902777778</v>
      </c>
      <c r="U3246">
        <f t="shared" si="304"/>
        <v>2016</v>
      </c>
      <c r="V3246">
        <f t="shared" si="305"/>
        <v>2016</v>
      </c>
    </row>
    <row r="3247" spans="1:22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">
        <v>8315</v>
      </c>
      <c r="R3247" t="s">
        <v>8316</v>
      </c>
      <c r="S3247" s="11">
        <f t="shared" si="302"/>
        <v>42166.749999999993</v>
      </c>
      <c r="T3247" s="11">
        <f t="shared" si="303"/>
        <v>42135.266874999994</v>
      </c>
      <c r="U3247">
        <f t="shared" si="304"/>
        <v>2015</v>
      </c>
      <c r="V3247">
        <f t="shared" si="305"/>
        <v>2015</v>
      </c>
    </row>
    <row r="3248" spans="1:22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">
        <v>8315</v>
      </c>
      <c r="R3248" t="s">
        <v>8316</v>
      </c>
      <c r="S3248" s="11">
        <f t="shared" si="302"/>
        <v>42258.832638888889</v>
      </c>
      <c r="T3248" s="11">
        <f t="shared" si="303"/>
        <v>42230.138888888883</v>
      </c>
      <c r="U3248">
        <f t="shared" si="304"/>
        <v>2015</v>
      </c>
      <c r="V3248">
        <f t="shared" si="305"/>
        <v>2015</v>
      </c>
    </row>
    <row r="3249" spans="1:22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">
        <v>8315</v>
      </c>
      <c r="R3249" t="s">
        <v>8316</v>
      </c>
      <c r="S3249" s="11">
        <f t="shared" si="302"/>
        <v>42197.10083333333</v>
      </c>
      <c r="T3249" s="11">
        <f t="shared" si="303"/>
        <v>42167.10083333333</v>
      </c>
      <c r="U3249">
        <f t="shared" si="304"/>
        <v>2015</v>
      </c>
      <c r="V3249">
        <f t="shared" si="305"/>
        <v>2015</v>
      </c>
    </row>
    <row r="3250" spans="1:22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">
        <v>8315</v>
      </c>
      <c r="R3250" t="s">
        <v>8316</v>
      </c>
      <c r="S3250" s="11">
        <f t="shared" si="302"/>
        <v>42098.513391203705</v>
      </c>
      <c r="T3250" s="11">
        <f t="shared" si="303"/>
        <v>42068.55505787037</v>
      </c>
      <c r="U3250">
        <f t="shared" si="304"/>
        <v>2015</v>
      </c>
      <c r="V3250">
        <f t="shared" si="305"/>
        <v>2015</v>
      </c>
    </row>
    <row r="3251" spans="1:22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">
        <v>8315</v>
      </c>
      <c r="R3251" t="s">
        <v>8316</v>
      </c>
      <c r="S3251" s="11">
        <f t="shared" si="302"/>
        <v>42175.413356481477</v>
      </c>
      <c r="T3251" s="11">
        <f t="shared" si="303"/>
        <v>42145.413356481477</v>
      </c>
      <c r="U3251">
        <f t="shared" si="304"/>
        <v>2015</v>
      </c>
      <c r="V3251">
        <f t="shared" si="305"/>
        <v>2015</v>
      </c>
    </row>
    <row r="3252" spans="1:22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">
        <v>8315</v>
      </c>
      <c r="R3252" t="s">
        <v>8316</v>
      </c>
      <c r="S3252" s="11">
        <f t="shared" si="302"/>
        <v>41948.450509259259</v>
      </c>
      <c r="T3252" s="11">
        <f t="shared" si="303"/>
        <v>41918.408842592587</v>
      </c>
      <c r="U3252">
        <f t="shared" si="304"/>
        <v>2014</v>
      </c>
      <c r="V3252">
        <f t="shared" si="305"/>
        <v>2014</v>
      </c>
    </row>
    <row r="3253" spans="1:22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">
        <v>8315</v>
      </c>
      <c r="R3253" t="s">
        <v>8316</v>
      </c>
      <c r="S3253" s="11">
        <f t="shared" si="302"/>
        <v>42176.39775462963</v>
      </c>
      <c r="T3253" s="11">
        <f t="shared" si="303"/>
        <v>42146.39775462963</v>
      </c>
      <c r="U3253">
        <f t="shared" si="304"/>
        <v>2015</v>
      </c>
      <c r="V3253">
        <f t="shared" si="305"/>
        <v>2015</v>
      </c>
    </row>
    <row r="3254" spans="1:22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">
        <v>8315</v>
      </c>
      <c r="R3254" t="s">
        <v>8316</v>
      </c>
      <c r="S3254" s="11">
        <f t="shared" si="302"/>
        <v>42620.139351851853</v>
      </c>
      <c r="T3254" s="11">
        <f t="shared" si="303"/>
        <v>42590.139351851853</v>
      </c>
      <c r="U3254">
        <f t="shared" si="304"/>
        <v>2016</v>
      </c>
      <c r="V3254">
        <f t="shared" si="305"/>
        <v>2016</v>
      </c>
    </row>
    <row r="3255" spans="1:22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">
        <v>8315</v>
      </c>
      <c r="R3255" t="s">
        <v>8316</v>
      </c>
      <c r="S3255" s="11">
        <f t="shared" si="302"/>
        <v>42620.822916666664</v>
      </c>
      <c r="T3255" s="11">
        <f t="shared" si="303"/>
        <v>42602.243379629632</v>
      </c>
      <c r="U3255">
        <f t="shared" si="304"/>
        <v>2016</v>
      </c>
      <c r="V3255">
        <f t="shared" si="305"/>
        <v>2016</v>
      </c>
    </row>
    <row r="3256" spans="1:22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">
        <v>8315</v>
      </c>
      <c r="R3256" t="s">
        <v>8316</v>
      </c>
      <c r="S3256" s="11">
        <f t="shared" si="302"/>
        <v>42088.710752314808</v>
      </c>
      <c r="T3256" s="11">
        <f t="shared" si="303"/>
        <v>42058.752418981479</v>
      </c>
      <c r="U3256">
        <f t="shared" si="304"/>
        <v>2015</v>
      </c>
      <c r="V3256">
        <f t="shared" si="305"/>
        <v>2015</v>
      </c>
    </row>
    <row r="3257" spans="1:22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">
        <v>8315</v>
      </c>
      <c r="R3257" t="s">
        <v>8316</v>
      </c>
      <c r="S3257" s="11">
        <f t="shared" si="302"/>
        <v>41919.434895833328</v>
      </c>
      <c r="T3257" s="11">
        <f t="shared" si="303"/>
        <v>41889.434895833328</v>
      </c>
      <c r="U3257">
        <f t="shared" si="304"/>
        <v>2014</v>
      </c>
      <c r="V3257">
        <f t="shared" si="305"/>
        <v>2014</v>
      </c>
    </row>
    <row r="3258" spans="1:22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">
        <v>8315</v>
      </c>
      <c r="R3258" t="s">
        <v>8316</v>
      </c>
      <c r="S3258" s="11">
        <f t="shared" si="302"/>
        <v>42165.832638888889</v>
      </c>
      <c r="T3258" s="11">
        <f t="shared" si="303"/>
        <v>42144.240474537037</v>
      </c>
      <c r="U3258">
        <f t="shared" si="304"/>
        <v>2015</v>
      </c>
      <c r="V3258">
        <f t="shared" si="305"/>
        <v>2015</v>
      </c>
    </row>
    <row r="3259" spans="1:22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">
        <v>8315</v>
      </c>
      <c r="R3259" t="s">
        <v>8316</v>
      </c>
      <c r="S3259" s="11">
        <f t="shared" si="302"/>
        <v>42788.226296296292</v>
      </c>
      <c r="T3259" s="11">
        <f t="shared" si="303"/>
        <v>42758.226296296292</v>
      </c>
      <c r="U3259">
        <f t="shared" si="304"/>
        <v>2017</v>
      </c>
      <c r="V3259">
        <f t="shared" si="305"/>
        <v>2017</v>
      </c>
    </row>
    <row r="3260" spans="1:22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">
        <v>8315</v>
      </c>
      <c r="R3260" t="s">
        <v>8316</v>
      </c>
      <c r="S3260" s="11">
        <f t="shared" si="302"/>
        <v>42012.553946759253</v>
      </c>
      <c r="T3260" s="11">
        <f t="shared" si="303"/>
        <v>41982.553946759253</v>
      </c>
      <c r="U3260">
        <f t="shared" si="304"/>
        <v>2015</v>
      </c>
      <c r="V3260">
        <f t="shared" si="305"/>
        <v>2014</v>
      </c>
    </row>
    <row r="3261" spans="1:22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">
        <v>8315</v>
      </c>
      <c r="R3261" t="s">
        <v>8316</v>
      </c>
      <c r="S3261" s="11">
        <f t="shared" si="302"/>
        <v>42643.832638888889</v>
      </c>
      <c r="T3261" s="11">
        <f t="shared" si="303"/>
        <v>42614.427604166667</v>
      </c>
      <c r="U3261">
        <f t="shared" si="304"/>
        <v>2016</v>
      </c>
      <c r="V3261">
        <f t="shared" si="305"/>
        <v>2016</v>
      </c>
    </row>
    <row r="3262" spans="1:22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">
        <v>8315</v>
      </c>
      <c r="R3262" t="s">
        <v>8316</v>
      </c>
      <c r="S3262" s="11">
        <f t="shared" si="302"/>
        <v>42338.380995370368</v>
      </c>
      <c r="T3262" s="11">
        <f t="shared" si="303"/>
        <v>42303.339328703696</v>
      </c>
      <c r="U3262">
        <f t="shared" si="304"/>
        <v>2015</v>
      </c>
      <c r="V3262">
        <f t="shared" si="305"/>
        <v>2015</v>
      </c>
    </row>
    <row r="3263" spans="1:22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">
        <v>8315</v>
      </c>
      <c r="R3263" t="s">
        <v>8316</v>
      </c>
      <c r="S3263" s="11">
        <f t="shared" si="302"/>
        <v>42201.392083333332</v>
      </c>
      <c r="T3263" s="11">
        <f t="shared" si="303"/>
        <v>42171.392083333332</v>
      </c>
      <c r="U3263">
        <f t="shared" si="304"/>
        <v>2015</v>
      </c>
      <c r="V3263">
        <f t="shared" si="305"/>
        <v>2015</v>
      </c>
    </row>
    <row r="3264" spans="1:22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">
        <v>8315</v>
      </c>
      <c r="R3264" t="s">
        <v>8316</v>
      </c>
      <c r="S3264" s="11">
        <f t="shared" si="302"/>
        <v>41994.833333333336</v>
      </c>
      <c r="T3264" s="11">
        <f t="shared" si="303"/>
        <v>41963.982199074067</v>
      </c>
      <c r="U3264">
        <f t="shared" si="304"/>
        <v>2014</v>
      </c>
      <c r="V3264">
        <f t="shared" si="305"/>
        <v>2014</v>
      </c>
    </row>
    <row r="3265" spans="1:22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">
        <v>8315</v>
      </c>
      <c r="R3265" t="s">
        <v>8316</v>
      </c>
      <c r="S3265" s="11">
        <f t="shared" si="302"/>
        <v>42307.541666666664</v>
      </c>
      <c r="T3265" s="11">
        <f t="shared" si="303"/>
        <v>42284.18273148148</v>
      </c>
      <c r="U3265">
        <f t="shared" si="304"/>
        <v>2015</v>
      </c>
      <c r="V3265">
        <f t="shared" si="305"/>
        <v>2015</v>
      </c>
    </row>
    <row r="3266" spans="1:22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">
        <v>8315</v>
      </c>
      <c r="R3266" t="s">
        <v>8316</v>
      </c>
      <c r="S3266" s="11">
        <f t="shared" si="302"/>
        <v>42032.583333333336</v>
      </c>
      <c r="T3266" s="11">
        <f t="shared" si="303"/>
        <v>42016.466874999998</v>
      </c>
      <c r="U3266">
        <f t="shared" si="304"/>
        <v>2015</v>
      </c>
      <c r="V3266">
        <f t="shared" si="305"/>
        <v>2015</v>
      </c>
    </row>
    <row r="3267" spans="1:22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5">
        <f t="shared" ref="P3267:P3330" si="307">IFERROR(E3267/L3267,0)</f>
        <v>70.285714285714292</v>
      </c>
      <c r="Q3267" t="s">
        <v>8315</v>
      </c>
      <c r="R3267" t="s">
        <v>8316</v>
      </c>
      <c r="S3267" s="11">
        <f t="shared" ref="S3267:S3330" si="308">(I3267/86400)+25569+(-8/24)</f>
        <v>42341.374999999993</v>
      </c>
      <c r="T3267" s="11">
        <f t="shared" ref="T3267:T3330" si="309">(J3267/86400)+25569+(-8/24)</f>
        <v>42311.378645833327</v>
      </c>
      <c r="U3267">
        <f t="shared" ref="U3267:U3330" si="310">YEAR(S3267)</f>
        <v>2015</v>
      </c>
      <c r="V3267">
        <f t="shared" ref="V3267:V3330" si="311">YEAR(T3267)</f>
        <v>2015</v>
      </c>
    </row>
    <row r="3268" spans="1:22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">
        <v>8315</v>
      </c>
      <c r="R3268" t="s">
        <v>8316</v>
      </c>
      <c r="S3268" s="11">
        <f t="shared" si="308"/>
        <v>42167.541666666664</v>
      </c>
      <c r="T3268" s="11">
        <f t="shared" si="309"/>
        <v>42136.202800925923</v>
      </c>
      <c r="U3268">
        <f t="shared" si="310"/>
        <v>2015</v>
      </c>
      <c r="V3268">
        <f t="shared" si="311"/>
        <v>2015</v>
      </c>
    </row>
    <row r="3269" spans="1:22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">
        <v>8315</v>
      </c>
      <c r="R3269" t="s">
        <v>8316</v>
      </c>
      <c r="S3269" s="11">
        <f t="shared" si="308"/>
        <v>42202.424305555549</v>
      </c>
      <c r="T3269" s="11">
        <f t="shared" si="309"/>
        <v>42172.424305555549</v>
      </c>
      <c r="U3269">
        <f t="shared" si="310"/>
        <v>2015</v>
      </c>
      <c r="V3269">
        <f t="shared" si="311"/>
        <v>2015</v>
      </c>
    </row>
    <row r="3270" spans="1:22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">
        <v>8315</v>
      </c>
      <c r="R3270" t="s">
        <v>8316</v>
      </c>
      <c r="S3270" s="11">
        <f t="shared" si="308"/>
        <v>42606.570925925924</v>
      </c>
      <c r="T3270" s="11">
        <f t="shared" si="309"/>
        <v>42590.570925925924</v>
      </c>
      <c r="U3270">
        <f t="shared" si="310"/>
        <v>2016</v>
      </c>
      <c r="V3270">
        <f t="shared" si="311"/>
        <v>2016</v>
      </c>
    </row>
    <row r="3271" spans="1:22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">
        <v>8315</v>
      </c>
      <c r="R3271" t="s">
        <v>8316</v>
      </c>
      <c r="S3271" s="11">
        <f t="shared" si="308"/>
        <v>42171.124999999993</v>
      </c>
      <c r="T3271" s="11">
        <f t="shared" si="309"/>
        <v>42137.062465277777</v>
      </c>
      <c r="U3271">
        <f t="shared" si="310"/>
        <v>2015</v>
      </c>
      <c r="V3271">
        <f t="shared" si="311"/>
        <v>2015</v>
      </c>
    </row>
    <row r="3272" spans="1:22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">
        <v>8315</v>
      </c>
      <c r="R3272" t="s">
        <v>8316</v>
      </c>
      <c r="S3272" s="11">
        <f t="shared" si="308"/>
        <v>42197.199826388889</v>
      </c>
      <c r="T3272" s="11">
        <f t="shared" si="309"/>
        <v>42167.199826388889</v>
      </c>
      <c r="U3272">
        <f t="shared" si="310"/>
        <v>2015</v>
      </c>
      <c r="V3272">
        <f t="shared" si="311"/>
        <v>2015</v>
      </c>
    </row>
    <row r="3273" spans="1:22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">
        <v>8315</v>
      </c>
      <c r="R3273" t="s">
        <v>8316</v>
      </c>
      <c r="S3273" s="11">
        <f t="shared" si="308"/>
        <v>41945.145543981482</v>
      </c>
      <c r="T3273" s="11">
        <f t="shared" si="309"/>
        <v>41915.10387731481</v>
      </c>
      <c r="U3273">
        <f t="shared" si="310"/>
        <v>2014</v>
      </c>
      <c r="V3273">
        <f t="shared" si="311"/>
        <v>2014</v>
      </c>
    </row>
    <row r="3274" spans="1:22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">
        <v>8315</v>
      </c>
      <c r="R3274" t="s">
        <v>8316</v>
      </c>
      <c r="S3274" s="11">
        <f t="shared" si="308"/>
        <v>42314.208437499998</v>
      </c>
      <c r="T3274" s="11">
        <f t="shared" si="309"/>
        <v>42284.166770833333</v>
      </c>
      <c r="U3274">
        <f t="shared" si="310"/>
        <v>2015</v>
      </c>
      <c r="V3274">
        <f t="shared" si="311"/>
        <v>2015</v>
      </c>
    </row>
    <row r="3275" spans="1:22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">
        <v>8315</v>
      </c>
      <c r="R3275" t="s">
        <v>8316</v>
      </c>
      <c r="S3275" s="11">
        <f t="shared" si="308"/>
        <v>42627.458333333336</v>
      </c>
      <c r="T3275" s="11">
        <f t="shared" si="309"/>
        <v>42611.4680787037</v>
      </c>
      <c r="U3275">
        <f t="shared" si="310"/>
        <v>2016</v>
      </c>
      <c r="V3275">
        <f t="shared" si="311"/>
        <v>2016</v>
      </c>
    </row>
    <row r="3276" spans="1:22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">
        <v>8315</v>
      </c>
      <c r="R3276" t="s">
        <v>8316</v>
      </c>
      <c r="S3276" s="11">
        <f t="shared" si="308"/>
        <v>42444.541666666664</v>
      </c>
      <c r="T3276" s="11">
        <f t="shared" si="309"/>
        <v>42400.371203703697</v>
      </c>
      <c r="U3276">
        <f t="shared" si="310"/>
        <v>2016</v>
      </c>
      <c r="V3276">
        <f t="shared" si="311"/>
        <v>2016</v>
      </c>
    </row>
    <row r="3277" spans="1:22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">
        <v>8315</v>
      </c>
      <c r="R3277" t="s">
        <v>8316</v>
      </c>
      <c r="S3277" s="11">
        <f t="shared" si="308"/>
        <v>42043.854166666664</v>
      </c>
      <c r="T3277" s="11">
        <f t="shared" si="309"/>
        <v>42017.547118055554</v>
      </c>
      <c r="U3277">
        <f t="shared" si="310"/>
        <v>2015</v>
      </c>
      <c r="V3277">
        <f t="shared" si="311"/>
        <v>2015</v>
      </c>
    </row>
    <row r="3278" spans="1:22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">
        <v>8315</v>
      </c>
      <c r="R3278" t="s">
        <v>8316</v>
      </c>
      <c r="S3278" s="11">
        <f t="shared" si="308"/>
        <v>42460.832638888889</v>
      </c>
      <c r="T3278" s="11">
        <f t="shared" si="309"/>
        <v>42426.616655092592</v>
      </c>
      <c r="U3278">
        <f t="shared" si="310"/>
        <v>2016</v>
      </c>
      <c r="V3278">
        <f t="shared" si="311"/>
        <v>2016</v>
      </c>
    </row>
    <row r="3279" spans="1:22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">
        <v>8315</v>
      </c>
      <c r="R3279" t="s">
        <v>8316</v>
      </c>
      <c r="S3279" s="11">
        <f t="shared" si="308"/>
        <v>41961.391273148147</v>
      </c>
      <c r="T3279" s="11">
        <f t="shared" si="309"/>
        <v>41931.349606481475</v>
      </c>
      <c r="U3279">
        <f t="shared" si="310"/>
        <v>2014</v>
      </c>
      <c r="V3279">
        <f t="shared" si="311"/>
        <v>2014</v>
      </c>
    </row>
    <row r="3280" spans="1:22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">
        <v>8315</v>
      </c>
      <c r="R3280" t="s">
        <v>8316</v>
      </c>
      <c r="S3280" s="11">
        <f t="shared" si="308"/>
        <v>42154.515081018515</v>
      </c>
      <c r="T3280" s="11">
        <f t="shared" si="309"/>
        <v>42124.515081018515</v>
      </c>
      <c r="U3280">
        <f t="shared" si="310"/>
        <v>2015</v>
      </c>
      <c r="V3280">
        <f t="shared" si="311"/>
        <v>2015</v>
      </c>
    </row>
    <row r="3281" spans="1:22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">
        <v>8315</v>
      </c>
      <c r="R3281" t="s">
        <v>8316</v>
      </c>
      <c r="S3281" s="11">
        <f t="shared" si="308"/>
        <v>42460.727534722224</v>
      </c>
      <c r="T3281" s="11">
        <f t="shared" si="309"/>
        <v>42430.769201388888</v>
      </c>
      <c r="U3281">
        <f t="shared" si="310"/>
        <v>2016</v>
      </c>
      <c r="V3281">
        <f t="shared" si="311"/>
        <v>2016</v>
      </c>
    </row>
    <row r="3282" spans="1:22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">
        <v>8315</v>
      </c>
      <c r="R3282" t="s">
        <v>8316</v>
      </c>
      <c r="S3282" s="11">
        <f t="shared" si="308"/>
        <v>42155.874999999993</v>
      </c>
      <c r="T3282" s="11">
        <f t="shared" si="309"/>
        <v>42121.423587962963</v>
      </c>
      <c r="U3282">
        <f t="shared" si="310"/>
        <v>2015</v>
      </c>
      <c r="V3282">
        <f t="shared" si="311"/>
        <v>2015</v>
      </c>
    </row>
    <row r="3283" spans="1:22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">
        <v>8315</v>
      </c>
      <c r="R3283" t="s">
        <v>8316</v>
      </c>
      <c r="S3283" s="11">
        <f t="shared" si="308"/>
        <v>42248.686400462961</v>
      </c>
      <c r="T3283" s="11">
        <f t="shared" si="309"/>
        <v>42218.686400462961</v>
      </c>
      <c r="U3283">
        <f t="shared" si="310"/>
        <v>2015</v>
      </c>
      <c r="V3283">
        <f t="shared" si="311"/>
        <v>2015</v>
      </c>
    </row>
    <row r="3284" spans="1:22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">
        <v>8315</v>
      </c>
      <c r="R3284" t="s">
        <v>8316</v>
      </c>
      <c r="S3284" s="11">
        <f t="shared" si="308"/>
        <v>42488.860972222225</v>
      </c>
      <c r="T3284" s="11">
        <f t="shared" si="309"/>
        <v>42444.860972222225</v>
      </c>
      <c r="U3284">
        <f t="shared" si="310"/>
        <v>2016</v>
      </c>
      <c r="V3284">
        <f t="shared" si="311"/>
        <v>2016</v>
      </c>
    </row>
    <row r="3285" spans="1:22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">
        <v>8315</v>
      </c>
      <c r="R3285" t="s">
        <v>8316</v>
      </c>
      <c r="S3285" s="11">
        <f t="shared" si="308"/>
        <v>42410.541666666664</v>
      </c>
      <c r="T3285" s="11">
        <f t="shared" si="309"/>
        <v>42379.410856481474</v>
      </c>
      <c r="U3285">
        <f t="shared" si="310"/>
        <v>2016</v>
      </c>
      <c r="V3285">
        <f t="shared" si="311"/>
        <v>2016</v>
      </c>
    </row>
    <row r="3286" spans="1:22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">
        <v>8315</v>
      </c>
      <c r="R3286" t="s">
        <v>8316</v>
      </c>
      <c r="S3286" s="11">
        <f t="shared" si="308"/>
        <v>42397.915972222218</v>
      </c>
      <c r="T3286" s="11">
        <f t="shared" si="309"/>
        <v>42380.551539351851</v>
      </c>
      <c r="U3286">
        <f t="shared" si="310"/>
        <v>2016</v>
      </c>
      <c r="V3286">
        <f t="shared" si="311"/>
        <v>2016</v>
      </c>
    </row>
    <row r="3287" spans="1:22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">
        <v>8315</v>
      </c>
      <c r="R3287" t="s">
        <v>8316</v>
      </c>
      <c r="S3287" s="11">
        <f t="shared" si="308"/>
        <v>42793.874999999993</v>
      </c>
      <c r="T3287" s="11">
        <f t="shared" si="309"/>
        <v>42762.609097222223</v>
      </c>
      <c r="U3287">
        <f t="shared" si="310"/>
        <v>2017</v>
      </c>
      <c r="V3287">
        <f t="shared" si="311"/>
        <v>2017</v>
      </c>
    </row>
    <row r="3288" spans="1:22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">
        <v>8315</v>
      </c>
      <c r="R3288" t="s">
        <v>8316</v>
      </c>
      <c r="S3288" s="11">
        <f t="shared" si="308"/>
        <v>42597.506736111107</v>
      </c>
      <c r="T3288" s="11">
        <f t="shared" si="309"/>
        <v>42567.506736111107</v>
      </c>
      <c r="U3288">
        <f t="shared" si="310"/>
        <v>2016</v>
      </c>
      <c r="V3288">
        <f t="shared" si="311"/>
        <v>2016</v>
      </c>
    </row>
    <row r="3289" spans="1:22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">
        <v>8315</v>
      </c>
      <c r="R3289" t="s">
        <v>8316</v>
      </c>
      <c r="S3289" s="11">
        <f t="shared" si="308"/>
        <v>42336.416990740741</v>
      </c>
      <c r="T3289" s="11">
        <f t="shared" si="309"/>
        <v>42311.416990740741</v>
      </c>
      <c r="U3289">
        <f t="shared" si="310"/>
        <v>2015</v>
      </c>
      <c r="V3289">
        <f t="shared" si="311"/>
        <v>2015</v>
      </c>
    </row>
    <row r="3290" spans="1:22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">
        <v>8315</v>
      </c>
      <c r="R3290" t="s">
        <v>8316</v>
      </c>
      <c r="S3290" s="11">
        <f t="shared" si="308"/>
        <v>42541.624999999993</v>
      </c>
      <c r="T3290" s="11">
        <f t="shared" si="309"/>
        <v>42505.441145833327</v>
      </c>
      <c r="U3290">
        <f t="shared" si="310"/>
        <v>2016</v>
      </c>
      <c r="V3290">
        <f t="shared" si="311"/>
        <v>2016</v>
      </c>
    </row>
    <row r="3291" spans="1:22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">
        <v>8315</v>
      </c>
      <c r="R3291" t="s">
        <v>8316</v>
      </c>
      <c r="S3291" s="11">
        <f t="shared" si="308"/>
        <v>42786.034745370365</v>
      </c>
      <c r="T3291" s="11">
        <f t="shared" si="309"/>
        <v>42758.034745370365</v>
      </c>
      <c r="U3291">
        <f t="shared" si="310"/>
        <v>2017</v>
      </c>
      <c r="V3291">
        <f t="shared" si="311"/>
        <v>2017</v>
      </c>
    </row>
    <row r="3292" spans="1:22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">
        <v>8315</v>
      </c>
      <c r="R3292" t="s">
        <v>8316</v>
      </c>
      <c r="S3292" s="11">
        <f t="shared" si="308"/>
        <v>42805.181608796294</v>
      </c>
      <c r="T3292" s="11">
        <f t="shared" si="309"/>
        <v>42775.181608796294</v>
      </c>
      <c r="U3292">
        <f t="shared" si="310"/>
        <v>2017</v>
      </c>
      <c r="V3292">
        <f t="shared" si="311"/>
        <v>2017</v>
      </c>
    </row>
    <row r="3293" spans="1:22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">
        <v>8315</v>
      </c>
      <c r="R3293" t="s">
        <v>8316</v>
      </c>
      <c r="S3293" s="11">
        <f t="shared" si="308"/>
        <v>42263.832638888889</v>
      </c>
      <c r="T3293" s="11">
        <f t="shared" si="309"/>
        <v>42232.369212962956</v>
      </c>
      <c r="U3293">
        <f t="shared" si="310"/>
        <v>2015</v>
      </c>
      <c r="V3293">
        <f t="shared" si="311"/>
        <v>2015</v>
      </c>
    </row>
    <row r="3294" spans="1:22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">
        <v>8315</v>
      </c>
      <c r="R3294" t="s">
        <v>8316</v>
      </c>
      <c r="S3294" s="11">
        <f t="shared" si="308"/>
        <v>42342.478564814817</v>
      </c>
      <c r="T3294" s="11">
        <f t="shared" si="309"/>
        <v>42282.436898148146</v>
      </c>
      <c r="U3294">
        <f t="shared" si="310"/>
        <v>2015</v>
      </c>
      <c r="V3294">
        <f t="shared" si="311"/>
        <v>2015</v>
      </c>
    </row>
    <row r="3295" spans="1:22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">
        <v>8315</v>
      </c>
      <c r="R3295" t="s">
        <v>8316</v>
      </c>
      <c r="S3295" s="11">
        <f t="shared" si="308"/>
        <v>42798.092037037037</v>
      </c>
      <c r="T3295" s="11">
        <f t="shared" si="309"/>
        <v>42768.092037037037</v>
      </c>
      <c r="U3295">
        <f t="shared" si="310"/>
        <v>2017</v>
      </c>
      <c r="V3295">
        <f t="shared" si="311"/>
        <v>2017</v>
      </c>
    </row>
    <row r="3296" spans="1:22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">
        <v>8315</v>
      </c>
      <c r="R3296" t="s">
        <v>8316</v>
      </c>
      <c r="S3296" s="11">
        <f t="shared" si="308"/>
        <v>42171.20780092592</v>
      </c>
      <c r="T3296" s="11">
        <f t="shared" si="309"/>
        <v>42141.20780092592</v>
      </c>
      <c r="U3296">
        <f t="shared" si="310"/>
        <v>2015</v>
      </c>
      <c r="V3296">
        <f t="shared" si="311"/>
        <v>2015</v>
      </c>
    </row>
    <row r="3297" spans="1:22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">
        <v>8315</v>
      </c>
      <c r="R3297" t="s">
        <v>8316</v>
      </c>
      <c r="S3297" s="11">
        <f t="shared" si="308"/>
        <v>42639.109131944446</v>
      </c>
      <c r="T3297" s="11">
        <f t="shared" si="309"/>
        <v>42609.109131944446</v>
      </c>
      <c r="U3297">
        <f t="shared" si="310"/>
        <v>2016</v>
      </c>
      <c r="V3297">
        <f t="shared" si="311"/>
        <v>2016</v>
      </c>
    </row>
    <row r="3298" spans="1:22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">
        <v>8315</v>
      </c>
      <c r="R3298" t="s">
        <v>8316</v>
      </c>
      <c r="S3298" s="11">
        <f t="shared" si="308"/>
        <v>42330.583333333336</v>
      </c>
      <c r="T3298" s="11">
        <f t="shared" si="309"/>
        <v>42309.42328703704</v>
      </c>
      <c r="U3298">
        <f t="shared" si="310"/>
        <v>2015</v>
      </c>
      <c r="V3298">
        <f t="shared" si="311"/>
        <v>2015</v>
      </c>
    </row>
    <row r="3299" spans="1:22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">
        <v>8315</v>
      </c>
      <c r="R3299" t="s">
        <v>8316</v>
      </c>
      <c r="S3299" s="11">
        <f t="shared" si="308"/>
        <v>42212.624305555553</v>
      </c>
      <c r="T3299" s="11">
        <f t="shared" si="309"/>
        <v>42193.438148148147</v>
      </c>
      <c r="U3299">
        <f t="shared" si="310"/>
        <v>2015</v>
      </c>
      <c r="V3299">
        <f t="shared" si="311"/>
        <v>2015</v>
      </c>
    </row>
    <row r="3300" spans="1:22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">
        <v>8315</v>
      </c>
      <c r="R3300" t="s">
        <v>8316</v>
      </c>
      <c r="S3300" s="11">
        <f t="shared" si="308"/>
        <v>42259.666666666664</v>
      </c>
      <c r="T3300" s="11">
        <f t="shared" si="309"/>
        <v>42239.624629629623</v>
      </c>
      <c r="U3300">
        <f t="shared" si="310"/>
        <v>2015</v>
      </c>
      <c r="V3300">
        <f t="shared" si="311"/>
        <v>2015</v>
      </c>
    </row>
    <row r="3301" spans="1:22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">
        <v>8315</v>
      </c>
      <c r="R3301" t="s">
        <v>8316</v>
      </c>
      <c r="S3301" s="11">
        <f t="shared" si="308"/>
        <v>42291.584062499998</v>
      </c>
      <c r="T3301" s="11">
        <f t="shared" si="309"/>
        <v>42261.584062499998</v>
      </c>
      <c r="U3301">
        <f t="shared" si="310"/>
        <v>2015</v>
      </c>
      <c r="V3301">
        <f t="shared" si="311"/>
        <v>2015</v>
      </c>
    </row>
    <row r="3302" spans="1:22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">
        <v>8315</v>
      </c>
      <c r="R3302" t="s">
        <v>8316</v>
      </c>
      <c r="S3302" s="11">
        <f t="shared" si="308"/>
        <v>42123.410439814812</v>
      </c>
      <c r="T3302" s="11">
        <f t="shared" si="309"/>
        <v>42102.410439814812</v>
      </c>
      <c r="U3302">
        <f t="shared" si="310"/>
        <v>2015</v>
      </c>
      <c r="V3302">
        <f t="shared" si="311"/>
        <v>2015</v>
      </c>
    </row>
    <row r="3303" spans="1:22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">
        <v>8315</v>
      </c>
      <c r="R3303" t="s">
        <v>8316</v>
      </c>
      <c r="S3303" s="11">
        <f t="shared" si="308"/>
        <v>42582.957638888889</v>
      </c>
      <c r="T3303" s="11">
        <f t="shared" si="309"/>
        <v>42538.402499999997</v>
      </c>
      <c r="U3303">
        <f t="shared" si="310"/>
        <v>2016</v>
      </c>
      <c r="V3303">
        <f t="shared" si="311"/>
        <v>2016</v>
      </c>
    </row>
    <row r="3304" spans="1:22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">
        <v>8315</v>
      </c>
      <c r="R3304" t="s">
        <v>8316</v>
      </c>
      <c r="S3304" s="11">
        <f t="shared" si="308"/>
        <v>42711.018240740734</v>
      </c>
      <c r="T3304" s="11">
        <f t="shared" si="309"/>
        <v>42681.018240740734</v>
      </c>
      <c r="U3304">
        <f t="shared" si="310"/>
        <v>2016</v>
      </c>
      <c r="V3304">
        <f t="shared" si="311"/>
        <v>2016</v>
      </c>
    </row>
    <row r="3305" spans="1:22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">
        <v>8315</v>
      </c>
      <c r="R3305" t="s">
        <v>8316</v>
      </c>
      <c r="S3305" s="11">
        <f t="shared" si="308"/>
        <v>42091.276435185187</v>
      </c>
      <c r="T3305" s="11">
        <f t="shared" si="309"/>
        <v>42056.318101851844</v>
      </c>
      <c r="U3305">
        <f t="shared" si="310"/>
        <v>2015</v>
      </c>
      <c r="V3305">
        <f t="shared" si="311"/>
        <v>2015</v>
      </c>
    </row>
    <row r="3306" spans="1:22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">
        <v>8315</v>
      </c>
      <c r="R3306" t="s">
        <v>8316</v>
      </c>
      <c r="S3306" s="11">
        <f t="shared" si="308"/>
        <v>42726.29111111111</v>
      </c>
      <c r="T3306" s="11">
        <f t="shared" si="309"/>
        <v>42696.29111111111</v>
      </c>
      <c r="U3306">
        <f t="shared" si="310"/>
        <v>2016</v>
      </c>
      <c r="V3306">
        <f t="shared" si="311"/>
        <v>2016</v>
      </c>
    </row>
    <row r="3307" spans="1:22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">
        <v>8315</v>
      </c>
      <c r="R3307" t="s">
        <v>8316</v>
      </c>
      <c r="S3307" s="11">
        <f t="shared" si="308"/>
        <v>42216.522546296292</v>
      </c>
      <c r="T3307" s="11">
        <f t="shared" si="309"/>
        <v>42186.522546296292</v>
      </c>
      <c r="U3307">
        <f t="shared" si="310"/>
        <v>2015</v>
      </c>
      <c r="V3307">
        <f t="shared" si="311"/>
        <v>2015</v>
      </c>
    </row>
    <row r="3308" spans="1:22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">
        <v>8315</v>
      </c>
      <c r="R3308" t="s">
        <v>8316</v>
      </c>
      <c r="S3308" s="11">
        <f t="shared" si="308"/>
        <v>42530.791666666664</v>
      </c>
      <c r="T3308" s="11">
        <f t="shared" si="309"/>
        <v>42492.885902777773</v>
      </c>
      <c r="U3308">
        <f t="shared" si="310"/>
        <v>2016</v>
      </c>
      <c r="V3308">
        <f t="shared" si="311"/>
        <v>2016</v>
      </c>
    </row>
    <row r="3309" spans="1:22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">
        <v>8315</v>
      </c>
      <c r="R3309" t="s">
        <v>8316</v>
      </c>
      <c r="S3309" s="11">
        <f t="shared" si="308"/>
        <v>42504.723831018513</v>
      </c>
      <c r="T3309" s="11">
        <f t="shared" si="309"/>
        <v>42474.723831018513</v>
      </c>
      <c r="U3309">
        <f t="shared" si="310"/>
        <v>2016</v>
      </c>
      <c r="V3309">
        <f t="shared" si="311"/>
        <v>2016</v>
      </c>
    </row>
    <row r="3310" spans="1:22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">
        <v>8315</v>
      </c>
      <c r="R3310" t="s">
        <v>8316</v>
      </c>
      <c r="S3310" s="11">
        <f t="shared" si="308"/>
        <v>42473.543576388889</v>
      </c>
      <c r="T3310" s="11">
        <f t="shared" si="309"/>
        <v>42452.543576388889</v>
      </c>
      <c r="U3310">
        <f t="shared" si="310"/>
        <v>2016</v>
      </c>
      <c r="V3310">
        <f t="shared" si="311"/>
        <v>2016</v>
      </c>
    </row>
    <row r="3311" spans="1:22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">
        <v>8315</v>
      </c>
      <c r="R3311" t="s">
        <v>8316</v>
      </c>
      <c r="S3311" s="11">
        <f t="shared" si="308"/>
        <v>42659.316874999997</v>
      </c>
      <c r="T3311" s="11">
        <f t="shared" si="309"/>
        <v>42628.316874999997</v>
      </c>
      <c r="U3311">
        <f t="shared" si="310"/>
        <v>2016</v>
      </c>
      <c r="V3311">
        <f t="shared" si="311"/>
        <v>2016</v>
      </c>
    </row>
    <row r="3312" spans="1:22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">
        <v>8315</v>
      </c>
      <c r="R3312" t="s">
        <v>8316</v>
      </c>
      <c r="S3312" s="11">
        <f t="shared" si="308"/>
        <v>42283.595196759255</v>
      </c>
      <c r="T3312" s="11">
        <f t="shared" si="309"/>
        <v>42253.595196759255</v>
      </c>
      <c r="U3312">
        <f t="shared" si="310"/>
        <v>2015</v>
      </c>
      <c r="V3312">
        <f t="shared" si="311"/>
        <v>2015</v>
      </c>
    </row>
    <row r="3313" spans="1:22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">
        <v>8315</v>
      </c>
      <c r="R3313" t="s">
        <v>8316</v>
      </c>
      <c r="S3313" s="11">
        <f t="shared" si="308"/>
        <v>42293.958449074074</v>
      </c>
      <c r="T3313" s="11">
        <f t="shared" si="309"/>
        <v>42263.958449074074</v>
      </c>
      <c r="U3313">
        <f t="shared" si="310"/>
        <v>2015</v>
      </c>
      <c r="V3313">
        <f t="shared" si="311"/>
        <v>2015</v>
      </c>
    </row>
    <row r="3314" spans="1:22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">
        <v>8315</v>
      </c>
      <c r="R3314" t="s">
        <v>8316</v>
      </c>
      <c r="S3314" s="11">
        <f t="shared" si="308"/>
        <v>42685.583333333336</v>
      </c>
      <c r="T3314" s="11">
        <f t="shared" si="309"/>
        <v>42664.476226851846</v>
      </c>
      <c r="U3314">
        <f t="shared" si="310"/>
        <v>2016</v>
      </c>
      <c r="V3314">
        <f t="shared" si="311"/>
        <v>2016</v>
      </c>
    </row>
    <row r="3315" spans="1:22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">
        <v>8315</v>
      </c>
      <c r="R3315" t="s">
        <v>8316</v>
      </c>
      <c r="S3315" s="11">
        <f t="shared" si="308"/>
        <v>42395.708333333336</v>
      </c>
      <c r="T3315" s="11">
        <f t="shared" si="309"/>
        <v>42381.911076388882</v>
      </c>
      <c r="U3315">
        <f t="shared" si="310"/>
        <v>2016</v>
      </c>
      <c r="V3315">
        <f t="shared" si="311"/>
        <v>2016</v>
      </c>
    </row>
    <row r="3316" spans="1:22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">
        <v>8315</v>
      </c>
      <c r="R3316" t="s">
        <v>8316</v>
      </c>
      <c r="S3316" s="11">
        <f t="shared" si="308"/>
        <v>42132.503472222219</v>
      </c>
      <c r="T3316" s="11">
        <f t="shared" si="309"/>
        <v>42104.934155092589</v>
      </c>
      <c r="U3316">
        <f t="shared" si="310"/>
        <v>2015</v>
      </c>
      <c r="V3316">
        <f t="shared" si="311"/>
        <v>2015</v>
      </c>
    </row>
    <row r="3317" spans="1:22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">
        <v>8315</v>
      </c>
      <c r="R3317" t="s">
        <v>8316</v>
      </c>
      <c r="S3317" s="11">
        <f t="shared" si="308"/>
        <v>42495.97038194444</v>
      </c>
      <c r="T3317" s="11">
        <f t="shared" si="309"/>
        <v>42465.97038194444</v>
      </c>
      <c r="U3317">
        <f t="shared" si="310"/>
        <v>2016</v>
      </c>
      <c r="V3317">
        <f t="shared" si="311"/>
        <v>2016</v>
      </c>
    </row>
    <row r="3318" spans="1:22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">
        <v>8315</v>
      </c>
      <c r="R3318" t="s">
        <v>8316</v>
      </c>
      <c r="S3318" s="11">
        <f t="shared" si="308"/>
        <v>41859.245833333327</v>
      </c>
      <c r="T3318" s="11">
        <f t="shared" si="309"/>
        <v>41826.537905092591</v>
      </c>
      <c r="U3318">
        <f t="shared" si="310"/>
        <v>2014</v>
      </c>
      <c r="V3318">
        <f t="shared" si="311"/>
        <v>2014</v>
      </c>
    </row>
    <row r="3319" spans="1:22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">
        <v>8315</v>
      </c>
      <c r="R3319" t="s">
        <v>8316</v>
      </c>
      <c r="S3319" s="11">
        <f t="shared" si="308"/>
        <v>42528.706296296295</v>
      </c>
      <c r="T3319" s="11">
        <f t="shared" si="309"/>
        <v>42498.706296296295</v>
      </c>
      <c r="U3319">
        <f t="shared" si="310"/>
        <v>2016</v>
      </c>
      <c r="V3319">
        <f t="shared" si="311"/>
        <v>2016</v>
      </c>
    </row>
    <row r="3320" spans="1:22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">
        <v>8315</v>
      </c>
      <c r="R3320" t="s">
        <v>8316</v>
      </c>
      <c r="S3320" s="11">
        <f t="shared" si="308"/>
        <v>42470.770833333336</v>
      </c>
      <c r="T3320" s="11">
        <f t="shared" si="309"/>
        <v>42430.968668981477</v>
      </c>
      <c r="U3320">
        <f t="shared" si="310"/>
        <v>2016</v>
      </c>
      <c r="V3320">
        <f t="shared" si="311"/>
        <v>2016</v>
      </c>
    </row>
    <row r="3321" spans="1:22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">
        <v>8315</v>
      </c>
      <c r="R3321" t="s">
        <v>8316</v>
      </c>
      <c r="S3321" s="11">
        <f t="shared" si="308"/>
        <v>42035.252152777779</v>
      </c>
      <c r="T3321" s="11">
        <f t="shared" si="309"/>
        <v>41990.252152777779</v>
      </c>
      <c r="U3321">
        <f t="shared" si="310"/>
        <v>2015</v>
      </c>
      <c r="V3321">
        <f t="shared" si="311"/>
        <v>2014</v>
      </c>
    </row>
    <row r="3322" spans="1:22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">
        <v>8315</v>
      </c>
      <c r="R3322" t="s">
        <v>8316</v>
      </c>
      <c r="S3322" s="11">
        <f t="shared" si="308"/>
        <v>42542.712465277778</v>
      </c>
      <c r="T3322" s="11">
        <f t="shared" si="309"/>
        <v>42512.712465277778</v>
      </c>
      <c r="U3322">
        <f t="shared" si="310"/>
        <v>2016</v>
      </c>
      <c r="V3322">
        <f t="shared" si="311"/>
        <v>2016</v>
      </c>
    </row>
    <row r="3323" spans="1:22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">
        <v>8315</v>
      </c>
      <c r="R3323" t="s">
        <v>8316</v>
      </c>
      <c r="S3323" s="11">
        <f t="shared" si="308"/>
        <v>41927.832638888889</v>
      </c>
      <c r="T3323" s="11">
        <f t="shared" si="309"/>
        <v>41913.766956018517</v>
      </c>
      <c r="U3323">
        <f t="shared" si="310"/>
        <v>2014</v>
      </c>
      <c r="V3323">
        <f t="shared" si="311"/>
        <v>2014</v>
      </c>
    </row>
    <row r="3324" spans="1:22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">
        <v>8315</v>
      </c>
      <c r="R3324" t="s">
        <v>8316</v>
      </c>
      <c r="S3324" s="11">
        <f t="shared" si="308"/>
        <v>42542.829861111109</v>
      </c>
      <c r="T3324" s="11">
        <f t="shared" si="309"/>
        <v>42520.677037037036</v>
      </c>
      <c r="U3324">
        <f t="shared" si="310"/>
        <v>2016</v>
      </c>
      <c r="V3324">
        <f t="shared" si="311"/>
        <v>2016</v>
      </c>
    </row>
    <row r="3325" spans="1:22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">
        <v>8315</v>
      </c>
      <c r="R3325" t="s">
        <v>8316</v>
      </c>
      <c r="S3325" s="11">
        <f t="shared" si="308"/>
        <v>42638.032499999994</v>
      </c>
      <c r="T3325" s="11">
        <f t="shared" si="309"/>
        <v>42608.032499999994</v>
      </c>
      <c r="U3325">
        <f t="shared" si="310"/>
        <v>2016</v>
      </c>
      <c r="V3325">
        <f t="shared" si="311"/>
        <v>2016</v>
      </c>
    </row>
    <row r="3326" spans="1:22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">
        <v>8315</v>
      </c>
      <c r="R3326" t="s">
        <v>8316</v>
      </c>
      <c r="S3326" s="11">
        <f t="shared" si="308"/>
        <v>42526.249884259254</v>
      </c>
      <c r="T3326" s="11">
        <f t="shared" si="309"/>
        <v>42512.249884259254</v>
      </c>
      <c r="U3326">
        <f t="shared" si="310"/>
        <v>2016</v>
      </c>
      <c r="V3326">
        <f t="shared" si="311"/>
        <v>2016</v>
      </c>
    </row>
    <row r="3327" spans="1:22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">
        <v>8315</v>
      </c>
      <c r="R3327" t="s">
        <v>8316</v>
      </c>
      <c r="S3327" s="11">
        <f t="shared" si="308"/>
        <v>42099.410613425927</v>
      </c>
      <c r="T3327" s="11">
        <f t="shared" si="309"/>
        <v>42064.452280092592</v>
      </c>
      <c r="U3327">
        <f t="shared" si="310"/>
        <v>2015</v>
      </c>
      <c r="V3327">
        <f t="shared" si="311"/>
        <v>2015</v>
      </c>
    </row>
    <row r="3328" spans="1:22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">
        <v>8315</v>
      </c>
      <c r="R3328" t="s">
        <v>8316</v>
      </c>
      <c r="S3328" s="11">
        <f t="shared" si="308"/>
        <v>42071.339178240734</v>
      </c>
      <c r="T3328" s="11">
        <f t="shared" si="309"/>
        <v>42041.380844907406</v>
      </c>
      <c r="U3328">
        <f t="shared" si="310"/>
        <v>2015</v>
      </c>
      <c r="V3328">
        <f t="shared" si="311"/>
        <v>2015</v>
      </c>
    </row>
    <row r="3329" spans="1:22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">
        <v>8315</v>
      </c>
      <c r="R3329" t="s">
        <v>8316</v>
      </c>
      <c r="S3329" s="11">
        <f t="shared" si="308"/>
        <v>42498.041273148141</v>
      </c>
      <c r="T3329" s="11">
        <f t="shared" si="309"/>
        <v>42468.041273148141</v>
      </c>
      <c r="U3329">
        <f t="shared" si="310"/>
        <v>2016</v>
      </c>
      <c r="V3329">
        <f t="shared" si="311"/>
        <v>2016</v>
      </c>
    </row>
    <row r="3330" spans="1:22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">
        <v>8315</v>
      </c>
      <c r="R3330" t="s">
        <v>8316</v>
      </c>
      <c r="S3330" s="11">
        <f t="shared" si="308"/>
        <v>41824.708333333328</v>
      </c>
      <c r="T3330" s="11">
        <f t="shared" si="309"/>
        <v>41822.241701388884</v>
      </c>
      <c r="U3330">
        <f t="shared" si="310"/>
        <v>2014</v>
      </c>
      <c r="V3330">
        <f t="shared" si="311"/>
        <v>2014</v>
      </c>
    </row>
    <row r="3331" spans="1:22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5">
        <f t="shared" ref="P3331:P3394" si="313">IFERROR(E3331/L3331,0)</f>
        <v>44.92307692307692</v>
      </c>
      <c r="Q3331" t="s">
        <v>8315</v>
      </c>
      <c r="R3331" t="s">
        <v>8316</v>
      </c>
      <c r="S3331" s="11">
        <f t="shared" ref="S3331:S3394" si="314">(I3331/86400)+25569+(-8/24)</f>
        <v>41847.625</v>
      </c>
      <c r="T3331" s="11">
        <f t="shared" ref="T3331:T3394" si="315">(J3331/86400)+25569+(-8/24)</f>
        <v>41836.989675925921</v>
      </c>
      <c r="U3331">
        <f t="shared" ref="U3331:U3394" si="316">YEAR(S3331)</f>
        <v>2014</v>
      </c>
      <c r="V3331">
        <f t="shared" ref="V3331:V3394" si="317">YEAR(T3331)</f>
        <v>2014</v>
      </c>
    </row>
    <row r="3332" spans="1:22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">
        <v>8315</v>
      </c>
      <c r="R3332" t="s">
        <v>8316</v>
      </c>
      <c r="S3332" s="11">
        <f t="shared" si="314"/>
        <v>42095.512361111112</v>
      </c>
      <c r="T3332" s="11">
        <f t="shared" si="315"/>
        <v>42065.554027777776</v>
      </c>
      <c r="U3332">
        <f t="shared" si="316"/>
        <v>2015</v>
      </c>
      <c r="V3332">
        <f t="shared" si="317"/>
        <v>2015</v>
      </c>
    </row>
    <row r="3333" spans="1:22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">
        <v>8315</v>
      </c>
      <c r="R3333" t="s">
        <v>8316</v>
      </c>
      <c r="S3333" s="11">
        <f t="shared" si="314"/>
        <v>42283.36442129629</v>
      </c>
      <c r="T3333" s="11">
        <f t="shared" si="315"/>
        <v>42248.36442129629</v>
      </c>
      <c r="U3333">
        <f t="shared" si="316"/>
        <v>2015</v>
      </c>
      <c r="V3333">
        <f t="shared" si="317"/>
        <v>2015</v>
      </c>
    </row>
    <row r="3334" spans="1:22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">
        <v>8315</v>
      </c>
      <c r="R3334" t="s">
        <v>8316</v>
      </c>
      <c r="S3334" s="11">
        <f t="shared" si="314"/>
        <v>41839.526967592588</v>
      </c>
      <c r="T3334" s="11">
        <f t="shared" si="315"/>
        <v>41809.526967592588</v>
      </c>
      <c r="U3334">
        <f t="shared" si="316"/>
        <v>2014</v>
      </c>
      <c r="V3334">
        <f t="shared" si="317"/>
        <v>2014</v>
      </c>
    </row>
    <row r="3335" spans="1:22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">
        <v>8315</v>
      </c>
      <c r="R3335" t="s">
        <v>8316</v>
      </c>
      <c r="S3335" s="11">
        <f t="shared" si="314"/>
        <v>42170.343518518515</v>
      </c>
      <c r="T3335" s="11">
        <f t="shared" si="315"/>
        <v>42148.343518518515</v>
      </c>
      <c r="U3335">
        <f t="shared" si="316"/>
        <v>2015</v>
      </c>
      <c r="V3335">
        <f t="shared" si="317"/>
        <v>2015</v>
      </c>
    </row>
    <row r="3336" spans="1:22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">
        <v>8315</v>
      </c>
      <c r="R3336" t="s">
        <v>8316</v>
      </c>
      <c r="S3336" s="11">
        <f t="shared" si="314"/>
        <v>42215.187754629624</v>
      </c>
      <c r="T3336" s="11">
        <f t="shared" si="315"/>
        <v>42185.187754629624</v>
      </c>
      <c r="U3336">
        <f t="shared" si="316"/>
        <v>2015</v>
      </c>
      <c r="V3336">
        <f t="shared" si="317"/>
        <v>2015</v>
      </c>
    </row>
    <row r="3337" spans="1:22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">
        <v>8315</v>
      </c>
      <c r="R3337" t="s">
        <v>8316</v>
      </c>
      <c r="S3337" s="11">
        <f t="shared" si="314"/>
        <v>41854.625</v>
      </c>
      <c r="T3337" s="11">
        <f t="shared" si="315"/>
        <v>41827.340810185182</v>
      </c>
      <c r="U3337">
        <f t="shared" si="316"/>
        <v>2014</v>
      </c>
      <c r="V3337">
        <f t="shared" si="317"/>
        <v>2014</v>
      </c>
    </row>
    <row r="3338" spans="1:22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">
        <v>8315</v>
      </c>
      <c r="R3338" t="s">
        <v>8316</v>
      </c>
      <c r="S3338" s="11">
        <f t="shared" si="314"/>
        <v>42465.023680555554</v>
      </c>
      <c r="T3338" s="11">
        <f t="shared" si="315"/>
        <v>42437.065347222218</v>
      </c>
      <c r="U3338">
        <f t="shared" si="316"/>
        <v>2016</v>
      </c>
      <c r="V3338">
        <f t="shared" si="317"/>
        <v>2016</v>
      </c>
    </row>
    <row r="3339" spans="1:22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">
        <v>8315</v>
      </c>
      <c r="R3339" t="s">
        <v>8316</v>
      </c>
      <c r="S3339" s="11">
        <f t="shared" si="314"/>
        <v>41922.541666666664</v>
      </c>
      <c r="T3339" s="11">
        <f t="shared" si="315"/>
        <v>41900.948692129627</v>
      </c>
      <c r="U3339">
        <f t="shared" si="316"/>
        <v>2014</v>
      </c>
      <c r="V3339">
        <f t="shared" si="317"/>
        <v>2014</v>
      </c>
    </row>
    <row r="3340" spans="1:22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">
        <v>8315</v>
      </c>
      <c r="R3340" t="s">
        <v>8316</v>
      </c>
      <c r="S3340" s="11">
        <f t="shared" si="314"/>
        <v>42790.241666666661</v>
      </c>
      <c r="T3340" s="11">
        <f t="shared" si="315"/>
        <v>42769.241666666661</v>
      </c>
      <c r="U3340">
        <f t="shared" si="316"/>
        <v>2017</v>
      </c>
      <c r="V3340">
        <f t="shared" si="317"/>
        <v>2017</v>
      </c>
    </row>
    <row r="3341" spans="1:22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">
        <v>8315</v>
      </c>
      <c r="R3341" t="s">
        <v>8316</v>
      </c>
      <c r="S3341" s="11">
        <f t="shared" si="314"/>
        <v>42579.332384259258</v>
      </c>
      <c r="T3341" s="11">
        <f t="shared" si="315"/>
        <v>42549.332384259258</v>
      </c>
      <c r="U3341">
        <f t="shared" si="316"/>
        <v>2016</v>
      </c>
      <c r="V3341">
        <f t="shared" si="317"/>
        <v>2016</v>
      </c>
    </row>
    <row r="3342" spans="1:22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">
        <v>8315</v>
      </c>
      <c r="R3342" t="s">
        <v>8316</v>
      </c>
      <c r="S3342" s="11">
        <f t="shared" si="314"/>
        <v>42710.640671296293</v>
      </c>
      <c r="T3342" s="11">
        <f t="shared" si="315"/>
        <v>42685.640671296293</v>
      </c>
      <c r="U3342">
        <f t="shared" si="316"/>
        <v>2016</v>
      </c>
      <c r="V3342">
        <f t="shared" si="317"/>
        <v>2016</v>
      </c>
    </row>
    <row r="3343" spans="1:22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">
        <v>8315</v>
      </c>
      <c r="R3343" t="s">
        <v>8316</v>
      </c>
      <c r="S3343" s="11">
        <f t="shared" si="314"/>
        <v>42533.374999999993</v>
      </c>
      <c r="T3343" s="11">
        <f t="shared" si="315"/>
        <v>42510.465520833335</v>
      </c>
      <c r="U3343">
        <f t="shared" si="316"/>
        <v>2016</v>
      </c>
      <c r="V3343">
        <f t="shared" si="317"/>
        <v>2016</v>
      </c>
    </row>
    <row r="3344" spans="1:22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">
        <v>8315</v>
      </c>
      <c r="R3344" t="s">
        <v>8316</v>
      </c>
      <c r="S3344" s="11">
        <f t="shared" si="314"/>
        <v>42094.874305555553</v>
      </c>
      <c r="T3344" s="11">
        <f t="shared" si="315"/>
        <v>42061.963078703702</v>
      </c>
      <c r="U3344">
        <f t="shared" si="316"/>
        <v>2015</v>
      </c>
      <c r="V3344">
        <f t="shared" si="317"/>
        <v>2015</v>
      </c>
    </row>
    <row r="3345" spans="1:22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">
        <v>8315</v>
      </c>
      <c r="R3345" t="s">
        <v>8316</v>
      </c>
      <c r="S3345" s="11">
        <f t="shared" si="314"/>
        <v>42473.220833333333</v>
      </c>
      <c r="T3345" s="11">
        <f t="shared" si="315"/>
        <v>42452.583148148151</v>
      </c>
      <c r="U3345">
        <f t="shared" si="316"/>
        <v>2016</v>
      </c>
      <c r="V3345">
        <f t="shared" si="317"/>
        <v>2016</v>
      </c>
    </row>
    <row r="3346" spans="1:22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">
        <v>8315</v>
      </c>
      <c r="R3346" t="s">
        <v>8316</v>
      </c>
      <c r="S3346" s="11">
        <f t="shared" si="314"/>
        <v>41880.866817129623</v>
      </c>
      <c r="T3346" s="11">
        <f t="shared" si="315"/>
        <v>41850.866817129623</v>
      </c>
      <c r="U3346">
        <f t="shared" si="316"/>
        <v>2014</v>
      </c>
      <c r="V3346">
        <f t="shared" si="317"/>
        <v>2014</v>
      </c>
    </row>
    <row r="3347" spans="1:22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">
        <v>8315</v>
      </c>
      <c r="R3347" t="s">
        <v>8316</v>
      </c>
      <c r="S3347" s="11">
        <f t="shared" si="314"/>
        <v>42111.692361111105</v>
      </c>
      <c r="T3347" s="11">
        <f t="shared" si="315"/>
        <v>42052.772777777776</v>
      </c>
      <c r="U3347">
        <f t="shared" si="316"/>
        <v>2015</v>
      </c>
      <c r="V3347">
        <f t="shared" si="317"/>
        <v>2015</v>
      </c>
    </row>
    <row r="3348" spans="1:22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">
        <v>8315</v>
      </c>
      <c r="R3348" t="s">
        <v>8316</v>
      </c>
      <c r="S3348" s="11">
        <f t="shared" si="314"/>
        <v>42060.691087962965</v>
      </c>
      <c r="T3348" s="11">
        <f t="shared" si="315"/>
        <v>42053.691087962965</v>
      </c>
      <c r="U3348">
        <f t="shared" si="316"/>
        <v>2015</v>
      </c>
      <c r="V3348">
        <f t="shared" si="317"/>
        <v>2015</v>
      </c>
    </row>
    <row r="3349" spans="1:22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">
        <v>8315</v>
      </c>
      <c r="R3349" t="s">
        <v>8316</v>
      </c>
      <c r="S3349" s="11">
        <f t="shared" si="314"/>
        <v>42498.541666666664</v>
      </c>
      <c r="T3349" s="11">
        <f t="shared" si="315"/>
        <v>42484.218217592592</v>
      </c>
      <c r="U3349">
        <f t="shared" si="316"/>
        <v>2016</v>
      </c>
      <c r="V3349">
        <f t="shared" si="317"/>
        <v>2016</v>
      </c>
    </row>
    <row r="3350" spans="1:22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">
        <v>8315</v>
      </c>
      <c r="R3350" t="s">
        <v>8316</v>
      </c>
      <c r="S3350" s="11">
        <f t="shared" si="314"/>
        <v>42489.832638888889</v>
      </c>
      <c r="T3350" s="11">
        <f t="shared" si="315"/>
        <v>42466.225462962961</v>
      </c>
      <c r="U3350">
        <f t="shared" si="316"/>
        <v>2016</v>
      </c>
      <c r="V3350">
        <f t="shared" si="317"/>
        <v>2016</v>
      </c>
    </row>
    <row r="3351" spans="1:22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">
        <v>8315</v>
      </c>
      <c r="R3351" t="s">
        <v>8316</v>
      </c>
      <c r="S3351" s="11">
        <f t="shared" si="314"/>
        <v>42534.374999999993</v>
      </c>
      <c r="T3351" s="11">
        <f t="shared" si="315"/>
        <v>42512.777453703697</v>
      </c>
      <c r="U3351">
        <f t="shared" si="316"/>
        <v>2016</v>
      </c>
      <c r="V3351">
        <f t="shared" si="317"/>
        <v>2016</v>
      </c>
    </row>
    <row r="3352" spans="1:22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">
        <v>8315</v>
      </c>
      <c r="R3352" t="s">
        <v>8316</v>
      </c>
      <c r="S3352" s="11">
        <f t="shared" si="314"/>
        <v>42337.624999999993</v>
      </c>
      <c r="T3352" s="11">
        <f t="shared" si="315"/>
        <v>42302.368182870363</v>
      </c>
      <c r="U3352">
        <f t="shared" si="316"/>
        <v>2015</v>
      </c>
      <c r="V3352">
        <f t="shared" si="317"/>
        <v>2015</v>
      </c>
    </row>
    <row r="3353" spans="1:22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">
        <v>8315</v>
      </c>
      <c r="R3353" t="s">
        <v>8316</v>
      </c>
      <c r="S3353" s="11">
        <f t="shared" si="314"/>
        <v>41843.125</v>
      </c>
      <c r="T3353" s="11">
        <f t="shared" si="315"/>
        <v>41806.062094907407</v>
      </c>
      <c r="U3353">
        <f t="shared" si="316"/>
        <v>2014</v>
      </c>
      <c r="V3353">
        <f t="shared" si="317"/>
        <v>2014</v>
      </c>
    </row>
    <row r="3354" spans="1:22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">
        <v>8315</v>
      </c>
      <c r="R3354" t="s">
        <v>8316</v>
      </c>
      <c r="S3354" s="11">
        <f t="shared" si="314"/>
        <v>42552.624999999993</v>
      </c>
      <c r="T3354" s="11">
        <f t="shared" si="315"/>
        <v>42495.659467592595</v>
      </c>
      <c r="U3354">
        <f t="shared" si="316"/>
        <v>2016</v>
      </c>
      <c r="V3354">
        <f t="shared" si="317"/>
        <v>2016</v>
      </c>
    </row>
    <row r="3355" spans="1:22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">
        <v>8315</v>
      </c>
      <c r="R3355" t="s">
        <v>8316</v>
      </c>
      <c r="S3355" s="11">
        <f t="shared" si="314"/>
        <v>42492.624999999993</v>
      </c>
      <c r="T3355" s="11">
        <f t="shared" si="315"/>
        <v>42479.098958333336</v>
      </c>
      <c r="U3355">
        <f t="shared" si="316"/>
        <v>2016</v>
      </c>
      <c r="V3355">
        <f t="shared" si="317"/>
        <v>2016</v>
      </c>
    </row>
    <row r="3356" spans="1:22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">
        <v>8315</v>
      </c>
      <c r="R3356" t="s">
        <v>8316</v>
      </c>
      <c r="S3356" s="11">
        <f t="shared" si="314"/>
        <v>42305.834027777775</v>
      </c>
      <c r="T3356" s="11">
        <f t="shared" si="315"/>
        <v>42270.393587962964</v>
      </c>
      <c r="U3356">
        <f t="shared" si="316"/>
        <v>2015</v>
      </c>
      <c r="V3356">
        <f t="shared" si="317"/>
        <v>2015</v>
      </c>
    </row>
    <row r="3357" spans="1:22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">
        <v>8315</v>
      </c>
      <c r="R3357" t="s">
        <v>8316</v>
      </c>
      <c r="S3357" s="11">
        <f t="shared" si="314"/>
        <v>42500.136805555558</v>
      </c>
      <c r="T3357" s="11">
        <f t="shared" si="315"/>
        <v>42489.286192129628</v>
      </c>
      <c r="U3357">
        <f t="shared" si="316"/>
        <v>2016</v>
      </c>
      <c r="V3357">
        <f t="shared" si="317"/>
        <v>2016</v>
      </c>
    </row>
    <row r="3358" spans="1:22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">
        <v>8315</v>
      </c>
      <c r="R3358" t="s">
        <v>8316</v>
      </c>
      <c r="S3358" s="11">
        <f t="shared" si="314"/>
        <v>42566.482314814813</v>
      </c>
      <c r="T3358" s="11">
        <f t="shared" si="315"/>
        <v>42536.482314814813</v>
      </c>
      <c r="U3358">
        <f t="shared" si="316"/>
        <v>2016</v>
      </c>
      <c r="V3358">
        <f t="shared" si="317"/>
        <v>2016</v>
      </c>
    </row>
    <row r="3359" spans="1:22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">
        <v>8315</v>
      </c>
      <c r="R3359" t="s">
        <v>8316</v>
      </c>
      <c r="S3359" s="11">
        <f t="shared" si="314"/>
        <v>41852.084606481476</v>
      </c>
      <c r="T3359" s="11">
        <f t="shared" si="315"/>
        <v>41822.084606481476</v>
      </c>
      <c r="U3359">
        <f t="shared" si="316"/>
        <v>2014</v>
      </c>
      <c r="V3359">
        <f t="shared" si="317"/>
        <v>2014</v>
      </c>
    </row>
    <row r="3360" spans="1:22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">
        <v>8315</v>
      </c>
      <c r="R3360" t="s">
        <v>8316</v>
      </c>
      <c r="S3360" s="11">
        <f t="shared" si="314"/>
        <v>41962.019432870373</v>
      </c>
      <c r="T3360" s="11">
        <f t="shared" si="315"/>
        <v>41931.977766203701</v>
      </c>
      <c r="U3360">
        <f t="shared" si="316"/>
        <v>2014</v>
      </c>
      <c r="V3360">
        <f t="shared" si="317"/>
        <v>2014</v>
      </c>
    </row>
    <row r="3361" spans="1:22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">
        <v>8315</v>
      </c>
      <c r="R3361" t="s">
        <v>8316</v>
      </c>
      <c r="S3361" s="11">
        <f t="shared" si="314"/>
        <v>42790.723773148151</v>
      </c>
      <c r="T3361" s="11">
        <f t="shared" si="315"/>
        <v>42745.723773148151</v>
      </c>
      <c r="U3361">
        <f t="shared" si="316"/>
        <v>2017</v>
      </c>
      <c r="V3361">
        <f t="shared" si="317"/>
        <v>2017</v>
      </c>
    </row>
    <row r="3362" spans="1:22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">
        <v>8315</v>
      </c>
      <c r="R3362" t="s">
        <v>8316</v>
      </c>
      <c r="S3362" s="11">
        <f t="shared" si="314"/>
        <v>42718.332638888889</v>
      </c>
      <c r="T3362" s="11">
        <f t="shared" si="315"/>
        <v>42696.749340277776</v>
      </c>
      <c r="U3362">
        <f t="shared" si="316"/>
        <v>2016</v>
      </c>
      <c r="V3362">
        <f t="shared" si="317"/>
        <v>2016</v>
      </c>
    </row>
    <row r="3363" spans="1:22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">
        <v>8315</v>
      </c>
      <c r="R3363" t="s">
        <v>8316</v>
      </c>
      <c r="S3363" s="11">
        <f t="shared" si="314"/>
        <v>41883.332638888889</v>
      </c>
      <c r="T3363" s="11">
        <f t="shared" si="315"/>
        <v>41865.692013888889</v>
      </c>
      <c r="U3363">
        <f t="shared" si="316"/>
        <v>2014</v>
      </c>
      <c r="V3363">
        <f t="shared" si="317"/>
        <v>2014</v>
      </c>
    </row>
    <row r="3364" spans="1:22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">
        <v>8315</v>
      </c>
      <c r="R3364" t="s">
        <v>8316</v>
      </c>
      <c r="S3364" s="11">
        <f t="shared" si="314"/>
        <v>42069.871527777774</v>
      </c>
      <c r="T3364" s="11">
        <f t="shared" si="315"/>
        <v>42055.758298611108</v>
      </c>
      <c r="U3364">
        <f t="shared" si="316"/>
        <v>2015</v>
      </c>
      <c r="V3364">
        <f t="shared" si="317"/>
        <v>2015</v>
      </c>
    </row>
    <row r="3365" spans="1:22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">
        <v>8315</v>
      </c>
      <c r="R3365" t="s">
        <v>8316</v>
      </c>
      <c r="S3365" s="11">
        <f t="shared" si="314"/>
        <v>41870.333333333328</v>
      </c>
      <c r="T3365" s="11">
        <f t="shared" si="315"/>
        <v>41851.438020833331</v>
      </c>
      <c r="U3365">
        <f t="shared" si="316"/>
        <v>2014</v>
      </c>
      <c r="V3365">
        <f t="shared" si="317"/>
        <v>2014</v>
      </c>
    </row>
    <row r="3366" spans="1:22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">
        <v>8315</v>
      </c>
      <c r="R3366" t="s">
        <v>8316</v>
      </c>
      <c r="S3366" s="11">
        <f t="shared" si="314"/>
        <v>42444.541666666664</v>
      </c>
      <c r="T3366" s="11">
        <f t="shared" si="315"/>
        <v>42422.644085648142</v>
      </c>
      <c r="U3366">
        <f t="shared" si="316"/>
        <v>2016</v>
      </c>
      <c r="V3366">
        <f t="shared" si="317"/>
        <v>2016</v>
      </c>
    </row>
    <row r="3367" spans="1:22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">
        <v>8315</v>
      </c>
      <c r="R3367" t="s">
        <v>8316</v>
      </c>
      <c r="S3367" s="11">
        <f t="shared" si="314"/>
        <v>42350.768425925919</v>
      </c>
      <c r="T3367" s="11">
        <f t="shared" si="315"/>
        <v>42320.768425925919</v>
      </c>
      <c r="U3367">
        <f t="shared" si="316"/>
        <v>2015</v>
      </c>
      <c r="V3367">
        <f t="shared" si="317"/>
        <v>2015</v>
      </c>
    </row>
    <row r="3368" spans="1:22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">
        <v>8315</v>
      </c>
      <c r="R3368" t="s">
        <v>8316</v>
      </c>
      <c r="S3368" s="11">
        <f t="shared" si="314"/>
        <v>42136.734224537031</v>
      </c>
      <c r="T3368" s="11">
        <f t="shared" si="315"/>
        <v>42106.734224537031</v>
      </c>
      <c r="U3368">
        <f t="shared" si="316"/>
        <v>2015</v>
      </c>
      <c r="V3368">
        <f t="shared" si="317"/>
        <v>2015</v>
      </c>
    </row>
    <row r="3369" spans="1:22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">
        <v>8315</v>
      </c>
      <c r="R3369" t="s">
        <v>8316</v>
      </c>
      <c r="S3369" s="11">
        <f t="shared" si="314"/>
        <v>42217.600624999999</v>
      </c>
      <c r="T3369" s="11">
        <f t="shared" si="315"/>
        <v>42192.600624999999</v>
      </c>
      <c r="U3369">
        <f t="shared" si="316"/>
        <v>2015</v>
      </c>
      <c r="V3369">
        <f t="shared" si="317"/>
        <v>2015</v>
      </c>
    </row>
    <row r="3370" spans="1:22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">
        <v>8315</v>
      </c>
      <c r="R3370" t="s">
        <v>8316</v>
      </c>
      <c r="S3370" s="11">
        <f t="shared" si="314"/>
        <v>42004.874999999993</v>
      </c>
      <c r="T3370" s="11">
        <f t="shared" si="315"/>
        <v>41968.866423611107</v>
      </c>
      <c r="U3370">
        <f t="shared" si="316"/>
        <v>2014</v>
      </c>
      <c r="V3370">
        <f t="shared" si="317"/>
        <v>2014</v>
      </c>
    </row>
    <row r="3371" spans="1:22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">
        <v>8315</v>
      </c>
      <c r="R3371" t="s">
        <v>8316</v>
      </c>
      <c r="S3371" s="11">
        <f t="shared" si="314"/>
        <v>42749.708101851851</v>
      </c>
      <c r="T3371" s="11">
        <f t="shared" si="315"/>
        <v>42689.708101851851</v>
      </c>
      <c r="U3371">
        <f t="shared" si="316"/>
        <v>2017</v>
      </c>
      <c r="V3371">
        <f t="shared" si="317"/>
        <v>2016</v>
      </c>
    </row>
    <row r="3372" spans="1:22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">
        <v>8315</v>
      </c>
      <c r="R3372" t="s">
        <v>8316</v>
      </c>
      <c r="S3372" s="11">
        <f t="shared" si="314"/>
        <v>42720.999999999993</v>
      </c>
      <c r="T3372" s="11">
        <f t="shared" si="315"/>
        <v>42690.000983796293</v>
      </c>
      <c r="U3372">
        <f t="shared" si="316"/>
        <v>2016</v>
      </c>
      <c r="V3372">
        <f t="shared" si="317"/>
        <v>2016</v>
      </c>
    </row>
    <row r="3373" spans="1:22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">
        <v>8315</v>
      </c>
      <c r="R3373" t="s">
        <v>8316</v>
      </c>
      <c r="S3373" s="11">
        <f t="shared" si="314"/>
        <v>42340.541261574072</v>
      </c>
      <c r="T3373" s="11">
        <f t="shared" si="315"/>
        <v>42312.541261574072</v>
      </c>
      <c r="U3373">
        <f t="shared" si="316"/>
        <v>2015</v>
      </c>
      <c r="V3373">
        <f t="shared" si="317"/>
        <v>2015</v>
      </c>
    </row>
    <row r="3374" spans="1:22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">
        <v>8315</v>
      </c>
      <c r="R3374" t="s">
        <v>8316</v>
      </c>
      <c r="S3374" s="11">
        <f t="shared" si="314"/>
        <v>41875.874305555553</v>
      </c>
      <c r="T3374" s="11">
        <f t="shared" si="315"/>
        <v>41855.214768518512</v>
      </c>
      <c r="U3374">
        <f t="shared" si="316"/>
        <v>2014</v>
      </c>
      <c r="V3374">
        <f t="shared" si="317"/>
        <v>2014</v>
      </c>
    </row>
    <row r="3375" spans="1:22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">
        <v>8315</v>
      </c>
      <c r="R3375" t="s">
        <v>8316</v>
      </c>
      <c r="S3375" s="11">
        <f t="shared" si="314"/>
        <v>42203.333333333336</v>
      </c>
      <c r="T3375" s="11">
        <f t="shared" si="315"/>
        <v>42179.521296296291</v>
      </c>
      <c r="U3375">
        <f t="shared" si="316"/>
        <v>2015</v>
      </c>
      <c r="V3375">
        <f t="shared" si="317"/>
        <v>2015</v>
      </c>
    </row>
    <row r="3376" spans="1:22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">
        <v>8315</v>
      </c>
      <c r="R3376" t="s">
        <v>8316</v>
      </c>
      <c r="S3376" s="11">
        <f t="shared" si="314"/>
        <v>42305.398333333331</v>
      </c>
      <c r="T3376" s="11">
        <f t="shared" si="315"/>
        <v>42275.398333333331</v>
      </c>
      <c r="U3376">
        <f t="shared" si="316"/>
        <v>2015</v>
      </c>
      <c r="V3376">
        <f t="shared" si="317"/>
        <v>2015</v>
      </c>
    </row>
    <row r="3377" spans="1:22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">
        <v>8315</v>
      </c>
      <c r="R3377" t="s">
        <v>8316</v>
      </c>
      <c r="S3377" s="11">
        <f t="shared" si="314"/>
        <v>41777.277465277773</v>
      </c>
      <c r="T3377" s="11">
        <f t="shared" si="315"/>
        <v>41765.277465277773</v>
      </c>
      <c r="U3377">
        <f t="shared" si="316"/>
        <v>2014</v>
      </c>
      <c r="V3377">
        <f t="shared" si="317"/>
        <v>2014</v>
      </c>
    </row>
    <row r="3378" spans="1:22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">
        <v>8315</v>
      </c>
      <c r="R3378" t="s">
        <v>8316</v>
      </c>
      <c r="S3378" s="11">
        <f t="shared" si="314"/>
        <v>42119.326319444437</v>
      </c>
      <c r="T3378" s="11">
        <f t="shared" si="315"/>
        <v>42059.367986111109</v>
      </c>
      <c r="U3378">
        <f t="shared" si="316"/>
        <v>2015</v>
      </c>
      <c r="V3378">
        <f t="shared" si="317"/>
        <v>2015</v>
      </c>
    </row>
    <row r="3379" spans="1:22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">
        <v>8315</v>
      </c>
      <c r="R3379" t="s">
        <v>8316</v>
      </c>
      <c r="S3379" s="11">
        <f t="shared" si="314"/>
        <v>42083.37222222222</v>
      </c>
      <c r="T3379" s="11">
        <f t="shared" si="315"/>
        <v>42053.399293981478</v>
      </c>
      <c r="U3379">
        <f t="shared" si="316"/>
        <v>2015</v>
      </c>
      <c r="V3379">
        <f t="shared" si="317"/>
        <v>2015</v>
      </c>
    </row>
    <row r="3380" spans="1:22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">
        <v>8315</v>
      </c>
      <c r="R3380" t="s">
        <v>8316</v>
      </c>
      <c r="S3380" s="11">
        <f t="shared" si="314"/>
        <v>41882.213888888888</v>
      </c>
      <c r="T3380" s="11">
        <f t="shared" si="315"/>
        <v>41858.022060185183</v>
      </c>
      <c r="U3380">
        <f t="shared" si="316"/>
        <v>2014</v>
      </c>
      <c r="V3380">
        <f t="shared" si="317"/>
        <v>2014</v>
      </c>
    </row>
    <row r="3381" spans="1:22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">
        <v>8315</v>
      </c>
      <c r="R3381" t="s">
        <v>8316</v>
      </c>
      <c r="S3381" s="11">
        <f t="shared" si="314"/>
        <v>42242.624999999993</v>
      </c>
      <c r="T3381" s="11">
        <f t="shared" si="315"/>
        <v>42225.180555555555</v>
      </c>
      <c r="U3381">
        <f t="shared" si="316"/>
        <v>2015</v>
      </c>
      <c r="V3381">
        <f t="shared" si="317"/>
        <v>2015</v>
      </c>
    </row>
    <row r="3382" spans="1:22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">
        <v>8315</v>
      </c>
      <c r="R3382" t="s">
        <v>8316</v>
      </c>
      <c r="S3382" s="11">
        <f t="shared" si="314"/>
        <v>41972.661782407406</v>
      </c>
      <c r="T3382" s="11">
        <f t="shared" si="315"/>
        <v>41937.620115740741</v>
      </c>
      <c r="U3382">
        <f t="shared" si="316"/>
        <v>2014</v>
      </c>
      <c r="V3382">
        <f t="shared" si="317"/>
        <v>2014</v>
      </c>
    </row>
    <row r="3383" spans="1:22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">
        <v>8315</v>
      </c>
      <c r="R3383" t="s">
        <v>8316</v>
      </c>
      <c r="S3383" s="11">
        <f t="shared" si="314"/>
        <v>42073.809988425921</v>
      </c>
      <c r="T3383" s="11">
        <f t="shared" si="315"/>
        <v>42043.851655092592</v>
      </c>
      <c r="U3383">
        <f t="shared" si="316"/>
        <v>2015</v>
      </c>
      <c r="V3383">
        <f t="shared" si="317"/>
        <v>2015</v>
      </c>
    </row>
    <row r="3384" spans="1:22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">
        <v>8315</v>
      </c>
      <c r="R3384" t="s">
        <v>8316</v>
      </c>
      <c r="S3384" s="11">
        <f t="shared" si="314"/>
        <v>42583.624305555553</v>
      </c>
      <c r="T3384" s="11">
        <f t="shared" si="315"/>
        <v>42559.097870370366</v>
      </c>
      <c r="U3384">
        <f t="shared" si="316"/>
        <v>2016</v>
      </c>
      <c r="V3384">
        <f t="shared" si="317"/>
        <v>2016</v>
      </c>
    </row>
    <row r="3385" spans="1:22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">
        <v>8315</v>
      </c>
      <c r="R3385" t="s">
        <v>8316</v>
      </c>
      <c r="S3385" s="11">
        <f t="shared" si="314"/>
        <v>42544.449305555558</v>
      </c>
      <c r="T3385" s="11">
        <f t="shared" si="315"/>
        <v>42524.449305555558</v>
      </c>
      <c r="U3385">
        <f t="shared" si="316"/>
        <v>2016</v>
      </c>
      <c r="V3385">
        <f t="shared" si="317"/>
        <v>2016</v>
      </c>
    </row>
    <row r="3386" spans="1:22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">
        <v>8315</v>
      </c>
      <c r="R3386" t="s">
        <v>8316</v>
      </c>
      <c r="S3386" s="11">
        <f t="shared" si="314"/>
        <v>42328.791666666664</v>
      </c>
      <c r="T3386" s="11">
        <f t="shared" si="315"/>
        <v>42291.754259259258</v>
      </c>
      <c r="U3386">
        <f t="shared" si="316"/>
        <v>2015</v>
      </c>
      <c r="V3386">
        <f t="shared" si="317"/>
        <v>2015</v>
      </c>
    </row>
    <row r="3387" spans="1:22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">
        <v>8315</v>
      </c>
      <c r="R3387" t="s">
        <v>8316</v>
      </c>
      <c r="S3387" s="11">
        <f t="shared" si="314"/>
        <v>41983.534166666665</v>
      </c>
      <c r="T3387" s="11">
        <f t="shared" si="315"/>
        <v>41953.534166666665</v>
      </c>
      <c r="U3387">
        <f t="shared" si="316"/>
        <v>2014</v>
      </c>
      <c r="V3387">
        <f t="shared" si="317"/>
        <v>2014</v>
      </c>
    </row>
    <row r="3388" spans="1:22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">
        <v>8315</v>
      </c>
      <c r="R3388" t="s">
        <v>8316</v>
      </c>
      <c r="S3388" s="11">
        <f t="shared" si="314"/>
        <v>41976.311412037037</v>
      </c>
      <c r="T3388" s="11">
        <f t="shared" si="315"/>
        <v>41946.311412037037</v>
      </c>
      <c r="U3388">
        <f t="shared" si="316"/>
        <v>2014</v>
      </c>
      <c r="V3388">
        <f t="shared" si="317"/>
        <v>2014</v>
      </c>
    </row>
    <row r="3389" spans="1:22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">
        <v>8315</v>
      </c>
      <c r="R3389" t="s">
        <v>8316</v>
      </c>
      <c r="S3389" s="11">
        <f t="shared" si="314"/>
        <v>41987.429259259261</v>
      </c>
      <c r="T3389" s="11">
        <f t="shared" si="315"/>
        <v>41947.429259259261</v>
      </c>
      <c r="U3389">
        <f t="shared" si="316"/>
        <v>2014</v>
      </c>
      <c r="V3389">
        <f t="shared" si="317"/>
        <v>2014</v>
      </c>
    </row>
    <row r="3390" spans="1:22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">
        <v>8315</v>
      </c>
      <c r="R3390" t="s">
        <v>8316</v>
      </c>
      <c r="S3390" s="11">
        <f t="shared" si="314"/>
        <v>42173.127789351849</v>
      </c>
      <c r="T3390" s="11">
        <f t="shared" si="315"/>
        <v>42143.127789351849</v>
      </c>
      <c r="U3390">
        <f t="shared" si="316"/>
        <v>2015</v>
      </c>
      <c r="V3390">
        <f t="shared" si="317"/>
        <v>2015</v>
      </c>
    </row>
    <row r="3391" spans="1:22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">
        <v>8315</v>
      </c>
      <c r="R3391" t="s">
        <v>8316</v>
      </c>
      <c r="S3391" s="11">
        <f t="shared" si="314"/>
        <v>42524.230115740742</v>
      </c>
      <c r="T3391" s="11">
        <f t="shared" si="315"/>
        <v>42494.230115740742</v>
      </c>
      <c r="U3391">
        <f t="shared" si="316"/>
        <v>2016</v>
      </c>
      <c r="V3391">
        <f t="shared" si="317"/>
        <v>2016</v>
      </c>
    </row>
    <row r="3392" spans="1:22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">
        <v>8315</v>
      </c>
      <c r="R3392" t="s">
        <v>8316</v>
      </c>
      <c r="S3392" s="11">
        <f t="shared" si="314"/>
        <v>41830.441493055558</v>
      </c>
      <c r="T3392" s="11">
        <f t="shared" si="315"/>
        <v>41815.441493055558</v>
      </c>
      <c r="U3392">
        <f t="shared" si="316"/>
        <v>2014</v>
      </c>
      <c r="V3392">
        <f t="shared" si="317"/>
        <v>2014</v>
      </c>
    </row>
    <row r="3393" spans="1:22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">
        <v>8315</v>
      </c>
      <c r="R3393" t="s">
        <v>8316</v>
      </c>
      <c r="S3393" s="11">
        <f t="shared" si="314"/>
        <v>41859.602777777771</v>
      </c>
      <c r="T3393" s="11">
        <f t="shared" si="315"/>
        <v>41830.212361111109</v>
      </c>
      <c r="U3393">
        <f t="shared" si="316"/>
        <v>2014</v>
      </c>
      <c r="V3393">
        <f t="shared" si="317"/>
        <v>2014</v>
      </c>
    </row>
    <row r="3394" spans="1:22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">
        <v>8315</v>
      </c>
      <c r="R3394" t="s">
        <v>8316</v>
      </c>
      <c r="S3394" s="11">
        <f t="shared" si="314"/>
        <v>42496.51221064815</v>
      </c>
      <c r="T3394" s="11">
        <f t="shared" si="315"/>
        <v>42446.51221064815</v>
      </c>
      <c r="U3394">
        <f t="shared" si="316"/>
        <v>2016</v>
      </c>
      <c r="V3394">
        <f t="shared" si="317"/>
        <v>2016</v>
      </c>
    </row>
    <row r="3395" spans="1:22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5">
        <f t="shared" ref="P3395:P3458" si="319">IFERROR(E3395/L3395,0)</f>
        <v>36.06818181818182</v>
      </c>
      <c r="Q3395" t="s">
        <v>8315</v>
      </c>
      <c r="R3395" t="s">
        <v>8316</v>
      </c>
      <c r="S3395" s="11">
        <f t="shared" ref="S3395:S3458" si="320">(I3395/86400)+25569+(-8/24)</f>
        <v>41948.698611111111</v>
      </c>
      <c r="T3395" s="11">
        <f t="shared" ref="T3395:T3458" si="321">(J3395/86400)+25569+(-8/24)</f>
        <v>41923.588310185187</v>
      </c>
      <c r="U3395">
        <f t="shared" ref="U3395:U3458" si="322">YEAR(S3395)</f>
        <v>2014</v>
      </c>
      <c r="V3395">
        <f t="shared" ref="V3395:V3458" si="323">YEAR(T3395)</f>
        <v>2014</v>
      </c>
    </row>
    <row r="3396" spans="1:22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">
        <v>8315</v>
      </c>
      <c r="R3396" t="s">
        <v>8316</v>
      </c>
      <c r="S3396" s="11">
        <f t="shared" si="320"/>
        <v>41847.262094907404</v>
      </c>
      <c r="T3396" s="11">
        <f t="shared" si="321"/>
        <v>41817.262094907404</v>
      </c>
      <c r="U3396">
        <f t="shared" si="322"/>
        <v>2014</v>
      </c>
      <c r="V3396">
        <f t="shared" si="323"/>
        <v>2014</v>
      </c>
    </row>
    <row r="3397" spans="1:22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">
        <v>8315</v>
      </c>
      <c r="R3397" t="s">
        <v>8316</v>
      </c>
      <c r="S3397" s="11">
        <f t="shared" si="320"/>
        <v>42154.423611111109</v>
      </c>
      <c r="T3397" s="11">
        <f t="shared" si="321"/>
        <v>42140.378981481474</v>
      </c>
      <c r="U3397">
        <f t="shared" si="322"/>
        <v>2015</v>
      </c>
      <c r="V3397">
        <f t="shared" si="323"/>
        <v>2015</v>
      </c>
    </row>
    <row r="3398" spans="1:22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">
        <v>8315</v>
      </c>
      <c r="R3398" t="s">
        <v>8316</v>
      </c>
      <c r="S3398" s="11">
        <f t="shared" si="320"/>
        <v>41790.832638888889</v>
      </c>
      <c r="T3398" s="11">
        <f t="shared" si="321"/>
        <v>41764.113298611112</v>
      </c>
      <c r="U3398">
        <f t="shared" si="322"/>
        <v>2014</v>
      </c>
      <c r="V3398">
        <f t="shared" si="323"/>
        <v>2014</v>
      </c>
    </row>
    <row r="3399" spans="1:22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">
        <v>8315</v>
      </c>
      <c r="R3399" t="s">
        <v>8316</v>
      </c>
      <c r="S3399" s="11">
        <f t="shared" si="320"/>
        <v>42418.583333333336</v>
      </c>
      <c r="T3399" s="11">
        <f t="shared" si="321"/>
        <v>42378.145011574066</v>
      </c>
      <c r="U3399">
        <f t="shared" si="322"/>
        <v>2016</v>
      </c>
      <c r="V3399">
        <f t="shared" si="323"/>
        <v>2016</v>
      </c>
    </row>
    <row r="3400" spans="1:22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">
        <v>8315</v>
      </c>
      <c r="R3400" t="s">
        <v>8316</v>
      </c>
      <c r="S3400" s="11">
        <f t="shared" si="320"/>
        <v>41964.374999999993</v>
      </c>
      <c r="T3400" s="11">
        <f t="shared" si="321"/>
        <v>41941.418703703697</v>
      </c>
      <c r="U3400">
        <f t="shared" si="322"/>
        <v>2014</v>
      </c>
      <c r="V3400">
        <f t="shared" si="323"/>
        <v>2014</v>
      </c>
    </row>
    <row r="3401" spans="1:22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">
        <v>8315</v>
      </c>
      <c r="R3401" t="s">
        <v>8316</v>
      </c>
      <c r="S3401" s="11">
        <f t="shared" si="320"/>
        <v>42056.587094907409</v>
      </c>
      <c r="T3401" s="11">
        <f t="shared" si="321"/>
        <v>42026.587094907409</v>
      </c>
      <c r="U3401">
        <f t="shared" si="322"/>
        <v>2015</v>
      </c>
      <c r="V3401">
        <f t="shared" si="323"/>
        <v>2015</v>
      </c>
    </row>
    <row r="3402" spans="1:22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">
        <v>8315</v>
      </c>
      <c r="R3402" t="s">
        <v>8316</v>
      </c>
      <c r="S3402" s="11">
        <f t="shared" si="320"/>
        <v>41879.620532407404</v>
      </c>
      <c r="T3402" s="11">
        <f t="shared" si="321"/>
        <v>41834.620532407404</v>
      </c>
      <c r="U3402">
        <f t="shared" si="322"/>
        <v>2014</v>
      </c>
      <c r="V3402">
        <f t="shared" si="323"/>
        <v>2014</v>
      </c>
    </row>
    <row r="3403" spans="1:22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">
        <v>8315</v>
      </c>
      <c r="R3403" t="s">
        <v>8316</v>
      </c>
      <c r="S3403" s="11">
        <f t="shared" si="320"/>
        <v>42223.3905787037</v>
      </c>
      <c r="T3403" s="11">
        <f t="shared" si="321"/>
        <v>42193.3905787037</v>
      </c>
      <c r="U3403">
        <f t="shared" si="322"/>
        <v>2015</v>
      </c>
      <c r="V3403">
        <f t="shared" si="323"/>
        <v>2015</v>
      </c>
    </row>
    <row r="3404" spans="1:22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">
        <v>8315</v>
      </c>
      <c r="R3404" t="s">
        <v>8316</v>
      </c>
      <c r="S3404" s="11">
        <f t="shared" si="320"/>
        <v>42319.771527777775</v>
      </c>
      <c r="T3404" s="11">
        <f t="shared" si="321"/>
        <v>42290.285219907404</v>
      </c>
      <c r="U3404">
        <f t="shared" si="322"/>
        <v>2015</v>
      </c>
      <c r="V3404">
        <f t="shared" si="323"/>
        <v>2015</v>
      </c>
    </row>
    <row r="3405" spans="1:22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">
        <v>8315</v>
      </c>
      <c r="R3405" t="s">
        <v>8316</v>
      </c>
      <c r="S3405" s="11">
        <f t="shared" si="320"/>
        <v>42180.128749999996</v>
      </c>
      <c r="T3405" s="11">
        <f t="shared" si="321"/>
        <v>42150.128749999996</v>
      </c>
      <c r="U3405">
        <f t="shared" si="322"/>
        <v>2015</v>
      </c>
      <c r="V3405">
        <f t="shared" si="323"/>
        <v>2015</v>
      </c>
    </row>
    <row r="3406" spans="1:22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">
        <v>8315</v>
      </c>
      <c r="R3406" t="s">
        <v>8316</v>
      </c>
      <c r="S3406" s="11">
        <f t="shared" si="320"/>
        <v>42172.170162037037</v>
      </c>
      <c r="T3406" s="11">
        <f t="shared" si="321"/>
        <v>42152.170162037037</v>
      </c>
      <c r="U3406">
        <f t="shared" si="322"/>
        <v>2015</v>
      </c>
      <c r="V3406">
        <f t="shared" si="323"/>
        <v>2015</v>
      </c>
    </row>
    <row r="3407" spans="1:22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">
        <v>8315</v>
      </c>
      <c r="R3407" t="s">
        <v>8316</v>
      </c>
      <c r="S3407" s="11">
        <f t="shared" si="320"/>
        <v>42430.665972222218</v>
      </c>
      <c r="T3407" s="11">
        <f t="shared" si="321"/>
        <v>42409.683865740742</v>
      </c>
      <c r="U3407">
        <f t="shared" si="322"/>
        <v>2016</v>
      </c>
      <c r="V3407">
        <f t="shared" si="323"/>
        <v>2016</v>
      </c>
    </row>
    <row r="3408" spans="1:22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">
        <v>8315</v>
      </c>
      <c r="R3408" t="s">
        <v>8316</v>
      </c>
      <c r="S3408" s="11">
        <f t="shared" si="320"/>
        <v>41836.159444444442</v>
      </c>
      <c r="T3408" s="11">
        <f t="shared" si="321"/>
        <v>41791.159444444442</v>
      </c>
      <c r="U3408">
        <f t="shared" si="322"/>
        <v>2014</v>
      </c>
      <c r="V3408">
        <f t="shared" si="323"/>
        <v>2014</v>
      </c>
    </row>
    <row r="3409" spans="1:22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">
        <v>8315</v>
      </c>
      <c r="R3409" t="s">
        <v>8316</v>
      </c>
      <c r="S3409" s="11">
        <f t="shared" si="320"/>
        <v>41826.08899305555</v>
      </c>
      <c r="T3409" s="11">
        <f t="shared" si="321"/>
        <v>41796.08899305555</v>
      </c>
      <c r="U3409">
        <f t="shared" si="322"/>
        <v>2014</v>
      </c>
      <c r="V3409">
        <f t="shared" si="323"/>
        <v>2014</v>
      </c>
    </row>
    <row r="3410" spans="1:22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">
        <v>8315</v>
      </c>
      <c r="R3410" t="s">
        <v>8316</v>
      </c>
      <c r="S3410" s="11">
        <f t="shared" si="320"/>
        <v>41838.65861111111</v>
      </c>
      <c r="T3410" s="11">
        <f t="shared" si="321"/>
        <v>41808.65861111111</v>
      </c>
      <c r="U3410">
        <f t="shared" si="322"/>
        <v>2014</v>
      </c>
      <c r="V3410">
        <f t="shared" si="323"/>
        <v>2014</v>
      </c>
    </row>
    <row r="3411" spans="1:22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">
        <v>8315</v>
      </c>
      <c r="R3411" t="s">
        <v>8316</v>
      </c>
      <c r="S3411" s="11">
        <f t="shared" si="320"/>
        <v>42582.540277777771</v>
      </c>
      <c r="T3411" s="11">
        <f t="shared" si="321"/>
        <v>42544.480995370366</v>
      </c>
      <c r="U3411">
        <f t="shared" si="322"/>
        <v>2016</v>
      </c>
      <c r="V3411">
        <f t="shared" si="323"/>
        <v>2016</v>
      </c>
    </row>
    <row r="3412" spans="1:22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">
        <v>8315</v>
      </c>
      <c r="R3412" t="s">
        <v>8316</v>
      </c>
      <c r="S3412" s="11">
        <f t="shared" si="320"/>
        <v>42526.958333333336</v>
      </c>
      <c r="T3412" s="11">
        <f t="shared" si="321"/>
        <v>42499.70821759259</v>
      </c>
      <c r="U3412">
        <f t="shared" si="322"/>
        <v>2016</v>
      </c>
      <c r="V3412">
        <f t="shared" si="323"/>
        <v>2016</v>
      </c>
    </row>
    <row r="3413" spans="1:22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">
        <v>8315</v>
      </c>
      <c r="R3413" t="s">
        <v>8316</v>
      </c>
      <c r="S3413" s="11">
        <f t="shared" si="320"/>
        <v>42284.689490740733</v>
      </c>
      <c r="T3413" s="11">
        <f t="shared" si="321"/>
        <v>42264.689490740733</v>
      </c>
      <c r="U3413">
        <f t="shared" si="322"/>
        <v>2015</v>
      </c>
      <c r="V3413">
        <f t="shared" si="323"/>
        <v>2015</v>
      </c>
    </row>
    <row r="3414" spans="1:22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">
        <v>8315</v>
      </c>
      <c r="R3414" t="s">
        <v>8316</v>
      </c>
      <c r="S3414" s="11">
        <f t="shared" si="320"/>
        <v>41909.625717592593</v>
      </c>
      <c r="T3414" s="11">
        <f t="shared" si="321"/>
        <v>41879.625717592593</v>
      </c>
      <c r="U3414">
        <f t="shared" si="322"/>
        <v>2014</v>
      </c>
      <c r="V3414">
        <f t="shared" si="323"/>
        <v>2014</v>
      </c>
    </row>
    <row r="3415" spans="1:22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">
        <v>8315</v>
      </c>
      <c r="R3415" t="s">
        <v>8316</v>
      </c>
      <c r="S3415" s="11">
        <f t="shared" si="320"/>
        <v>42062.874305555553</v>
      </c>
      <c r="T3415" s="11">
        <f t="shared" si="321"/>
        <v>42053.399745370371</v>
      </c>
      <c r="U3415">
        <f t="shared" si="322"/>
        <v>2015</v>
      </c>
      <c r="V3415">
        <f t="shared" si="323"/>
        <v>2015</v>
      </c>
    </row>
    <row r="3416" spans="1:22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">
        <v>8315</v>
      </c>
      <c r="R3416" t="s">
        <v>8316</v>
      </c>
      <c r="S3416" s="11">
        <f t="shared" si="320"/>
        <v>42704.999305555553</v>
      </c>
      <c r="T3416" s="11">
        <f t="shared" si="321"/>
        <v>42675.499131944445</v>
      </c>
      <c r="U3416">
        <f t="shared" si="322"/>
        <v>2016</v>
      </c>
      <c r="V3416">
        <f t="shared" si="323"/>
        <v>2016</v>
      </c>
    </row>
    <row r="3417" spans="1:22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">
        <v>8315</v>
      </c>
      <c r="R3417" t="s">
        <v>8316</v>
      </c>
      <c r="S3417" s="11">
        <f t="shared" si="320"/>
        <v>42477.645833333336</v>
      </c>
      <c r="T3417" s="11">
        <f t="shared" si="321"/>
        <v>42466.810833333329</v>
      </c>
      <c r="U3417">
        <f t="shared" si="322"/>
        <v>2016</v>
      </c>
      <c r="V3417">
        <f t="shared" si="323"/>
        <v>2016</v>
      </c>
    </row>
    <row r="3418" spans="1:22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">
        <v>8315</v>
      </c>
      <c r="R3418" t="s">
        <v>8316</v>
      </c>
      <c r="S3418" s="11">
        <f t="shared" si="320"/>
        <v>42117.437499999993</v>
      </c>
      <c r="T3418" s="11">
        <f t="shared" si="321"/>
        <v>42089.079224537032</v>
      </c>
      <c r="U3418">
        <f t="shared" si="322"/>
        <v>2015</v>
      </c>
      <c r="V3418">
        <f t="shared" si="323"/>
        <v>2015</v>
      </c>
    </row>
    <row r="3419" spans="1:22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">
        <v>8315</v>
      </c>
      <c r="R3419" t="s">
        <v>8316</v>
      </c>
      <c r="S3419" s="11">
        <f t="shared" si="320"/>
        <v>41937.696527777771</v>
      </c>
      <c r="T3419" s="11">
        <f t="shared" si="321"/>
        <v>41894.580416666664</v>
      </c>
      <c r="U3419">
        <f t="shared" si="322"/>
        <v>2014</v>
      </c>
      <c r="V3419">
        <f t="shared" si="323"/>
        <v>2014</v>
      </c>
    </row>
    <row r="3420" spans="1:22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">
        <v>8315</v>
      </c>
      <c r="R3420" t="s">
        <v>8316</v>
      </c>
      <c r="S3420" s="11">
        <f t="shared" si="320"/>
        <v>41782.501238425924</v>
      </c>
      <c r="T3420" s="11">
        <f t="shared" si="321"/>
        <v>41752.501238425924</v>
      </c>
      <c r="U3420">
        <f t="shared" si="322"/>
        <v>2014</v>
      </c>
      <c r="V3420">
        <f t="shared" si="323"/>
        <v>2014</v>
      </c>
    </row>
    <row r="3421" spans="1:22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">
        <v>8315</v>
      </c>
      <c r="R3421" t="s">
        <v>8316</v>
      </c>
      <c r="S3421" s="11">
        <f t="shared" si="320"/>
        <v>42466.562499999993</v>
      </c>
      <c r="T3421" s="11">
        <f t="shared" si="321"/>
        <v>42448.488252314812</v>
      </c>
      <c r="U3421">
        <f t="shared" si="322"/>
        <v>2016</v>
      </c>
      <c r="V3421">
        <f t="shared" si="323"/>
        <v>2016</v>
      </c>
    </row>
    <row r="3422" spans="1:22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">
        <v>8315</v>
      </c>
      <c r="R3422" t="s">
        <v>8316</v>
      </c>
      <c r="S3422" s="11">
        <f t="shared" si="320"/>
        <v>42413.666666666664</v>
      </c>
      <c r="T3422" s="11">
        <f t="shared" si="321"/>
        <v>42404.756967592592</v>
      </c>
      <c r="U3422">
        <f t="shared" si="322"/>
        <v>2016</v>
      </c>
      <c r="V3422">
        <f t="shared" si="323"/>
        <v>2016</v>
      </c>
    </row>
    <row r="3423" spans="1:22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">
        <v>8315</v>
      </c>
      <c r="R3423" t="s">
        <v>8316</v>
      </c>
      <c r="S3423" s="11">
        <f t="shared" si="320"/>
        <v>42067.457905092589</v>
      </c>
      <c r="T3423" s="11">
        <f t="shared" si="321"/>
        <v>42037.457905092589</v>
      </c>
      <c r="U3423">
        <f t="shared" si="322"/>
        <v>2015</v>
      </c>
      <c r="V3423">
        <f t="shared" si="323"/>
        <v>2015</v>
      </c>
    </row>
    <row r="3424" spans="1:22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">
        <v>8315</v>
      </c>
      <c r="R3424" t="s">
        <v>8316</v>
      </c>
      <c r="S3424" s="11">
        <f t="shared" si="320"/>
        <v>42351.666666666664</v>
      </c>
      <c r="T3424" s="11">
        <f t="shared" si="321"/>
        <v>42323.228888888887</v>
      </c>
      <c r="U3424">
        <f t="shared" si="322"/>
        <v>2015</v>
      </c>
      <c r="V3424">
        <f t="shared" si="323"/>
        <v>2015</v>
      </c>
    </row>
    <row r="3425" spans="1:22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">
        <v>8315</v>
      </c>
      <c r="R3425" t="s">
        <v>8316</v>
      </c>
      <c r="S3425" s="11">
        <f t="shared" si="320"/>
        <v>42118.578020833331</v>
      </c>
      <c r="T3425" s="11">
        <f t="shared" si="321"/>
        <v>42088.578020833331</v>
      </c>
      <c r="U3425">
        <f t="shared" si="322"/>
        <v>2015</v>
      </c>
      <c r="V3425">
        <f t="shared" si="323"/>
        <v>2015</v>
      </c>
    </row>
    <row r="3426" spans="1:22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">
        <v>8315</v>
      </c>
      <c r="R3426" t="s">
        <v>8316</v>
      </c>
      <c r="S3426" s="11">
        <f t="shared" si="320"/>
        <v>42039.957638888889</v>
      </c>
      <c r="T3426" s="11">
        <f t="shared" si="321"/>
        <v>42018.343564814808</v>
      </c>
      <c r="U3426">
        <f t="shared" si="322"/>
        <v>2015</v>
      </c>
      <c r="V3426">
        <f t="shared" si="323"/>
        <v>2015</v>
      </c>
    </row>
    <row r="3427" spans="1:22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">
        <v>8315</v>
      </c>
      <c r="R3427" t="s">
        <v>8316</v>
      </c>
      <c r="S3427" s="11">
        <f t="shared" si="320"/>
        <v>41916.28398148148</v>
      </c>
      <c r="T3427" s="11">
        <f t="shared" si="321"/>
        <v>41884.28398148148</v>
      </c>
      <c r="U3427">
        <f t="shared" si="322"/>
        <v>2014</v>
      </c>
      <c r="V3427">
        <f t="shared" si="323"/>
        <v>2014</v>
      </c>
    </row>
    <row r="3428" spans="1:22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">
        <v>8315</v>
      </c>
      <c r="R3428" t="s">
        <v>8316</v>
      </c>
      <c r="S3428" s="11">
        <f t="shared" si="320"/>
        <v>41902.75</v>
      </c>
      <c r="T3428" s="11">
        <f t="shared" si="321"/>
        <v>41883.723414351851</v>
      </c>
      <c r="U3428">
        <f t="shared" si="322"/>
        <v>2014</v>
      </c>
      <c r="V3428">
        <f t="shared" si="323"/>
        <v>2014</v>
      </c>
    </row>
    <row r="3429" spans="1:22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">
        <v>8315</v>
      </c>
      <c r="R3429" t="s">
        <v>8316</v>
      </c>
      <c r="S3429" s="11">
        <f t="shared" si="320"/>
        <v>41822.311944444438</v>
      </c>
      <c r="T3429" s="11">
        <f t="shared" si="321"/>
        <v>41792.311944444438</v>
      </c>
      <c r="U3429">
        <f t="shared" si="322"/>
        <v>2014</v>
      </c>
      <c r="V3429">
        <f t="shared" si="323"/>
        <v>2014</v>
      </c>
    </row>
    <row r="3430" spans="1:22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">
        <v>8315</v>
      </c>
      <c r="R3430" t="s">
        <v>8316</v>
      </c>
      <c r="S3430" s="11">
        <f t="shared" si="320"/>
        <v>42063.374999999993</v>
      </c>
      <c r="T3430" s="11">
        <f t="shared" si="321"/>
        <v>42038.387118055551</v>
      </c>
      <c r="U3430">
        <f t="shared" si="322"/>
        <v>2015</v>
      </c>
      <c r="V3430">
        <f t="shared" si="323"/>
        <v>2015</v>
      </c>
    </row>
    <row r="3431" spans="1:22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">
        <v>8315</v>
      </c>
      <c r="R3431" t="s">
        <v>8316</v>
      </c>
      <c r="S3431" s="11">
        <f t="shared" si="320"/>
        <v>42675.688206018516</v>
      </c>
      <c r="T3431" s="11">
        <f t="shared" si="321"/>
        <v>42661.688206018516</v>
      </c>
      <c r="U3431">
        <f t="shared" si="322"/>
        <v>2016</v>
      </c>
      <c r="V3431">
        <f t="shared" si="323"/>
        <v>2016</v>
      </c>
    </row>
    <row r="3432" spans="1:22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">
        <v>8315</v>
      </c>
      <c r="R3432" t="s">
        <v>8316</v>
      </c>
      <c r="S3432" s="11">
        <f t="shared" si="320"/>
        <v>41850.612280092588</v>
      </c>
      <c r="T3432" s="11">
        <f t="shared" si="321"/>
        <v>41820.612280092588</v>
      </c>
      <c r="U3432">
        <f t="shared" si="322"/>
        <v>2014</v>
      </c>
      <c r="V3432">
        <f t="shared" si="323"/>
        <v>2014</v>
      </c>
    </row>
    <row r="3433" spans="1:22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">
        <v>8315</v>
      </c>
      <c r="R3433" t="s">
        <v>8316</v>
      </c>
      <c r="S3433" s="11">
        <f t="shared" si="320"/>
        <v>41869.397604166668</v>
      </c>
      <c r="T3433" s="11">
        <f t="shared" si="321"/>
        <v>41839.397604166668</v>
      </c>
      <c r="U3433">
        <f t="shared" si="322"/>
        <v>2014</v>
      </c>
      <c r="V3433">
        <f t="shared" si="323"/>
        <v>2014</v>
      </c>
    </row>
    <row r="3434" spans="1:22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">
        <v>8315</v>
      </c>
      <c r="R3434" t="s">
        <v>8316</v>
      </c>
      <c r="S3434" s="11">
        <f t="shared" si="320"/>
        <v>42405.583333333336</v>
      </c>
      <c r="T3434" s="11">
        <f t="shared" si="321"/>
        <v>42380.247847222221</v>
      </c>
      <c r="U3434">
        <f t="shared" si="322"/>
        <v>2016</v>
      </c>
      <c r="V3434">
        <f t="shared" si="323"/>
        <v>2016</v>
      </c>
    </row>
    <row r="3435" spans="1:22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">
        <v>8315</v>
      </c>
      <c r="R3435" t="s">
        <v>8316</v>
      </c>
      <c r="S3435" s="11">
        <f t="shared" si="320"/>
        <v>41806.791666666664</v>
      </c>
      <c r="T3435" s="11">
        <f t="shared" si="321"/>
        <v>41775.729803240734</v>
      </c>
      <c r="U3435">
        <f t="shared" si="322"/>
        <v>2014</v>
      </c>
      <c r="V3435">
        <f t="shared" si="323"/>
        <v>2014</v>
      </c>
    </row>
    <row r="3436" spans="1:22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">
        <v>8315</v>
      </c>
      <c r="R3436" t="s">
        <v>8316</v>
      </c>
      <c r="S3436" s="11">
        <f t="shared" si="320"/>
        <v>41830.047094907401</v>
      </c>
      <c r="T3436" s="11">
        <f t="shared" si="321"/>
        <v>41800.047094907401</v>
      </c>
      <c r="U3436">
        <f t="shared" si="322"/>
        <v>2014</v>
      </c>
      <c r="V3436">
        <f t="shared" si="323"/>
        <v>2014</v>
      </c>
    </row>
    <row r="3437" spans="1:22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">
        <v>8315</v>
      </c>
      <c r="R3437" t="s">
        <v>8316</v>
      </c>
      <c r="S3437" s="11">
        <f t="shared" si="320"/>
        <v>42588.791666666664</v>
      </c>
      <c r="T3437" s="11">
        <f t="shared" si="321"/>
        <v>42572.283483796295</v>
      </c>
      <c r="U3437">
        <f t="shared" si="322"/>
        <v>2016</v>
      </c>
      <c r="V3437">
        <f t="shared" si="323"/>
        <v>2016</v>
      </c>
    </row>
    <row r="3438" spans="1:22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">
        <v>8315</v>
      </c>
      <c r="R3438" t="s">
        <v>8316</v>
      </c>
      <c r="S3438" s="11">
        <f t="shared" si="320"/>
        <v>41872.352777777771</v>
      </c>
      <c r="T3438" s="11">
        <f t="shared" si="321"/>
        <v>41851.208252314813</v>
      </c>
      <c r="U3438">
        <f t="shared" si="322"/>
        <v>2014</v>
      </c>
      <c r="V3438">
        <f t="shared" si="323"/>
        <v>2014</v>
      </c>
    </row>
    <row r="3439" spans="1:22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">
        <v>8315</v>
      </c>
      <c r="R3439" t="s">
        <v>8316</v>
      </c>
      <c r="S3439" s="11">
        <f t="shared" si="320"/>
        <v>42235.377546296295</v>
      </c>
      <c r="T3439" s="11">
        <f t="shared" si="321"/>
        <v>42205.377546296295</v>
      </c>
      <c r="U3439">
        <f t="shared" si="322"/>
        <v>2015</v>
      </c>
      <c r="V3439">
        <f t="shared" si="323"/>
        <v>2015</v>
      </c>
    </row>
    <row r="3440" spans="1:22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">
        <v>8315</v>
      </c>
      <c r="R3440" t="s">
        <v>8316</v>
      </c>
      <c r="S3440" s="11">
        <f t="shared" si="320"/>
        <v>42126.541666666664</v>
      </c>
      <c r="T3440" s="11">
        <f t="shared" si="321"/>
        <v>42100.594525462962</v>
      </c>
      <c r="U3440">
        <f t="shared" si="322"/>
        <v>2015</v>
      </c>
      <c r="V3440">
        <f t="shared" si="323"/>
        <v>2015</v>
      </c>
    </row>
    <row r="3441" spans="1:22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">
        <v>8315</v>
      </c>
      <c r="R3441" t="s">
        <v>8316</v>
      </c>
      <c r="S3441" s="11">
        <f t="shared" si="320"/>
        <v>42387.874305555553</v>
      </c>
      <c r="T3441" s="11">
        <f t="shared" si="321"/>
        <v>42374.577893518515</v>
      </c>
      <c r="U3441">
        <f t="shared" si="322"/>
        <v>2016</v>
      </c>
      <c r="V3441">
        <f t="shared" si="323"/>
        <v>2016</v>
      </c>
    </row>
    <row r="3442" spans="1:22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">
        <v>8315</v>
      </c>
      <c r="R3442" t="s">
        <v>8316</v>
      </c>
      <c r="S3442" s="11">
        <f t="shared" si="320"/>
        <v>41831.34375</v>
      </c>
      <c r="T3442" s="11">
        <f t="shared" si="321"/>
        <v>41808.789675925924</v>
      </c>
      <c r="U3442">
        <f t="shared" si="322"/>
        <v>2014</v>
      </c>
      <c r="V3442">
        <f t="shared" si="323"/>
        <v>2014</v>
      </c>
    </row>
    <row r="3443" spans="1:22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">
        <v>8315</v>
      </c>
      <c r="R3443" t="s">
        <v>8316</v>
      </c>
      <c r="S3443" s="11">
        <f t="shared" si="320"/>
        <v>42321.511805555558</v>
      </c>
      <c r="T3443" s="11">
        <f t="shared" si="321"/>
        <v>42294.096307870372</v>
      </c>
      <c r="U3443">
        <f t="shared" si="322"/>
        <v>2015</v>
      </c>
      <c r="V3443">
        <f t="shared" si="323"/>
        <v>2015</v>
      </c>
    </row>
    <row r="3444" spans="1:22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">
        <v>8315</v>
      </c>
      <c r="R3444" t="s">
        <v>8316</v>
      </c>
      <c r="S3444" s="11">
        <f t="shared" si="320"/>
        <v>42154.507777777777</v>
      </c>
      <c r="T3444" s="11">
        <f t="shared" si="321"/>
        <v>42124.507777777777</v>
      </c>
      <c r="U3444">
        <f t="shared" si="322"/>
        <v>2015</v>
      </c>
      <c r="V3444">
        <f t="shared" si="323"/>
        <v>2015</v>
      </c>
    </row>
    <row r="3445" spans="1:22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">
        <v>8315</v>
      </c>
      <c r="R3445" t="s">
        <v>8316</v>
      </c>
      <c r="S3445" s="11">
        <f t="shared" si="320"/>
        <v>41891.191504629627</v>
      </c>
      <c r="T3445" s="11">
        <f t="shared" si="321"/>
        <v>41861.191504629627</v>
      </c>
      <c r="U3445">
        <f t="shared" si="322"/>
        <v>2014</v>
      </c>
      <c r="V3445">
        <f t="shared" si="323"/>
        <v>2014</v>
      </c>
    </row>
    <row r="3446" spans="1:22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">
        <v>8315</v>
      </c>
      <c r="R3446" t="s">
        <v>8316</v>
      </c>
      <c r="S3446" s="11">
        <f t="shared" si="320"/>
        <v>42529.249305555553</v>
      </c>
      <c r="T3446" s="11">
        <f t="shared" si="321"/>
        <v>42520.95817129629</v>
      </c>
      <c r="U3446">
        <f t="shared" si="322"/>
        <v>2016</v>
      </c>
      <c r="V3446">
        <f t="shared" si="323"/>
        <v>2016</v>
      </c>
    </row>
    <row r="3447" spans="1:22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">
        <v>8315</v>
      </c>
      <c r="R3447" t="s">
        <v>8316</v>
      </c>
      <c r="S3447" s="11">
        <f t="shared" si="320"/>
        <v>42300.197175925925</v>
      </c>
      <c r="T3447" s="11">
        <f t="shared" si="321"/>
        <v>42272.197175925925</v>
      </c>
      <c r="U3447">
        <f t="shared" si="322"/>
        <v>2015</v>
      </c>
      <c r="V3447">
        <f t="shared" si="323"/>
        <v>2015</v>
      </c>
    </row>
    <row r="3448" spans="1:22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">
        <v>8315</v>
      </c>
      <c r="R3448" t="s">
        <v>8316</v>
      </c>
      <c r="S3448" s="11">
        <f t="shared" si="320"/>
        <v>42040.180555555555</v>
      </c>
      <c r="T3448" s="11">
        <f t="shared" si="321"/>
        <v>42016.499131944445</v>
      </c>
      <c r="U3448">
        <f t="shared" si="322"/>
        <v>2015</v>
      </c>
      <c r="V3448">
        <f t="shared" si="323"/>
        <v>2015</v>
      </c>
    </row>
    <row r="3449" spans="1:22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">
        <v>8315</v>
      </c>
      <c r="R3449" t="s">
        <v>8316</v>
      </c>
      <c r="S3449" s="11">
        <f t="shared" si="320"/>
        <v>42447.514027777775</v>
      </c>
      <c r="T3449" s="11">
        <f t="shared" si="321"/>
        <v>42402.555694444447</v>
      </c>
      <c r="U3449">
        <f t="shared" si="322"/>
        <v>2016</v>
      </c>
      <c r="V3449">
        <f t="shared" si="323"/>
        <v>2016</v>
      </c>
    </row>
    <row r="3450" spans="1:22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">
        <v>8315</v>
      </c>
      <c r="R3450" t="s">
        <v>8316</v>
      </c>
      <c r="S3450" s="11">
        <f t="shared" si="320"/>
        <v>41989.785752314812</v>
      </c>
      <c r="T3450" s="11">
        <f t="shared" si="321"/>
        <v>41959.785752314812</v>
      </c>
      <c r="U3450">
        <f t="shared" si="322"/>
        <v>2014</v>
      </c>
      <c r="V3450">
        <f t="shared" si="323"/>
        <v>2014</v>
      </c>
    </row>
    <row r="3451" spans="1:22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">
        <v>8315</v>
      </c>
      <c r="R3451" t="s">
        <v>8316</v>
      </c>
      <c r="S3451" s="11">
        <f t="shared" si="320"/>
        <v>42559.833333333336</v>
      </c>
      <c r="T3451" s="11">
        <f t="shared" si="321"/>
        <v>42531.719189814808</v>
      </c>
      <c r="U3451">
        <f t="shared" si="322"/>
        <v>2016</v>
      </c>
      <c r="V3451">
        <f t="shared" si="323"/>
        <v>2016</v>
      </c>
    </row>
    <row r="3452" spans="1:22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">
        <v>8315</v>
      </c>
      <c r="R3452" t="s">
        <v>8316</v>
      </c>
      <c r="S3452" s="11">
        <f t="shared" si="320"/>
        <v>42096.329525462956</v>
      </c>
      <c r="T3452" s="11">
        <f t="shared" si="321"/>
        <v>42036.371192129627</v>
      </c>
      <c r="U3452">
        <f t="shared" si="322"/>
        <v>2015</v>
      </c>
      <c r="V3452">
        <f t="shared" si="323"/>
        <v>2015</v>
      </c>
    </row>
    <row r="3453" spans="1:22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">
        <v>8315</v>
      </c>
      <c r="R3453" t="s">
        <v>8316</v>
      </c>
      <c r="S3453" s="11">
        <f t="shared" si="320"/>
        <v>42115.390358796292</v>
      </c>
      <c r="T3453" s="11">
        <f t="shared" si="321"/>
        <v>42088.390358796292</v>
      </c>
      <c r="U3453">
        <f t="shared" si="322"/>
        <v>2015</v>
      </c>
      <c r="V3453">
        <f t="shared" si="323"/>
        <v>2015</v>
      </c>
    </row>
    <row r="3454" spans="1:22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">
        <v>8315</v>
      </c>
      <c r="R3454" t="s">
        <v>8316</v>
      </c>
      <c r="S3454" s="11">
        <f t="shared" si="320"/>
        <v>41842.832638888889</v>
      </c>
      <c r="T3454" s="11">
        <f t="shared" si="321"/>
        <v>41820.305856481478</v>
      </c>
      <c r="U3454">
        <f t="shared" si="322"/>
        <v>2014</v>
      </c>
      <c r="V3454">
        <f t="shared" si="323"/>
        <v>2014</v>
      </c>
    </row>
    <row r="3455" spans="1:22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">
        <v>8315</v>
      </c>
      <c r="R3455" t="s">
        <v>8316</v>
      </c>
      <c r="S3455" s="11">
        <f t="shared" si="320"/>
        <v>42595.645324074074</v>
      </c>
      <c r="T3455" s="11">
        <f t="shared" si="321"/>
        <v>42535.645324074074</v>
      </c>
      <c r="U3455">
        <f t="shared" si="322"/>
        <v>2016</v>
      </c>
      <c r="V3455">
        <f t="shared" si="323"/>
        <v>2016</v>
      </c>
    </row>
    <row r="3456" spans="1:22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">
        <v>8315</v>
      </c>
      <c r="R3456" t="s">
        <v>8316</v>
      </c>
      <c r="S3456" s="11">
        <f t="shared" si="320"/>
        <v>41851.365266203698</v>
      </c>
      <c r="T3456" s="11">
        <f t="shared" si="321"/>
        <v>41821.365266203698</v>
      </c>
      <c r="U3456">
        <f t="shared" si="322"/>
        <v>2014</v>
      </c>
      <c r="V3456">
        <f t="shared" si="323"/>
        <v>2014</v>
      </c>
    </row>
    <row r="3457" spans="1:22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">
        <v>8315</v>
      </c>
      <c r="R3457" t="s">
        <v>8316</v>
      </c>
      <c r="S3457" s="11">
        <f t="shared" si="320"/>
        <v>42656.416979166665</v>
      </c>
      <c r="T3457" s="11">
        <f t="shared" si="321"/>
        <v>42626.416979166665</v>
      </c>
      <c r="U3457">
        <f t="shared" si="322"/>
        <v>2016</v>
      </c>
      <c r="V3457">
        <f t="shared" si="323"/>
        <v>2016</v>
      </c>
    </row>
    <row r="3458" spans="1:22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">
        <v>8315</v>
      </c>
      <c r="R3458" t="s">
        <v>8316</v>
      </c>
      <c r="S3458" s="11">
        <f t="shared" si="320"/>
        <v>41851.957638888889</v>
      </c>
      <c r="T3458" s="11">
        <f t="shared" si="321"/>
        <v>41820.872303240736</v>
      </c>
      <c r="U3458">
        <f t="shared" si="322"/>
        <v>2014</v>
      </c>
      <c r="V3458">
        <f t="shared" si="323"/>
        <v>2014</v>
      </c>
    </row>
    <row r="3459" spans="1:22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5">
        <f t="shared" ref="P3459:P3522" si="325">IFERROR(E3459/L3459,0)</f>
        <v>50.981818181818184</v>
      </c>
      <c r="Q3459" t="s">
        <v>8315</v>
      </c>
      <c r="R3459" t="s">
        <v>8316</v>
      </c>
      <c r="S3459" s="11">
        <f t="shared" ref="S3459:S3522" si="326">(I3459/86400)+25569+(-8/24)</f>
        <v>42046.915972222218</v>
      </c>
      <c r="T3459" s="11">
        <f t="shared" ref="T3459:T3522" si="327">(J3459/86400)+25569+(-8/24)</f>
        <v>42016.373344907406</v>
      </c>
      <c r="U3459">
        <f t="shared" ref="U3459:U3522" si="328">YEAR(S3459)</f>
        <v>2015</v>
      </c>
      <c r="V3459">
        <f t="shared" ref="V3459:V3522" si="329">YEAR(T3459)</f>
        <v>2015</v>
      </c>
    </row>
    <row r="3460" spans="1:22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">
        <v>8315</v>
      </c>
      <c r="R3460" t="s">
        <v>8316</v>
      </c>
      <c r="S3460" s="11">
        <f t="shared" si="326"/>
        <v>42037.852083333331</v>
      </c>
      <c r="T3460" s="11">
        <f t="shared" si="327"/>
        <v>42010.869247685179</v>
      </c>
      <c r="U3460">
        <f t="shared" si="328"/>
        <v>2015</v>
      </c>
      <c r="V3460">
        <f t="shared" si="329"/>
        <v>2015</v>
      </c>
    </row>
    <row r="3461" spans="1:22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">
        <v>8315</v>
      </c>
      <c r="R3461" t="s">
        <v>8316</v>
      </c>
      <c r="S3461" s="11">
        <f t="shared" si="326"/>
        <v>42510.146527777775</v>
      </c>
      <c r="T3461" s="11">
        <f t="shared" si="327"/>
        <v>42480.146527777775</v>
      </c>
      <c r="U3461">
        <f t="shared" si="328"/>
        <v>2016</v>
      </c>
      <c r="V3461">
        <f t="shared" si="329"/>
        <v>2016</v>
      </c>
    </row>
    <row r="3462" spans="1:22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">
        <v>8315</v>
      </c>
      <c r="R3462" t="s">
        <v>8316</v>
      </c>
      <c r="S3462" s="11">
        <f t="shared" si="326"/>
        <v>41866.193888888891</v>
      </c>
      <c r="T3462" s="11">
        <f t="shared" si="327"/>
        <v>41852.193888888891</v>
      </c>
      <c r="U3462">
        <f t="shared" si="328"/>
        <v>2014</v>
      </c>
      <c r="V3462">
        <f t="shared" si="329"/>
        <v>2014</v>
      </c>
    </row>
    <row r="3463" spans="1:22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">
        <v>8315</v>
      </c>
      <c r="R3463" t="s">
        <v>8316</v>
      </c>
      <c r="S3463" s="11">
        <f t="shared" si="326"/>
        <v>42671.791666666664</v>
      </c>
      <c r="T3463" s="11">
        <f t="shared" si="327"/>
        <v>42643.299525462957</v>
      </c>
      <c r="U3463">
        <f t="shared" si="328"/>
        <v>2016</v>
      </c>
      <c r="V3463">
        <f t="shared" si="329"/>
        <v>2016</v>
      </c>
    </row>
    <row r="3464" spans="1:22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">
        <v>8315</v>
      </c>
      <c r="R3464" t="s">
        <v>8316</v>
      </c>
      <c r="S3464" s="11">
        <f t="shared" si="326"/>
        <v>42195.416666666664</v>
      </c>
      <c r="T3464" s="11">
        <f t="shared" si="327"/>
        <v>42179.565138888887</v>
      </c>
      <c r="U3464">
        <f t="shared" si="328"/>
        <v>2015</v>
      </c>
      <c r="V3464">
        <f t="shared" si="329"/>
        <v>2015</v>
      </c>
    </row>
    <row r="3465" spans="1:22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">
        <v>8315</v>
      </c>
      <c r="R3465" t="s">
        <v>8316</v>
      </c>
      <c r="S3465" s="11">
        <f t="shared" si="326"/>
        <v>42653.832638888889</v>
      </c>
      <c r="T3465" s="11">
        <f t="shared" si="327"/>
        <v>42612.585474537038</v>
      </c>
      <c r="U3465">
        <f t="shared" si="328"/>
        <v>2016</v>
      </c>
      <c r="V3465">
        <f t="shared" si="329"/>
        <v>2016</v>
      </c>
    </row>
    <row r="3466" spans="1:22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">
        <v>8315</v>
      </c>
      <c r="R3466" t="s">
        <v>8316</v>
      </c>
      <c r="S3466" s="11">
        <f t="shared" si="326"/>
        <v>42604.796724537031</v>
      </c>
      <c r="T3466" s="11">
        <f t="shared" si="327"/>
        <v>42574.796724537031</v>
      </c>
      <c r="U3466">
        <f t="shared" si="328"/>
        <v>2016</v>
      </c>
      <c r="V3466">
        <f t="shared" si="329"/>
        <v>2016</v>
      </c>
    </row>
    <row r="3467" spans="1:22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">
        <v>8315</v>
      </c>
      <c r="R3467" t="s">
        <v>8316</v>
      </c>
      <c r="S3467" s="11">
        <f t="shared" si="326"/>
        <v>42225.333333333336</v>
      </c>
      <c r="T3467" s="11">
        <f t="shared" si="327"/>
        <v>42200.292499999996</v>
      </c>
      <c r="U3467">
        <f t="shared" si="328"/>
        <v>2015</v>
      </c>
      <c r="V3467">
        <f t="shared" si="329"/>
        <v>2015</v>
      </c>
    </row>
    <row r="3468" spans="1:22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">
        <v>8315</v>
      </c>
      <c r="R3468" t="s">
        <v>8316</v>
      </c>
      <c r="S3468" s="11">
        <f t="shared" si="326"/>
        <v>42479.644097222219</v>
      </c>
      <c r="T3468" s="11">
        <f t="shared" si="327"/>
        <v>42419.685763888883</v>
      </c>
      <c r="U3468">
        <f t="shared" si="328"/>
        <v>2016</v>
      </c>
      <c r="V3468">
        <f t="shared" si="329"/>
        <v>2016</v>
      </c>
    </row>
    <row r="3469" spans="1:22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">
        <v>8315</v>
      </c>
      <c r="R3469" t="s">
        <v>8316</v>
      </c>
      <c r="S3469" s="11">
        <f t="shared" si="326"/>
        <v>42083.296666666669</v>
      </c>
      <c r="T3469" s="11">
        <f t="shared" si="327"/>
        <v>42053.338333333326</v>
      </c>
      <c r="U3469">
        <f t="shared" si="328"/>
        <v>2015</v>
      </c>
      <c r="V3469">
        <f t="shared" si="329"/>
        <v>2015</v>
      </c>
    </row>
    <row r="3470" spans="1:22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">
        <v>8315</v>
      </c>
      <c r="R3470" t="s">
        <v>8316</v>
      </c>
      <c r="S3470" s="11">
        <f t="shared" si="326"/>
        <v>42633.791666666664</v>
      </c>
      <c r="T3470" s="11">
        <f t="shared" si="327"/>
        <v>42605.43204861111</v>
      </c>
      <c r="U3470">
        <f t="shared" si="328"/>
        <v>2016</v>
      </c>
      <c r="V3470">
        <f t="shared" si="329"/>
        <v>2016</v>
      </c>
    </row>
    <row r="3471" spans="1:22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">
        <v>8315</v>
      </c>
      <c r="R3471" t="s">
        <v>8316</v>
      </c>
      <c r="S3471" s="11">
        <f t="shared" si="326"/>
        <v>42488.308391203704</v>
      </c>
      <c r="T3471" s="11">
        <f t="shared" si="327"/>
        <v>42458.308391203704</v>
      </c>
      <c r="U3471">
        <f t="shared" si="328"/>
        <v>2016</v>
      </c>
      <c r="V3471">
        <f t="shared" si="329"/>
        <v>2016</v>
      </c>
    </row>
    <row r="3472" spans="1:22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">
        <v>8315</v>
      </c>
      <c r="R3472" t="s">
        <v>8316</v>
      </c>
      <c r="S3472" s="11">
        <f t="shared" si="326"/>
        <v>42566.568055555552</v>
      </c>
      <c r="T3472" s="11">
        <f t="shared" si="327"/>
        <v>42528.688680555548</v>
      </c>
      <c r="U3472">
        <f t="shared" si="328"/>
        <v>2016</v>
      </c>
      <c r="V3472">
        <f t="shared" si="329"/>
        <v>2016</v>
      </c>
    </row>
    <row r="3473" spans="1:22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">
        <v>8315</v>
      </c>
      <c r="R3473" t="s">
        <v>8316</v>
      </c>
      <c r="S3473" s="11">
        <f t="shared" si="326"/>
        <v>41882.5</v>
      </c>
      <c r="T3473" s="11">
        <f t="shared" si="327"/>
        <v>41841.48715277778</v>
      </c>
      <c r="U3473">
        <f t="shared" si="328"/>
        <v>2014</v>
      </c>
      <c r="V3473">
        <f t="shared" si="329"/>
        <v>2014</v>
      </c>
    </row>
    <row r="3474" spans="1:22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">
        <v>8315</v>
      </c>
      <c r="R3474" t="s">
        <v>8316</v>
      </c>
      <c r="S3474" s="11">
        <f t="shared" si="326"/>
        <v>41948.915972222218</v>
      </c>
      <c r="T3474" s="11">
        <f t="shared" si="327"/>
        <v>41927.837164351848</v>
      </c>
      <c r="U3474">
        <f t="shared" si="328"/>
        <v>2014</v>
      </c>
      <c r="V3474">
        <f t="shared" si="329"/>
        <v>2014</v>
      </c>
    </row>
    <row r="3475" spans="1:22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">
        <v>8315</v>
      </c>
      <c r="R3475" t="s">
        <v>8316</v>
      </c>
      <c r="S3475" s="11">
        <f t="shared" si="326"/>
        <v>42083.518749999996</v>
      </c>
      <c r="T3475" s="11">
        <f t="shared" si="327"/>
        <v>42062.501111111109</v>
      </c>
      <c r="U3475">
        <f t="shared" si="328"/>
        <v>2015</v>
      </c>
      <c r="V3475">
        <f t="shared" si="329"/>
        <v>2015</v>
      </c>
    </row>
    <row r="3476" spans="1:22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">
        <v>8315</v>
      </c>
      <c r="R3476" t="s">
        <v>8316</v>
      </c>
      <c r="S3476" s="11">
        <f t="shared" si="326"/>
        <v>42571.168182870366</v>
      </c>
      <c r="T3476" s="11">
        <f t="shared" si="327"/>
        <v>42541.168182870366</v>
      </c>
      <c r="U3476">
        <f t="shared" si="328"/>
        <v>2016</v>
      </c>
      <c r="V3476">
        <f t="shared" si="329"/>
        <v>2016</v>
      </c>
    </row>
    <row r="3477" spans="1:22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">
        <v>8315</v>
      </c>
      <c r="R3477" t="s">
        <v>8316</v>
      </c>
      <c r="S3477" s="11">
        <f t="shared" si="326"/>
        <v>41945.666666666664</v>
      </c>
      <c r="T3477" s="11">
        <f t="shared" si="327"/>
        <v>41918.547499999993</v>
      </c>
      <c r="U3477">
        <f t="shared" si="328"/>
        <v>2014</v>
      </c>
      <c r="V3477">
        <f t="shared" si="329"/>
        <v>2014</v>
      </c>
    </row>
    <row r="3478" spans="1:22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">
        <v>8315</v>
      </c>
      <c r="R3478" t="s">
        <v>8316</v>
      </c>
      <c r="S3478" s="11">
        <f t="shared" si="326"/>
        <v>41938.791666666664</v>
      </c>
      <c r="T3478" s="11">
        <f t="shared" si="327"/>
        <v>41920.946643518517</v>
      </c>
      <c r="U3478">
        <f t="shared" si="328"/>
        <v>2014</v>
      </c>
      <c r="V3478">
        <f t="shared" si="329"/>
        <v>2014</v>
      </c>
    </row>
    <row r="3479" spans="1:22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">
        <v>8315</v>
      </c>
      <c r="R3479" t="s">
        <v>8316</v>
      </c>
      <c r="S3479" s="11">
        <f t="shared" si="326"/>
        <v>42140.791666666664</v>
      </c>
      <c r="T3479" s="11">
        <f t="shared" si="327"/>
        <v>42128.403275462959</v>
      </c>
      <c r="U3479">
        <f t="shared" si="328"/>
        <v>2015</v>
      </c>
      <c r="V3479">
        <f t="shared" si="329"/>
        <v>2015</v>
      </c>
    </row>
    <row r="3480" spans="1:22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">
        <v>8315</v>
      </c>
      <c r="R3480" t="s">
        <v>8316</v>
      </c>
      <c r="S3480" s="11">
        <f t="shared" si="326"/>
        <v>42079.541666666664</v>
      </c>
      <c r="T3480" s="11">
        <f t="shared" si="327"/>
        <v>42053.583587962959</v>
      </c>
      <c r="U3480">
        <f t="shared" si="328"/>
        <v>2015</v>
      </c>
      <c r="V3480">
        <f t="shared" si="329"/>
        <v>2015</v>
      </c>
    </row>
    <row r="3481" spans="1:22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">
        <v>8315</v>
      </c>
      <c r="R3481" t="s">
        <v>8316</v>
      </c>
      <c r="S3481" s="11">
        <f t="shared" si="326"/>
        <v>41811.52175925926</v>
      </c>
      <c r="T3481" s="11">
        <f t="shared" si="327"/>
        <v>41781.52175925926</v>
      </c>
      <c r="U3481">
        <f t="shared" si="328"/>
        <v>2014</v>
      </c>
      <c r="V3481">
        <f t="shared" si="329"/>
        <v>2014</v>
      </c>
    </row>
    <row r="3482" spans="1:22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">
        <v>8315</v>
      </c>
      <c r="R3482" t="s">
        <v>8316</v>
      </c>
      <c r="S3482" s="11">
        <f t="shared" si="326"/>
        <v>42195.541666666664</v>
      </c>
      <c r="T3482" s="11">
        <f t="shared" si="327"/>
        <v>42170.984108796292</v>
      </c>
      <c r="U3482">
        <f t="shared" si="328"/>
        <v>2015</v>
      </c>
      <c r="V3482">
        <f t="shared" si="329"/>
        <v>2015</v>
      </c>
    </row>
    <row r="3483" spans="1:22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">
        <v>8315</v>
      </c>
      <c r="R3483" t="s">
        <v>8316</v>
      </c>
      <c r="S3483" s="11">
        <f t="shared" si="326"/>
        <v>42005.914212962962</v>
      </c>
      <c r="T3483" s="11">
        <f t="shared" si="327"/>
        <v>41988.914212962962</v>
      </c>
      <c r="U3483">
        <f t="shared" si="328"/>
        <v>2015</v>
      </c>
      <c r="V3483">
        <f t="shared" si="329"/>
        <v>2014</v>
      </c>
    </row>
    <row r="3484" spans="1:22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">
        <v>8315</v>
      </c>
      <c r="R3484" t="s">
        <v>8316</v>
      </c>
      <c r="S3484" s="11">
        <f t="shared" si="326"/>
        <v>41826.438263888886</v>
      </c>
      <c r="T3484" s="11">
        <f t="shared" si="327"/>
        <v>41796.438263888886</v>
      </c>
      <c r="U3484">
        <f t="shared" si="328"/>
        <v>2014</v>
      </c>
      <c r="V3484">
        <f t="shared" si="329"/>
        <v>2014</v>
      </c>
    </row>
    <row r="3485" spans="1:22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">
        <v>8315</v>
      </c>
      <c r="R3485" t="s">
        <v>8316</v>
      </c>
      <c r="S3485" s="11">
        <f t="shared" si="326"/>
        <v>41823.335428240738</v>
      </c>
      <c r="T3485" s="11">
        <f t="shared" si="327"/>
        <v>41793.335428240738</v>
      </c>
      <c r="U3485">
        <f t="shared" si="328"/>
        <v>2014</v>
      </c>
      <c r="V3485">
        <f t="shared" si="329"/>
        <v>2014</v>
      </c>
    </row>
    <row r="3486" spans="1:22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">
        <v>8315</v>
      </c>
      <c r="R3486" t="s">
        <v>8316</v>
      </c>
      <c r="S3486" s="11">
        <f t="shared" si="326"/>
        <v>42536.427071759252</v>
      </c>
      <c r="T3486" s="11">
        <f t="shared" si="327"/>
        <v>42506.427071759252</v>
      </c>
      <c r="U3486">
        <f t="shared" si="328"/>
        <v>2016</v>
      </c>
      <c r="V3486">
        <f t="shared" si="329"/>
        <v>2016</v>
      </c>
    </row>
    <row r="3487" spans="1:22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">
        <v>8315</v>
      </c>
      <c r="R3487" t="s">
        <v>8316</v>
      </c>
      <c r="S3487" s="11">
        <f t="shared" si="326"/>
        <v>42402.359722222223</v>
      </c>
      <c r="T3487" s="11">
        <f t="shared" si="327"/>
        <v>42372.359722222223</v>
      </c>
      <c r="U3487">
        <f t="shared" si="328"/>
        <v>2016</v>
      </c>
      <c r="V3487">
        <f t="shared" si="329"/>
        <v>2016</v>
      </c>
    </row>
    <row r="3488" spans="1:22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">
        <v>8315</v>
      </c>
      <c r="R3488" t="s">
        <v>8316</v>
      </c>
      <c r="S3488" s="11">
        <f t="shared" si="326"/>
        <v>42157.957638888889</v>
      </c>
      <c r="T3488" s="11">
        <f t="shared" si="327"/>
        <v>42126.541678240734</v>
      </c>
      <c r="U3488">
        <f t="shared" si="328"/>
        <v>2015</v>
      </c>
      <c r="V3488">
        <f t="shared" si="329"/>
        <v>2015</v>
      </c>
    </row>
    <row r="3489" spans="1:22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">
        <v>8315</v>
      </c>
      <c r="R3489" t="s">
        <v>8316</v>
      </c>
      <c r="S3489" s="11">
        <f t="shared" si="326"/>
        <v>42179.607083333329</v>
      </c>
      <c r="T3489" s="11">
        <f t="shared" si="327"/>
        <v>42149.607083333329</v>
      </c>
      <c r="U3489">
        <f t="shared" si="328"/>
        <v>2015</v>
      </c>
      <c r="V3489">
        <f t="shared" si="329"/>
        <v>2015</v>
      </c>
    </row>
    <row r="3490" spans="1:22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">
        <v>8315</v>
      </c>
      <c r="R3490" t="s">
        <v>8316</v>
      </c>
      <c r="S3490" s="11">
        <f t="shared" si="326"/>
        <v>42111.333333333336</v>
      </c>
      <c r="T3490" s="11">
        <f t="shared" si="327"/>
        <v>42087.43472222222</v>
      </c>
      <c r="U3490">
        <f t="shared" si="328"/>
        <v>2015</v>
      </c>
      <c r="V3490">
        <f t="shared" si="329"/>
        <v>2015</v>
      </c>
    </row>
    <row r="3491" spans="1:22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">
        <v>8315</v>
      </c>
      <c r="R3491" t="s">
        <v>8316</v>
      </c>
      <c r="S3491" s="11">
        <f t="shared" si="326"/>
        <v>41783.541666666664</v>
      </c>
      <c r="T3491" s="11">
        <f t="shared" si="327"/>
        <v>41753.302442129629</v>
      </c>
      <c r="U3491">
        <f t="shared" si="328"/>
        <v>2014</v>
      </c>
      <c r="V3491">
        <f t="shared" si="329"/>
        <v>2014</v>
      </c>
    </row>
    <row r="3492" spans="1:22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">
        <v>8315</v>
      </c>
      <c r="R3492" t="s">
        <v>8316</v>
      </c>
      <c r="S3492" s="11">
        <f t="shared" si="326"/>
        <v>42473.469027777777</v>
      </c>
      <c r="T3492" s="11">
        <f t="shared" si="327"/>
        <v>42443.469027777777</v>
      </c>
      <c r="U3492">
        <f t="shared" si="328"/>
        <v>2016</v>
      </c>
      <c r="V3492">
        <f t="shared" si="329"/>
        <v>2016</v>
      </c>
    </row>
    <row r="3493" spans="1:22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">
        <v>8315</v>
      </c>
      <c r="R3493" t="s">
        <v>8316</v>
      </c>
      <c r="S3493" s="11">
        <f t="shared" si="326"/>
        <v>42141.916481481479</v>
      </c>
      <c r="T3493" s="11">
        <f t="shared" si="327"/>
        <v>42120.916481481479</v>
      </c>
      <c r="U3493">
        <f t="shared" si="328"/>
        <v>2015</v>
      </c>
      <c r="V3493">
        <f t="shared" si="329"/>
        <v>2015</v>
      </c>
    </row>
    <row r="3494" spans="1:22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">
        <v>8315</v>
      </c>
      <c r="R3494" t="s">
        <v>8316</v>
      </c>
      <c r="S3494" s="11">
        <f t="shared" si="326"/>
        <v>42302.675891203697</v>
      </c>
      <c r="T3494" s="11">
        <f t="shared" si="327"/>
        <v>42267.675891203697</v>
      </c>
      <c r="U3494">
        <f t="shared" si="328"/>
        <v>2015</v>
      </c>
      <c r="V3494">
        <f t="shared" si="329"/>
        <v>2015</v>
      </c>
    </row>
    <row r="3495" spans="1:22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">
        <v>8315</v>
      </c>
      <c r="R3495" t="s">
        <v>8316</v>
      </c>
      <c r="S3495" s="11">
        <f t="shared" si="326"/>
        <v>41867.882638888885</v>
      </c>
      <c r="T3495" s="11">
        <f t="shared" si="327"/>
        <v>41848.532824074071</v>
      </c>
      <c r="U3495">
        <f t="shared" si="328"/>
        <v>2014</v>
      </c>
      <c r="V3495">
        <f t="shared" si="329"/>
        <v>2014</v>
      </c>
    </row>
    <row r="3496" spans="1:22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">
        <v>8315</v>
      </c>
      <c r="R3496" t="s">
        <v>8316</v>
      </c>
      <c r="S3496" s="11">
        <f t="shared" si="326"/>
        <v>42699.916666666664</v>
      </c>
      <c r="T3496" s="11">
        <f t="shared" si="327"/>
        <v>42688.881655092591</v>
      </c>
      <c r="U3496">
        <f t="shared" si="328"/>
        <v>2016</v>
      </c>
      <c r="V3496">
        <f t="shared" si="329"/>
        <v>2016</v>
      </c>
    </row>
    <row r="3497" spans="1:22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">
        <v>8315</v>
      </c>
      <c r="R3497" t="s">
        <v>8316</v>
      </c>
      <c r="S3497" s="11">
        <f t="shared" si="326"/>
        <v>41944.387499999997</v>
      </c>
      <c r="T3497" s="11">
        <f t="shared" si="327"/>
        <v>41915.429502314808</v>
      </c>
      <c r="U3497">
        <f t="shared" si="328"/>
        <v>2014</v>
      </c>
      <c r="V3497">
        <f t="shared" si="329"/>
        <v>2014</v>
      </c>
    </row>
    <row r="3498" spans="1:22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">
        <v>8315</v>
      </c>
      <c r="R3498" t="s">
        <v>8316</v>
      </c>
      <c r="S3498" s="11">
        <f t="shared" si="326"/>
        <v>42624.513495370367</v>
      </c>
      <c r="T3498" s="11">
        <f t="shared" si="327"/>
        <v>42584.513495370367</v>
      </c>
      <c r="U3498">
        <f t="shared" si="328"/>
        <v>2016</v>
      </c>
      <c r="V3498">
        <f t="shared" si="329"/>
        <v>2016</v>
      </c>
    </row>
    <row r="3499" spans="1:22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">
        <v>8315</v>
      </c>
      <c r="R3499" t="s">
        <v>8316</v>
      </c>
      <c r="S3499" s="11">
        <f t="shared" si="326"/>
        <v>42523.583333333336</v>
      </c>
      <c r="T3499" s="11">
        <f t="shared" si="327"/>
        <v>42511.40861111111</v>
      </c>
      <c r="U3499">
        <f t="shared" si="328"/>
        <v>2016</v>
      </c>
      <c r="V3499">
        <f t="shared" si="329"/>
        <v>2016</v>
      </c>
    </row>
    <row r="3500" spans="1:22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">
        <v>8315</v>
      </c>
      <c r="R3500" t="s">
        <v>8316</v>
      </c>
      <c r="S3500" s="11">
        <f t="shared" si="326"/>
        <v>42518.572222222218</v>
      </c>
      <c r="T3500" s="11">
        <f t="shared" si="327"/>
        <v>42458.825277777774</v>
      </c>
      <c r="U3500">
        <f t="shared" si="328"/>
        <v>2016</v>
      </c>
      <c r="V3500">
        <f t="shared" si="329"/>
        <v>2016</v>
      </c>
    </row>
    <row r="3501" spans="1:22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">
        <v>8315</v>
      </c>
      <c r="R3501" t="s">
        <v>8316</v>
      </c>
      <c r="S3501" s="11">
        <f t="shared" si="326"/>
        <v>42185.957638888889</v>
      </c>
      <c r="T3501" s="11">
        <f t="shared" si="327"/>
        <v>42131.702835648146</v>
      </c>
      <c r="U3501">
        <f t="shared" si="328"/>
        <v>2015</v>
      </c>
      <c r="V3501">
        <f t="shared" si="329"/>
        <v>2015</v>
      </c>
    </row>
    <row r="3502" spans="1:22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">
        <v>8315</v>
      </c>
      <c r="R3502" t="s">
        <v>8316</v>
      </c>
      <c r="S3502" s="11">
        <f t="shared" si="326"/>
        <v>42435.874305555553</v>
      </c>
      <c r="T3502" s="11">
        <f t="shared" si="327"/>
        <v>42419.586087962962</v>
      </c>
      <c r="U3502">
        <f t="shared" si="328"/>
        <v>2016</v>
      </c>
      <c r="V3502">
        <f t="shared" si="329"/>
        <v>2016</v>
      </c>
    </row>
    <row r="3503" spans="1:22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">
        <v>8315</v>
      </c>
      <c r="R3503" t="s">
        <v>8316</v>
      </c>
      <c r="S3503" s="11">
        <f t="shared" si="326"/>
        <v>42258.430497685178</v>
      </c>
      <c r="T3503" s="11">
        <f t="shared" si="327"/>
        <v>42233.430497685178</v>
      </c>
      <c r="U3503">
        <f t="shared" si="328"/>
        <v>2015</v>
      </c>
      <c r="V3503">
        <f t="shared" si="329"/>
        <v>2015</v>
      </c>
    </row>
    <row r="3504" spans="1:22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">
        <v>8315</v>
      </c>
      <c r="R3504" t="s">
        <v>8316</v>
      </c>
      <c r="S3504" s="11">
        <f t="shared" si="326"/>
        <v>42444.832638888889</v>
      </c>
      <c r="T3504" s="11">
        <f t="shared" si="327"/>
        <v>42430.506064814814</v>
      </c>
      <c r="U3504">
        <f t="shared" si="328"/>
        <v>2016</v>
      </c>
      <c r="V3504">
        <f t="shared" si="329"/>
        <v>2016</v>
      </c>
    </row>
    <row r="3505" spans="1:22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">
        <v>8315</v>
      </c>
      <c r="R3505" t="s">
        <v>8316</v>
      </c>
      <c r="S3505" s="11">
        <f t="shared" si="326"/>
        <v>42575.144999999997</v>
      </c>
      <c r="T3505" s="11">
        <f t="shared" si="327"/>
        <v>42545.144999999997</v>
      </c>
      <c r="U3505">
        <f t="shared" si="328"/>
        <v>2016</v>
      </c>
      <c r="V3505">
        <f t="shared" si="329"/>
        <v>2016</v>
      </c>
    </row>
    <row r="3506" spans="1:22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">
        <v>8315</v>
      </c>
      <c r="R3506" t="s">
        <v>8316</v>
      </c>
      <c r="S3506" s="11">
        <f t="shared" si="326"/>
        <v>42327.457071759258</v>
      </c>
      <c r="T3506" s="11">
        <f t="shared" si="327"/>
        <v>42297.415405092594</v>
      </c>
      <c r="U3506">
        <f t="shared" si="328"/>
        <v>2015</v>
      </c>
      <c r="V3506">
        <f t="shared" si="329"/>
        <v>2015</v>
      </c>
    </row>
    <row r="3507" spans="1:22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">
        <v>8315</v>
      </c>
      <c r="R3507" t="s">
        <v>8316</v>
      </c>
      <c r="S3507" s="11">
        <f t="shared" si="326"/>
        <v>41771.833333333328</v>
      </c>
      <c r="T3507" s="11">
        <f t="shared" si="327"/>
        <v>41760.602372685185</v>
      </c>
      <c r="U3507">
        <f t="shared" si="328"/>
        <v>2014</v>
      </c>
      <c r="V3507">
        <f t="shared" si="329"/>
        <v>2014</v>
      </c>
    </row>
    <row r="3508" spans="1:22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">
        <v>8315</v>
      </c>
      <c r="R3508" t="s">
        <v>8316</v>
      </c>
      <c r="S3508" s="11">
        <f t="shared" si="326"/>
        <v>41874.400925925926</v>
      </c>
      <c r="T3508" s="11">
        <f t="shared" si="327"/>
        <v>41829.400925925926</v>
      </c>
      <c r="U3508">
        <f t="shared" si="328"/>
        <v>2014</v>
      </c>
      <c r="V3508">
        <f t="shared" si="329"/>
        <v>2014</v>
      </c>
    </row>
    <row r="3509" spans="1:22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">
        <v>8315</v>
      </c>
      <c r="R3509" t="s">
        <v>8316</v>
      </c>
      <c r="S3509" s="11">
        <f t="shared" si="326"/>
        <v>42521.589548611104</v>
      </c>
      <c r="T3509" s="11">
        <f t="shared" si="327"/>
        <v>42491.589548611104</v>
      </c>
      <c r="U3509">
        <f t="shared" si="328"/>
        <v>2016</v>
      </c>
      <c r="V3509">
        <f t="shared" si="329"/>
        <v>2016</v>
      </c>
    </row>
    <row r="3510" spans="1:22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">
        <v>8315</v>
      </c>
      <c r="R3510" t="s">
        <v>8316</v>
      </c>
      <c r="S3510" s="11">
        <f t="shared" si="326"/>
        <v>42500.541666666664</v>
      </c>
      <c r="T3510" s="11">
        <f t="shared" si="327"/>
        <v>42477.396446759252</v>
      </c>
      <c r="U3510">
        <f t="shared" si="328"/>
        <v>2016</v>
      </c>
      <c r="V3510">
        <f t="shared" si="329"/>
        <v>2016</v>
      </c>
    </row>
    <row r="3511" spans="1:22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">
        <v>8315</v>
      </c>
      <c r="R3511" t="s">
        <v>8316</v>
      </c>
      <c r="S3511" s="11">
        <f t="shared" si="326"/>
        <v>41963.871527777774</v>
      </c>
      <c r="T3511" s="11">
        <f t="shared" si="327"/>
        <v>41950.526226851849</v>
      </c>
      <c r="U3511">
        <f t="shared" si="328"/>
        <v>2014</v>
      </c>
      <c r="V3511">
        <f t="shared" si="329"/>
        <v>2014</v>
      </c>
    </row>
    <row r="3512" spans="1:22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">
        <v>8315</v>
      </c>
      <c r="R3512" t="s">
        <v>8316</v>
      </c>
      <c r="S3512" s="11">
        <f t="shared" si="326"/>
        <v>41822.287569444445</v>
      </c>
      <c r="T3512" s="11">
        <f t="shared" si="327"/>
        <v>41802.287569444445</v>
      </c>
      <c r="U3512">
        <f t="shared" si="328"/>
        <v>2014</v>
      </c>
      <c r="V3512">
        <f t="shared" si="329"/>
        <v>2014</v>
      </c>
    </row>
    <row r="3513" spans="1:22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">
        <v>8315</v>
      </c>
      <c r="R3513" t="s">
        <v>8316</v>
      </c>
      <c r="S3513" s="11">
        <f t="shared" si="326"/>
        <v>41950.4375</v>
      </c>
      <c r="T3513" s="11">
        <f t="shared" si="327"/>
        <v>41927.540451388886</v>
      </c>
      <c r="U3513">
        <f t="shared" si="328"/>
        <v>2014</v>
      </c>
      <c r="V3513">
        <f t="shared" si="329"/>
        <v>2014</v>
      </c>
    </row>
    <row r="3514" spans="1:22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">
        <v>8315</v>
      </c>
      <c r="R3514" t="s">
        <v>8316</v>
      </c>
      <c r="S3514" s="11">
        <f t="shared" si="326"/>
        <v>42117.161944444444</v>
      </c>
      <c r="T3514" s="11">
        <f t="shared" si="327"/>
        <v>42057.203611111108</v>
      </c>
      <c r="U3514">
        <f t="shared" si="328"/>
        <v>2015</v>
      </c>
      <c r="V3514">
        <f t="shared" si="329"/>
        <v>2015</v>
      </c>
    </row>
    <row r="3515" spans="1:22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">
        <v>8315</v>
      </c>
      <c r="R3515" t="s">
        <v>8316</v>
      </c>
      <c r="S3515" s="11">
        <f t="shared" si="326"/>
        <v>41793.874305555553</v>
      </c>
      <c r="T3515" s="11">
        <f t="shared" si="327"/>
        <v>41780.762870370367</v>
      </c>
      <c r="U3515">
        <f t="shared" si="328"/>
        <v>2014</v>
      </c>
      <c r="V3515">
        <f t="shared" si="329"/>
        <v>2014</v>
      </c>
    </row>
    <row r="3516" spans="1:22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">
        <v>8315</v>
      </c>
      <c r="R3516" t="s">
        <v>8316</v>
      </c>
      <c r="S3516" s="11">
        <f t="shared" si="326"/>
        <v>42036.874305555553</v>
      </c>
      <c r="T3516" s="11">
        <f t="shared" si="327"/>
        <v>42020.513333333329</v>
      </c>
      <c r="U3516">
        <f t="shared" si="328"/>
        <v>2015</v>
      </c>
      <c r="V3516">
        <f t="shared" si="329"/>
        <v>2015</v>
      </c>
    </row>
    <row r="3517" spans="1:22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">
        <v>8315</v>
      </c>
      <c r="R3517" t="s">
        <v>8316</v>
      </c>
      <c r="S3517" s="11">
        <f t="shared" si="326"/>
        <v>42155.439479166664</v>
      </c>
      <c r="T3517" s="11">
        <f t="shared" si="327"/>
        <v>42125.439479166664</v>
      </c>
      <c r="U3517">
        <f t="shared" si="328"/>
        <v>2015</v>
      </c>
      <c r="V3517">
        <f t="shared" si="329"/>
        <v>2015</v>
      </c>
    </row>
    <row r="3518" spans="1:22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">
        <v>8315</v>
      </c>
      <c r="R3518" t="s">
        <v>8316</v>
      </c>
      <c r="S3518" s="11">
        <f t="shared" si="326"/>
        <v>41889.791666666664</v>
      </c>
      <c r="T3518" s="11">
        <f t="shared" si="327"/>
        <v>41855.676736111105</v>
      </c>
      <c r="U3518">
        <f t="shared" si="328"/>
        <v>2014</v>
      </c>
      <c r="V3518">
        <f t="shared" si="329"/>
        <v>2014</v>
      </c>
    </row>
    <row r="3519" spans="1:22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">
        <v>8315</v>
      </c>
      <c r="R3519" t="s">
        <v>8316</v>
      </c>
      <c r="S3519" s="11">
        <f t="shared" si="326"/>
        <v>41824.125</v>
      </c>
      <c r="T3519" s="11">
        <f t="shared" si="327"/>
        <v>41794.484189814808</v>
      </c>
      <c r="U3519">
        <f t="shared" si="328"/>
        <v>2014</v>
      </c>
      <c r="V3519">
        <f t="shared" si="329"/>
        <v>2014</v>
      </c>
    </row>
    <row r="3520" spans="1:22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">
        <v>8315</v>
      </c>
      <c r="R3520" t="s">
        <v>8316</v>
      </c>
      <c r="S3520" s="11">
        <f t="shared" si="326"/>
        <v>41914.26458333333</v>
      </c>
      <c r="T3520" s="11">
        <f t="shared" si="327"/>
        <v>41893.450219907405</v>
      </c>
      <c r="U3520">
        <f t="shared" si="328"/>
        <v>2014</v>
      </c>
      <c r="V3520">
        <f t="shared" si="329"/>
        <v>2014</v>
      </c>
    </row>
    <row r="3521" spans="1:22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">
        <v>8315</v>
      </c>
      <c r="R3521" t="s">
        <v>8316</v>
      </c>
      <c r="S3521" s="11">
        <f t="shared" si="326"/>
        <v>42067.265624999993</v>
      </c>
      <c r="T3521" s="11">
        <f t="shared" si="327"/>
        <v>42037.265624999993</v>
      </c>
      <c r="U3521">
        <f t="shared" si="328"/>
        <v>2015</v>
      </c>
      <c r="V3521">
        <f t="shared" si="329"/>
        <v>2015</v>
      </c>
    </row>
    <row r="3522" spans="1:22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">
        <v>8315</v>
      </c>
      <c r="R3522" t="s">
        <v>8316</v>
      </c>
      <c r="S3522" s="11">
        <f t="shared" si="326"/>
        <v>42253.240972222215</v>
      </c>
      <c r="T3522" s="11">
        <f t="shared" si="327"/>
        <v>42227.490879629629</v>
      </c>
      <c r="U3522">
        <f t="shared" si="328"/>
        <v>2015</v>
      </c>
      <c r="V3522">
        <f t="shared" si="329"/>
        <v>2015</v>
      </c>
    </row>
    <row r="3523" spans="1:22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5">
        <f t="shared" ref="P3523:P3586" si="331">IFERROR(E3523/L3523,0)</f>
        <v>45.615384615384613</v>
      </c>
      <c r="Q3523" t="s">
        <v>8315</v>
      </c>
      <c r="R3523" t="s">
        <v>8316</v>
      </c>
      <c r="S3523" s="11">
        <f t="shared" ref="S3523:S3586" si="332">(I3523/86400)+25569+(-8/24)</f>
        <v>41911.028009259258</v>
      </c>
      <c r="T3523" s="11">
        <f t="shared" ref="T3523:T3586" si="333">(J3523/86400)+25569+(-8/24)</f>
        <v>41881.028009259258</v>
      </c>
      <c r="U3523">
        <f t="shared" ref="U3523:U3586" si="334">YEAR(S3523)</f>
        <v>2014</v>
      </c>
      <c r="V3523">
        <f t="shared" ref="V3523:V3586" si="335">YEAR(T3523)</f>
        <v>2014</v>
      </c>
    </row>
    <row r="3524" spans="1:22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">
        <v>8315</v>
      </c>
      <c r="R3524" t="s">
        <v>8316</v>
      </c>
      <c r="S3524" s="11">
        <f t="shared" si="332"/>
        <v>42262.087500000001</v>
      </c>
      <c r="T3524" s="11">
        <f t="shared" si="333"/>
        <v>42234.456550925919</v>
      </c>
      <c r="U3524">
        <f t="shared" si="334"/>
        <v>2015</v>
      </c>
      <c r="V3524">
        <f t="shared" si="335"/>
        <v>2015</v>
      </c>
    </row>
    <row r="3525" spans="1:22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">
        <v>8315</v>
      </c>
      <c r="R3525" t="s">
        <v>8316</v>
      </c>
      <c r="S3525" s="11">
        <f t="shared" si="332"/>
        <v>42638.624999999993</v>
      </c>
      <c r="T3525" s="11">
        <f t="shared" si="333"/>
        <v>42581.064212962963</v>
      </c>
      <c r="U3525">
        <f t="shared" si="334"/>
        <v>2016</v>
      </c>
      <c r="V3525">
        <f t="shared" si="335"/>
        <v>2016</v>
      </c>
    </row>
    <row r="3526" spans="1:22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">
        <v>8315</v>
      </c>
      <c r="R3526" t="s">
        <v>8316</v>
      </c>
      <c r="S3526" s="11">
        <f t="shared" si="332"/>
        <v>41894.833333333328</v>
      </c>
      <c r="T3526" s="11">
        <f t="shared" si="333"/>
        <v>41880.430243055554</v>
      </c>
      <c r="U3526">
        <f t="shared" si="334"/>
        <v>2014</v>
      </c>
      <c r="V3526">
        <f t="shared" si="335"/>
        <v>2014</v>
      </c>
    </row>
    <row r="3527" spans="1:22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">
        <v>8315</v>
      </c>
      <c r="R3527" t="s">
        <v>8316</v>
      </c>
      <c r="S3527" s="11">
        <f t="shared" si="332"/>
        <v>42225.333333333336</v>
      </c>
      <c r="T3527" s="11">
        <f t="shared" si="333"/>
        <v>42214.362337962964</v>
      </c>
      <c r="U3527">
        <f t="shared" si="334"/>
        <v>2015</v>
      </c>
      <c r="V3527">
        <f t="shared" si="335"/>
        <v>2015</v>
      </c>
    </row>
    <row r="3528" spans="1:22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">
        <v>8315</v>
      </c>
      <c r="R3528" t="s">
        <v>8316</v>
      </c>
      <c r="S3528" s="11">
        <f t="shared" si="332"/>
        <v>42487.915972222218</v>
      </c>
      <c r="T3528" s="11">
        <f t="shared" si="333"/>
        <v>42460.001979166664</v>
      </c>
      <c r="U3528">
        <f t="shared" si="334"/>
        <v>2016</v>
      </c>
      <c r="V3528">
        <f t="shared" si="335"/>
        <v>2016</v>
      </c>
    </row>
    <row r="3529" spans="1:22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">
        <v>8315</v>
      </c>
      <c r="R3529" t="s">
        <v>8316</v>
      </c>
      <c r="S3529" s="11">
        <f t="shared" si="332"/>
        <v>42195.832638888889</v>
      </c>
      <c r="T3529" s="11">
        <f t="shared" si="333"/>
        <v>42166.689872685187</v>
      </c>
      <c r="U3529">
        <f t="shared" si="334"/>
        <v>2015</v>
      </c>
      <c r="V3529">
        <f t="shared" si="335"/>
        <v>2015</v>
      </c>
    </row>
    <row r="3530" spans="1:22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">
        <v>8315</v>
      </c>
      <c r="R3530" t="s">
        <v>8316</v>
      </c>
      <c r="S3530" s="11">
        <f t="shared" si="332"/>
        <v>42753.168032407404</v>
      </c>
      <c r="T3530" s="11">
        <f t="shared" si="333"/>
        <v>42733.168032407404</v>
      </c>
      <c r="U3530">
        <f t="shared" si="334"/>
        <v>2017</v>
      </c>
      <c r="V3530">
        <f t="shared" si="335"/>
        <v>2016</v>
      </c>
    </row>
    <row r="3531" spans="1:22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">
        <v>8315</v>
      </c>
      <c r="R3531" t="s">
        <v>8316</v>
      </c>
      <c r="S3531" s="11">
        <f t="shared" si="332"/>
        <v>42197.708333333336</v>
      </c>
      <c r="T3531" s="11">
        <f t="shared" si="333"/>
        <v>42177.428449074076</v>
      </c>
      <c r="U3531">
        <f t="shared" si="334"/>
        <v>2015</v>
      </c>
      <c r="V3531">
        <f t="shared" si="335"/>
        <v>2015</v>
      </c>
    </row>
    <row r="3532" spans="1:22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">
        <v>8315</v>
      </c>
      <c r="R3532" t="s">
        <v>8316</v>
      </c>
      <c r="S3532" s="11">
        <f t="shared" si="332"/>
        <v>42470.499999999993</v>
      </c>
      <c r="T3532" s="11">
        <f t="shared" si="333"/>
        <v>42442.29001157407</v>
      </c>
      <c r="U3532">
        <f t="shared" si="334"/>
        <v>2016</v>
      </c>
      <c r="V3532">
        <f t="shared" si="335"/>
        <v>2016</v>
      </c>
    </row>
    <row r="3533" spans="1:22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">
        <v>8315</v>
      </c>
      <c r="R3533" t="s">
        <v>8316</v>
      </c>
      <c r="S3533" s="11">
        <f t="shared" si="332"/>
        <v>42551.32099537037</v>
      </c>
      <c r="T3533" s="11">
        <f t="shared" si="333"/>
        <v>42521.32099537037</v>
      </c>
      <c r="U3533">
        <f t="shared" si="334"/>
        <v>2016</v>
      </c>
      <c r="V3533">
        <f t="shared" si="335"/>
        <v>2016</v>
      </c>
    </row>
    <row r="3534" spans="1:22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">
        <v>8315</v>
      </c>
      <c r="R3534" t="s">
        <v>8316</v>
      </c>
      <c r="S3534" s="11">
        <f t="shared" si="332"/>
        <v>41899.832638888889</v>
      </c>
      <c r="T3534" s="11">
        <f t="shared" si="333"/>
        <v>41884.266516203701</v>
      </c>
      <c r="U3534">
        <f t="shared" si="334"/>
        <v>2014</v>
      </c>
      <c r="V3534">
        <f t="shared" si="335"/>
        <v>2014</v>
      </c>
    </row>
    <row r="3535" spans="1:22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">
        <v>8315</v>
      </c>
      <c r="R3535" t="s">
        <v>8316</v>
      </c>
      <c r="S3535" s="11">
        <f t="shared" si="332"/>
        <v>42319.469525462962</v>
      </c>
      <c r="T3535" s="11">
        <f t="shared" si="333"/>
        <v>42289.427858796298</v>
      </c>
      <c r="U3535">
        <f t="shared" si="334"/>
        <v>2015</v>
      </c>
      <c r="V3535">
        <f t="shared" si="335"/>
        <v>2015</v>
      </c>
    </row>
    <row r="3536" spans="1:22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">
        <v>8315</v>
      </c>
      <c r="R3536" t="s">
        <v>8316</v>
      </c>
      <c r="S3536" s="11">
        <f t="shared" si="332"/>
        <v>42278.291932870365</v>
      </c>
      <c r="T3536" s="11">
        <f t="shared" si="333"/>
        <v>42243.291932870365</v>
      </c>
      <c r="U3536">
        <f t="shared" si="334"/>
        <v>2015</v>
      </c>
      <c r="V3536">
        <f t="shared" si="335"/>
        <v>2015</v>
      </c>
    </row>
    <row r="3537" spans="1:22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">
        <v>8315</v>
      </c>
      <c r="R3537" t="s">
        <v>8316</v>
      </c>
      <c r="S3537" s="11">
        <f t="shared" si="332"/>
        <v>42279.416666666664</v>
      </c>
      <c r="T3537" s="11">
        <f t="shared" si="333"/>
        <v>42248.306828703702</v>
      </c>
      <c r="U3537">
        <f t="shared" si="334"/>
        <v>2015</v>
      </c>
      <c r="V3537">
        <f t="shared" si="335"/>
        <v>2015</v>
      </c>
    </row>
    <row r="3538" spans="1:22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">
        <v>8315</v>
      </c>
      <c r="R3538" t="s">
        <v>8316</v>
      </c>
      <c r="S3538" s="11">
        <f t="shared" si="332"/>
        <v>42358.165972222218</v>
      </c>
      <c r="T3538" s="11">
        <f t="shared" si="333"/>
        <v>42328.393807870372</v>
      </c>
      <c r="U3538">
        <f t="shared" si="334"/>
        <v>2015</v>
      </c>
      <c r="V3538">
        <f t="shared" si="335"/>
        <v>2015</v>
      </c>
    </row>
    <row r="3539" spans="1:22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">
        <v>8315</v>
      </c>
      <c r="R3539" t="s">
        <v>8316</v>
      </c>
      <c r="S3539" s="11">
        <f t="shared" si="332"/>
        <v>41959.999305555553</v>
      </c>
      <c r="T3539" s="11">
        <f t="shared" si="333"/>
        <v>41923.021018518521</v>
      </c>
      <c r="U3539">
        <f t="shared" si="334"/>
        <v>2014</v>
      </c>
      <c r="V3539">
        <f t="shared" si="335"/>
        <v>2014</v>
      </c>
    </row>
    <row r="3540" spans="1:22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">
        <v>8315</v>
      </c>
      <c r="R3540" t="s">
        <v>8316</v>
      </c>
      <c r="S3540" s="11">
        <f t="shared" si="332"/>
        <v>42599.087268518517</v>
      </c>
      <c r="T3540" s="11">
        <f t="shared" si="333"/>
        <v>42571.087268518517</v>
      </c>
      <c r="U3540">
        <f t="shared" si="334"/>
        <v>2016</v>
      </c>
      <c r="V3540">
        <f t="shared" si="335"/>
        <v>2016</v>
      </c>
    </row>
    <row r="3541" spans="1:22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">
        <v>8315</v>
      </c>
      <c r="R3541" t="s">
        <v>8316</v>
      </c>
      <c r="S3541" s="11">
        <f t="shared" si="332"/>
        <v>42621.422708333332</v>
      </c>
      <c r="T3541" s="11">
        <f t="shared" si="333"/>
        <v>42600.422708333332</v>
      </c>
      <c r="U3541">
        <f t="shared" si="334"/>
        <v>2016</v>
      </c>
      <c r="V3541">
        <f t="shared" si="335"/>
        <v>2016</v>
      </c>
    </row>
    <row r="3542" spans="1:22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">
        <v>8315</v>
      </c>
      <c r="R3542" t="s">
        <v>8316</v>
      </c>
      <c r="S3542" s="11">
        <f t="shared" si="332"/>
        <v>42546.670034722221</v>
      </c>
      <c r="T3542" s="11">
        <f t="shared" si="333"/>
        <v>42516.670034722221</v>
      </c>
      <c r="U3542">
        <f t="shared" si="334"/>
        <v>2016</v>
      </c>
      <c r="V3542">
        <f t="shared" si="335"/>
        <v>2016</v>
      </c>
    </row>
    <row r="3543" spans="1:22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">
        <v>8315</v>
      </c>
      <c r="R3543" t="s">
        <v>8316</v>
      </c>
      <c r="S3543" s="11">
        <f t="shared" si="332"/>
        <v>42247.396701388883</v>
      </c>
      <c r="T3543" s="11">
        <f t="shared" si="333"/>
        <v>42222.396701388883</v>
      </c>
      <c r="U3543">
        <f t="shared" si="334"/>
        <v>2015</v>
      </c>
      <c r="V3543">
        <f t="shared" si="335"/>
        <v>2015</v>
      </c>
    </row>
    <row r="3544" spans="1:22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">
        <v>8315</v>
      </c>
      <c r="R3544" t="s">
        <v>8316</v>
      </c>
      <c r="S3544" s="11">
        <f t="shared" si="332"/>
        <v>41889.266458333332</v>
      </c>
      <c r="T3544" s="11">
        <f t="shared" si="333"/>
        <v>41829.266458333332</v>
      </c>
      <c r="U3544">
        <f t="shared" si="334"/>
        <v>2014</v>
      </c>
      <c r="V3544">
        <f t="shared" si="335"/>
        <v>2014</v>
      </c>
    </row>
    <row r="3545" spans="1:22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">
        <v>8315</v>
      </c>
      <c r="R3545" t="s">
        <v>8316</v>
      </c>
      <c r="S3545" s="11">
        <f t="shared" si="332"/>
        <v>42180.421979166662</v>
      </c>
      <c r="T3545" s="11">
        <f t="shared" si="333"/>
        <v>42150.421979166662</v>
      </c>
      <c r="U3545">
        <f t="shared" si="334"/>
        <v>2015</v>
      </c>
      <c r="V3545">
        <f t="shared" si="335"/>
        <v>2015</v>
      </c>
    </row>
    <row r="3546" spans="1:22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">
        <v>8315</v>
      </c>
      <c r="R3546" t="s">
        <v>8316</v>
      </c>
      <c r="S3546" s="11">
        <f t="shared" si="332"/>
        <v>42070.498344907406</v>
      </c>
      <c r="T3546" s="11">
        <f t="shared" si="333"/>
        <v>42040.498344907406</v>
      </c>
      <c r="U3546">
        <f t="shared" si="334"/>
        <v>2015</v>
      </c>
      <c r="V3546">
        <f t="shared" si="335"/>
        <v>2015</v>
      </c>
    </row>
    <row r="3547" spans="1:22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">
        <v>8315</v>
      </c>
      <c r="R3547" t="s">
        <v>8316</v>
      </c>
      <c r="S3547" s="11">
        <f t="shared" si="332"/>
        <v>42105.474062499998</v>
      </c>
      <c r="T3547" s="11">
        <f t="shared" si="333"/>
        <v>42075.474062499998</v>
      </c>
      <c r="U3547">
        <f t="shared" si="334"/>
        <v>2015</v>
      </c>
      <c r="V3547">
        <f t="shared" si="335"/>
        <v>2015</v>
      </c>
    </row>
    <row r="3548" spans="1:22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">
        <v>8315</v>
      </c>
      <c r="R3548" t="s">
        <v>8316</v>
      </c>
      <c r="S3548" s="11">
        <f t="shared" si="332"/>
        <v>42094.832638888889</v>
      </c>
      <c r="T3548" s="11">
        <f t="shared" si="333"/>
        <v>42073.327361111107</v>
      </c>
      <c r="U3548">
        <f t="shared" si="334"/>
        <v>2015</v>
      </c>
      <c r="V3548">
        <f t="shared" si="335"/>
        <v>2015</v>
      </c>
    </row>
    <row r="3549" spans="1:22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">
        <v>8315</v>
      </c>
      <c r="R3549" t="s">
        <v>8316</v>
      </c>
      <c r="S3549" s="11">
        <f t="shared" si="332"/>
        <v>42503.832638888889</v>
      </c>
      <c r="T3549" s="11">
        <f t="shared" si="333"/>
        <v>42479.745381944442</v>
      </c>
      <c r="U3549">
        <f t="shared" si="334"/>
        <v>2016</v>
      </c>
      <c r="V3549">
        <f t="shared" si="335"/>
        <v>2016</v>
      </c>
    </row>
    <row r="3550" spans="1:22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">
        <v>8315</v>
      </c>
      <c r="R3550" t="s">
        <v>8316</v>
      </c>
      <c r="S3550" s="11">
        <f t="shared" si="332"/>
        <v>42433.708333333336</v>
      </c>
      <c r="T3550" s="11">
        <f t="shared" si="333"/>
        <v>42411.608958333331</v>
      </c>
      <c r="U3550">
        <f t="shared" si="334"/>
        <v>2016</v>
      </c>
      <c r="V3550">
        <f t="shared" si="335"/>
        <v>2016</v>
      </c>
    </row>
    <row r="3551" spans="1:22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">
        <v>8315</v>
      </c>
      <c r="R3551" t="s">
        <v>8316</v>
      </c>
      <c r="S3551" s="11">
        <f t="shared" si="332"/>
        <v>42251.061030092591</v>
      </c>
      <c r="T3551" s="11">
        <f t="shared" si="333"/>
        <v>42223.061030092591</v>
      </c>
      <c r="U3551">
        <f t="shared" si="334"/>
        <v>2015</v>
      </c>
      <c r="V3551">
        <f t="shared" si="335"/>
        <v>2015</v>
      </c>
    </row>
    <row r="3552" spans="1:22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">
        <v>8315</v>
      </c>
      <c r="R3552" t="s">
        <v>8316</v>
      </c>
      <c r="S3552" s="11">
        <f t="shared" si="332"/>
        <v>42492.560162037036</v>
      </c>
      <c r="T3552" s="11">
        <f t="shared" si="333"/>
        <v>42462.560162037036</v>
      </c>
      <c r="U3552">
        <f t="shared" si="334"/>
        <v>2016</v>
      </c>
      <c r="V3552">
        <f t="shared" si="335"/>
        <v>2016</v>
      </c>
    </row>
    <row r="3553" spans="1:22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">
        <v>8315</v>
      </c>
      <c r="R3553" t="s">
        <v>8316</v>
      </c>
      <c r="S3553" s="11">
        <f t="shared" si="332"/>
        <v>41781.588194444441</v>
      </c>
      <c r="T3553" s="11">
        <f t="shared" si="333"/>
        <v>41753.182523148142</v>
      </c>
      <c r="U3553">
        <f t="shared" si="334"/>
        <v>2014</v>
      </c>
      <c r="V3553">
        <f t="shared" si="335"/>
        <v>2014</v>
      </c>
    </row>
    <row r="3554" spans="1:22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">
        <v>8315</v>
      </c>
      <c r="R3554" t="s">
        <v>8316</v>
      </c>
      <c r="S3554" s="11">
        <f t="shared" si="332"/>
        <v>41818.253749999996</v>
      </c>
      <c r="T3554" s="11">
        <f t="shared" si="333"/>
        <v>41788.253749999996</v>
      </c>
      <c r="U3554">
        <f t="shared" si="334"/>
        <v>2014</v>
      </c>
      <c r="V3554">
        <f t="shared" si="335"/>
        <v>2014</v>
      </c>
    </row>
    <row r="3555" spans="1:22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">
        <v>8315</v>
      </c>
      <c r="R3555" t="s">
        <v>8316</v>
      </c>
      <c r="S3555" s="11">
        <f t="shared" si="332"/>
        <v>42227.666666666664</v>
      </c>
      <c r="T3555" s="11">
        <f t="shared" si="333"/>
        <v>42195.695370370369</v>
      </c>
      <c r="U3555">
        <f t="shared" si="334"/>
        <v>2015</v>
      </c>
      <c r="V3555">
        <f t="shared" si="335"/>
        <v>2015</v>
      </c>
    </row>
    <row r="3556" spans="1:22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">
        <v>8315</v>
      </c>
      <c r="R3556" t="s">
        <v>8316</v>
      </c>
      <c r="S3556" s="11">
        <f t="shared" si="332"/>
        <v>42046.374999999993</v>
      </c>
      <c r="T3556" s="11">
        <f t="shared" si="333"/>
        <v>42015.717118055552</v>
      </c>
      <c r="U3556">
        <f t="shared" si="334"/>
        <v>2015</v>
      </c>
      <c r="V3556">
        <f t="shared" si="335"/>
        <v>2015</v>
      </c>
    </row>
    <row r="3557" spans="1:22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">
        <v>8315</v>
      </c>
      <c r="R3557" t="s">
        <v>8316</v>
      </c>
      <c r="S3557" s="11">
        <f t="shared" si="332"/>
        <v>42691.150393518517</v>
      </c>
      <c r="T3557" s="11">
        <f t="shared" si="333"/>
        <v>42661.108726851853</v>
      </c>
      <c r="U3557">
        <f t="shared" si="334"/>
        <v>2016</v>
      </c>
      <c r="V3557">
        <f t="shared" si="335"/>
        <v>2016</v>
      </c>
    </row>
    <row r="3558" spans="1:22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">
        <v>8315</v>
      </c>
      <c r="R3558" t="s">
        <v>8316</v>
      </c>
      <c r="S3558" s="11">
        <f t="shared" si="332"/>
        <v>41868.316249999996</v>
      </c>
      <c r="T3558" s="11">
        <f t="shared" si="333"/>
        <v>41808.316249999996</v>
      </c>
      <c r="U3558">
        <f t="shared" si="334"/>
        <v>2014</v>
      </c>
      <c r="V3558">
        <f t="shared" si="335"/>
        <v>2014</v>
      </c>
    </row>
    <row r="3559" spans="1:22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">
        <v>8315</v>
      </c>
      <c r="R3559" t="s">
        <v>8316</v>
      </c>
      <c r="S3559" s="11">
        <f t="shared" si="332"/>
        <v>41763.943414351852</v>
      </c>
      <c r="T3559" s="11">
        <f t="shared" si="333"/>
        <v>41729.943414351852</v>
      </c>
      <c r="U3559">
        <f t="shared" si="334"/>
        <v>2014</v>
      </c>
      <c r="V3559">
        <f t="shared" si="335"/>
        <v>2014</v>
      </c>
    </row>
    <row r="3560" spans="1:22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">
        <v>8315</v>
      </c>
      <c r="R3560" t="s">
        <v>8316</v>
      </c>
      <c r="S3560" s="11">
        <f t="shared" si="332"/>
        <v>42181.541666666664</v>
      </c>
      <c r="T3560" s="11">
        <f t="shared" si="333"/>
        <v>42139.483506944445</v>
      </c>
      <c r="U3560">
        <f t="shared" si="334"/>
        <v>2015</v>
      </c>
      <c r="V3560">
        <f t="shared" si="335"/>
        <v>2015</v>
      </c>
    </row>
    <row r="3561" spans="1:22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">
        <v>8315</v>
      </c>
      <c r="R3561" t="s">
        <v>8316</v>
      </c>
      <c r="S3561" s="11">
        <f t="shared" si="332"/>
        <v>42216.040277777771</v>
      </c>
      <c r="T3561" s="11">
        <f t="shared" si="333"/>
        <v>42193.762824074067</v>
      </c>
      <c r="U3561">
        <f t="shared" si="334"/>
        <v>2015</v>
      </c>
      <c r="V3561">
        <f t="shared" si="335"/>
        <v>2015</v>
      </c>
    </row>
    <row r="3562" spans="1:22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">
        <v>8315</v>
      </c>
      <c r="R3562" t="s">
        <v>8316</v>
      </c>
      <c r="S3562" s="11">
        <f t="shared" si="332"/>
        <v>42150.781249999993</v>
      </c>
      <c r="T3562" s="11">
        <f t="shared" si="333"/>
        <v>42115.55631944444</v>
      </c>
      <c r="U3562">
        <f t="shared" si="334"/>
        <v>2015</v>
      </c>
      <c r="V3562">
        <f t="shared" si="335"/>
        <v>2015</v>
      </c>
    </row>
    <row r="3563" spans="1:22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">
        <v>8315</v>
      </c>
      <c r="R3563" t="s">
        <v>8316</v>
      </c>
      <c r="S3563" s="11">
        <f t="shared" si="332"/>
        <v>42221.441666666666</v>
      </c>
      <c r="T3563" s="11">
        <f t="shared" si="333"/>
        <v>42203.346967592595</v>
      </c>
      <c r="U3563">
        <f t="shared" si="334"/>
        <v>2015</v>
      </c>
      <c r="V3563">
        <f t="shared" si="335"/>
        <v>2015</v>
      </c>
    </row>
    <row r="3564" spans="1:22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">
        <v>8315</v>
      </c>
      <c r="R3564" t="s">
        <v>8316</v>
      </c>
      <c r="S3564" s="11">
        <f t="shared" si="332"/>
        <v>42442.583333333336</v>
      </c>
      <c r="T3564" s="11">
        <f t="shared" si="333"/>
        <v>42433.428553240738</v>
      </c>
      <c r="U3564">
        <f t="shared" si="334"/>
        <v>2016</v>
      </c>
      <c r="V3564">
        <f t="shared" si="335"/>
        <v>2016</v>
      </c>
    </row>
    <row r="3565" spans="1:22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">
        <v>8315</v>
      </c>
      <c r="R3565" t="s">
        <v>8316</v>
      </c>
      <c r="S3565" s="11">
        <f t="shared" si="332"/>
        <v>42583.458333333336</v>
      </c>
      <c r="T3565" s="11">
        <f t="shared" si="333"/>
        <v>42555.33861111111</v>
      </c>
      <c r="U3565">
        <f t="shared" si="334"/>
        <v>2016</v>
      </c>
      <c r="V3565">
        <f t="shared" si="335"/>
        <v>2016</v>
      </c>
    </row>
    <row r="3566" spans="1:22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">
        <v>8315</v>
      </c>
      <c r="R3566" t="s">
        <v>8316</v>
      </c>
      <c r="S3566" s="11">
        <f t="shared" si="332"/>
        <v>42282.333333333336</v>
      </c>
      <c r="T3566" s="11">
        <f t="shared" si="333"/>
        <v>42236.289918981478</v>
      </c>
      <c r="U3566">
        <f t="shared" si="334"/>
        <v>2015</v>
      </c>
      <c r="V3566">
        <f t="shared" si="335"/>
        <v>2015</v>
      </c>
    </row>
    <row r="3567" spans="1:22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">
        <v>8315</v>
      </c>
      <c r="R3567" t="s">
        <v>8316</v>
      </c>
      <c r="S3567" s="11">
        <f t="shared" si="332"/>
        <v>42004.409814814811</v>
      </c>
      <c r="T3567" s="11">
        <f t="shared" si="333"/>
        <v>41974.409814814811</v>
      </c>
      <c r="U3567">
        <f t="shared" si="334"/>
        <v>2014</v>
      </c>
      <c r="V3567">
        <f t="shared" si="335"/>
        <v>2014</v>
      </c>
    </row>
    <row r="3568" spans="1:22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">
        <v>8315</v>
      </c>
      <c r="R3568" t="s">
        <v>8316</v>
      </c>
      <c r="S3568" s="11">
        <f t="shared" si="332"/>
        <v>42027.174571759257</v>
      </c>
      <c r="T3568" s="11">
        <f t="shared" si="333"/>
        <v>41997.174571759257</v>
      </c>
      <c r="U3568">
        <f t="shared" si="334"/>
        <v>2015</v>
      </c>
      <c r="V3568">
        <f t="shared" si="335"/>
        <v>2014</v>
      </c>
    </row>
    <row r="3569" spans="1:22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">
        <v>8315</v>
      </c>
      <c r="R3569" t="s">
        <v>8316</v>
      </c>
      <c r="S3569" s="11">
        <f t="shared" si="332"/>
        <v>42165.477361111109</v>
      </c>
      <c r="T3569" s="11">
        <f t="shared" si="333"/>
        <v>42135.477361111109</v>
      </c>
      <c r="U3569">
        <f t="shared" si="334"/>
        <v>2015</v>
      </c>
      <c r="V3569">
        <f t="shared" si="335"/>
        <v>2015</v>
      </c>
    </row>
    <row r="3570" spans="1:22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">
        <v>8315</v>
      </c>
      <c r="R3570" t="s">
        <v>8316</v>
      </c>
      <c r="S3570" s="11">
        <f t="shared" si="332"/>
        <v>41899.407337962963</v>
      </c>
      <c r="T3570" s="11">
        <f t="shared" si="333"/>
        <v>41869.407337962963</v>
      </c>
      <c r="U3570">
        <f t="shared" si="334"/>
        <v>2014</v>
      </c>
      <c r="V3570">
        <f t="shared" si="335"/>
        <v>2014</v>
      </c>
    </row>
    <row r="3571" spans="1:22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">
        <v>8315</v>
      </c>
      <c r="R3571" t="s">
        <v>8316</v>
      </c>
      <c r="S3571" s="11">
        <f t="shared" si="332"/>
        <v>42012.355277777773</v>
      </c>
      <c r="T3571" s="11">
        <f t="shared" si="333"/>
        <v>41982.355277777773</v>
      </c>
      <c r="U3571">
        <f t="shared" si="334"/>
        <v>2015</v>
      </c>
      <c r="V3571">
        <f t="shared" si="335"/>
        <v>2014</v>
      </c>
    </row>
    <row r="3572" spans="1:22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">
        <v>8315</v>
      </c>
      <c r="R3572" t="s">
        <v>8316</v>
      </c>
      <c r="S3572" s="11">
        <f t="shared" si="332"/>
        <v>42003.958333333336</v>
      </c>
      <c r="T3572" s="11">
        <f t="shared" si="333"/>
        <v>41975.99864583333</v>
      </c>
      <c r="U3572">
        <f t="shared" si="334"/>
        <v>2014</v>
      </c>
      <c r="V3572">
        <f t="shared" si="335"/>
        <v>2014</v>
      </c>
    </row>
    <row r="3573" spans="1:22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">
        <v>8315</v>
      </c>
      <c r="R3573" t="s">
        <v>8316</v>
      </c>
      <c r="S3573" s="11">
        <f t="shared" si="332"/>
        <v>41942.525613425925</v>
      </c>
      <c r="T3573" s="11">
        <f t="shared" si="333"/>
        <v>41912.525613425925</v>
      </c>
      <c r="U3573">
        <f t="shared" si="334"/>
        <v>2014</v>
      </c>
      <c r="V3573">
        <f t="shared" si="335"/>
        <v>2014</v>
      </c>
    </row>
    <row r="3574" spans="1:22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">
        <v>8315</v>
      </c>
      <c r="R3574" t="s">
        <v>8316</v>
      </c>
      <c r="S3574" s="11">
        <f t="shared" si="332"/>
        <v>42176.23706018518</v>
      </c>
      <c r="T3574" s="11">
        <f t="shared" si="333"/>
        <v>42146.23706018518</v>
      </c>
      <c r="U3574">
        <f t="shared" si="334"/>
        <v>2015</v>
      </c>
      <c r="V3574">
        <f t="shared" si="335"/>
        <v>2015</v>
      </c>
    </row>
    <row r="3575" spans="1:22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">
        <v>8315</v>
      </c>
      <c r="R3575" t="s">
        <v>8316</v>
      </c>
      <c r="S3575" s="11">
        <f t="shared" si="332"/>
        <v>41951.083865740737</v>
      </c>
      <c r="T3575" s="11">
        <f t="shared" si="333"/>
        <v>41921.042199074072</v>
      </c>
      <c r="U3575">
        <f t="shared" si="334"/>
        <v>2014</v>
      </c>
      <c r="V3575">
        <f t="shared" si="335"/>
        <v>2014</v>
      </c>
    </row>
    <row r="3576" spans="1:22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">
        <v>8315</v>
      </c>
      <c r="R3576" t="s">
        <v>8316</v>
      </c>
      <c r="S3576" s="11">
        <f t="shared" si="332"/>
        <v>41956.651018518511</v>
      </c>
      <c r="T3576" s="11">
        <f t="shared" si="333"/>
        <v>41926.609351851854</v>
      </c>
      <c r="U3576">
        <f t="shared" si="334"/>
        <v>2014</v>
      </c>
      <c r="V3576">
        <f t="shared" si="335"/>
        <v>2014</v>
      </c>
    </row>
    <row r="3577" spans="1:22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">
        <v>8315</v>
      </c>
      <c r="R3577" t="s">
        <v>8316</v>
      </c>
      <c r="S3577" s="11">
        <f t="shared" si="332"/>
        <v>42592.832638888889</v>
      </c>
      <c r="T3577" s="11">
        <f t="shared" si="333"/>
        <v>42561.450543981475</v>
      </c>
      <c r="U3577">
        <f t="shared" si="334"/>
        <v>2016</v>
      </c>
      <c r="V3577">
        <f t="shared" si="335"/>
        <v>2016</v>
      </c>
    </row>
    <row r="3578" spans="1:22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">
        <v>8315</v>
      </c>
      <c r="R3578" t="s">
        <v>8316</v>
      </c>
      <c r="S3578" s="11">
        <f t="shared" si="332"/>
        <v>42709.257569444446</v>
      </c>
      <c r="T3578" s="11">
        <f t="shared" si="333"/>
        <v>42649.215902777774</v>
      </c>
      <c r="U3578">
        <f t="shared" si="334"/>
        <v>2016</v>
      </c>
      <c r="V3578">
        <f t="shared" si="335"/>
        <v>2016</v>
      </c>
    </row>
    <row r="3579" spans="1:22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">
        <v>8315</v>
      </c>
      <c r="R3579" t="s">
        <v>8316</v>
      </c>
      <c r="S3579" s="11">
        <f t="shared" si="332"/>
        <v>42119.936111111114</v>
      </c>
      <c r="T3579" s="11">
        <f t="shared" si="333"/>
        <v>42093.453506944446</v>
      </c>
      <c r="U3579">
        <f t="shared" si="334"/>
        <v>2015</v>
      </c>
      <c r="V3579">
        <f t="shared" si="335"/>
        <v>2015</v>
      </c>
    </row>
    <row r="3580" spans="1:22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">
        <v>8315</v>
      </c>
      <c r="R3580" t="s">
        <v>8316</v>
      </c>
      <c r="S3580" s="11">
        <f t="shared" si="332"/>
        <v>42490.400196759256</v>
      </c>
      <c r="T3580" s="11">
        <f t="shared" si="333"/>
        <v>42460.400196759256</v>
      </c>
      <c r="U3580">
        <f t="shared" si="334"/>
        <v>2016</v>
      </c>
      <c r="V3580">
        <f t="shared" si="335"/>
        <v>2016</v>
      </c>
    </row>
    <row r="3581" spans="1:22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">
        <v>8315</v>
      </c>
      <c r="R3581" t="s">
        <v>8316</v>
      </c>
      <c r="S3581" s="11">
        <f t="shared" si="332"/>
        <v>42460.38722222222</v>
      </c>
      <c r="T3581" s="11">
        <f t="shared" si="333"/>
        <v>42430.428888888891</v>
      </c>
      <c r="U3581">
        <f t="shared" si="334"/>
        <v>2016</v>
      </c>
      <c r="V3581">
        <f t="shared" si="335"/>
        <v>2016</v>
      </c>
    </row>
    <row r="3582" spans="1:22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">
        <v>8315</v>
      </c>
      <c r="R3582" t="s">
        <v>8316</v>
      </c>
      <c r="S3582" s="11">
        <f t="shared" si="332"/>
        <v>42063.874305555553</v>
      </c>
      <c r="T3582" s="11">
        <f t="shared" si="333"/>
        <v>42025.842847222222</v>
      </c>
      <c r="U3582">
        <f t="shared" si="334"/>
        <v>2015</v>
      </c>
      <c r="V3582">
        <f t="shared" si="335"/>
        <v>2015</v>
      </c>
    </row>
    <row r="3583" spans="1:22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">
        <v>8315</v>
      </c>
      <c r="R3583" t="s">
        <v>8316</v>
      </c>
      <c r="S3583" s="11">
        <f t="shared" si="332"/>
        <v>41850.13784722222</v>
      </c>
      <c r="T3583" s="11">
        <f t="shared" si="333"/>
        <v>41836.13784722222</v>
      </c>
      <c r="U3583">
        <f t="shared" si="334"/>
        <v>2014</v>
      </c>
      <c r="V3583">
        <f t="shared" si="335"/>
        <v>2014</v>
      </c>
    </row>
    <row r="3584" spans="1:22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">
        <v>8315</v>
      </c>
      <c r="R3584" t="s">
        <v>8316</v>
      </c>
      <c r="S3584" s="11">
        <f t="shared" si="332"/>
        <v>42464.762523148143</v>
      </c>
      <c r="T3584" s="11">
        <f t="shared" si="333"/>
        <v>42450.762523148143</v>
      </c>
      <c r="U3584">
        <f t="shared" si="334"/>
        <v>2016</v>
      </c>
      <c r="V3584">
        <f t="shared" si="335"/>
        <v>2016</v>
      </c>
    </row>
    <row r="3585" spans="1:22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">
        <v>8315</v>
      </c>
      <c r="R3585" t="s">
        <v>8316</v>
      </c>
      <c r="S3585" s="11">
        <f t="shared" si="332"/>
        <v>42478.050983796296</v>
      </c>
      <c r="T3585" s="11">
        <f t="shared" si="333"/>
        <v>42418.092650462961</v>
      </c>
      <c r="U3585">
        <f t="shared" si="334"/>
        <v>2016</v>
      </c>
      <c r="V3585">
        <f t="shared" si="335"/>
        <v>2016</v>
      </c>
    </row>
    <row r="3586" spans="1:22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">
        <v>8315</v>
      </c>
      <c r="R3586" t="s">
        <v>8316</v>
      </c>
      <c r="S3586" s="11">
        <f t="shared" si="332"/>
        <v>42197.983148148145</v>
      </c>
      <c r="T3586" s="11">
        <f t="shared" si="333"/>
        <v>42167.983148148145</v>
      </c>
      <c r="U3586">
        <f t="shared" si="334"/>
        <v>2015</v>
      </c>
      <c r="V3586">
        <f t="shared" si="335"/>
        <v>2015</v>
      </c>
    </row>
    <row r="3587" spans="1:22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5">
        <f t="shared" ref="P3587:P3650" si="337">IFERROR(E3587/L3587,0)</f>
        <v>176.08695652173913</v>
      </c>
      <c r="Q3587" t="s">
        <v>8315</v>
      </c>
      <c r="R3587" t="s">
        <v>8316</v>
      </c>
      <c r="S3587" s="11">
        <f t="shared" ref="S3587:S3650" si="338">(I3587/86400)+25569+(-8/24)</f>
        <v>41994.382986111108</v>
      </c>
      <c r="T3587" s="11">
        <f t="shared" ref="T3587:T3650" si="339">(J3587/86400)+25569+(-8/24)</f>
        <v>41964.382986111108</v>
      </c>
      <c r="U3587">
        <f t="shared" ref="U3587:U3650" si="340">YEAR(S3587)</f>
        <v>2014</v>
      </c>
      <c r="V3587">
        <f t="shared" ref="V3587:V3650" si="341">YEAR(T3587)</f>
        <v>2014</v>
      </c>
    </row>
    <row r="3588" spans="1:22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">
        <v>8315</v>
      </c>
      <c r="R3588" t="s">
        <v>8316</v>
      </c>
      <c r="S3588" s="11">
        <f t="shared" si="338"/>
        <v>42636.364236111105</v>
      </c>
      <c r="T3588" s="11">
        <f t="shared" si="339"/>
        <v>42576.364236111105</v>
      </c>
      <c r="U3588">
        <f t="shared" si="340"/>
        <v>2016</v>
      </c>
      <c r="V3588">
        <f t="shared" si="341"/>
        <v>2016</v>
      </c>
    </row>
    <row r="3589" spans="1:22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">
        <v>8315</v>
      </c>
      <c r="R3589" t="s">
        <v>8316</v>
      </c>
      <c r="S3589" s="11">
        <f t="shared" si="338"/>
        <v>42548.458333333336</v>
      </c>
      <c r="T3589" s="11">
        <f t="shared" si="339"/>
        <v>42503.206643518519</v>
      </c>
      <c r="U3589">
        <f t="shared" si="340"/>
        <v>2016</v>
      </c>
      <c r="V3589">
        <f t="shared" si="341"/>
        <v>2016</v>
      </c>
    </row>
    <row r="3590" spans="1:22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">
        <v>8315</v>
      </c>
      <c r="R3590" t="s">
        <v>8316</v>
      </c>
      <c r="S3590" s="11">
        <f t="shared" si="338"/>
        <v>42123.624999999993</v>
      </c>
      <c r="T3590" s="11">
        <f t="shared" si="339"/>
        <v>42101.495486111111</v>
      </c>
      <c r="U3590">
        <f t="shared" si="340"/>
        <v>2015</v>
      </c>
      <c r="V3590">
        <f t="shared" si="341"/>
        <v>2015</v>
      </c>
    </row>
    <row r="3591" spans="1:22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">
        <v>8315</v>
      </c>
      <c r="R3591" t="s">
        <v>8316</v>
      </c>
      <c r="S3591" s="11">
        <f t="shared" si="338"/>
        <v>42150.314201388886</v>
      </c>
      <c r="T3591" s="11">
        <f t="shared" si="339"/>
        <v>42125.314201388886</v>
      </c>
      <c r="U3591">
        <f t="shared" si="340"/>
        <v>2015</v>
      </c>
      <c r="V3591">
        <f t="shared" si="341"/>
        <v>2015</v>
      </c>
    </row>
    <row r="3592" spans="1:22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">
        <v>8315</v>
      </c>
      <c r="R3592" t="s">
        <v>8316</v>
      </c>
      <c r="S3592" s="11">
        <f t="shared" si="338"/>
        <v>41932.000393518516</v>
      </c>
      <c r="T3592" s="11">
        <f t="shared" si="339"/>
        <v>41902.000393518516</v>
      </c>
      <c r="U3592">
        <f t="shared" si="340"/>
        <v>2014</v>
      </c>
      <c r="V3592">
        <f t="shared" si="341"/>
        <v>2014</v>
      </c>
    </row>
    <row r="3593" spans="1:22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">
        <v>8315</v>
      </c>
      <c r="R3593" t="s">
        <v>8316</v>
      </c>
      <c r="S3593" s="11">
        <f t="shared" si="338"/>
        <v>42027.874305555553</v>
      </c>
      <c r="T3593" s="11">
        <f t="shared" si="339"/>
        <v>42003.61509259259</v>
      </c>
      <c r="U3593">
        <f t="shared" si="340"/>
        <v>2015</v>
      </c>
      <c r="V3593">
        <f t="shared" si="341"/>
        <v>2014</v>
      </c>
    </row>
    <row r="3594" spans="1:22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">
        <v>8315</v>
      </c>
      <c r="R3594" t="s">
        <v>8316</v>
      </c>
      <c r="S3594" s="11">
        <f t="shared" si="338"/>
        <v>42045.874305555553</v>
      </c>
      <c r="T3594" s="11">
        <f t="shared" si="339"/>
        <v>41988.496608796289</v>
      </c>
      <c r="U3594">
        <f t="shared" si="340"/>
        <v>2015</v>
      </c>
      <c r="V3594">
        <f t="shared" si="341"/>
        <v>2014</v>
      </c>
    </row>
    <row r="3595" spans="1:22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">
        <v>8315</v>
      </c>
      <c r="R3595" t="s">
        <v>8316</v>
      </c>
      <c r="S3595" s="11">
        <f t="shared" si="338"/>
        <v>42009.518055555549</v>
      </c>
      <c r="T3595" s="11">
        <f t="shared" si="339"/>
        <v>41974.565266203703</v>
      </c>
      <c r="U3595">
        <f t="shared" si="340"/>
        <v>2015</v>
      </c>
      <c r="V3595">
        <f t="shared" si="341"/>
        <v>2014</v>
      </c>
    </row>
    <row r="3596" spans="1:22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">
        <v>8315</v>
      </c>
      <c r="R3596" t="s">
        <v>8316</v>
      </c>
      <c r="S3596" s="11">
        <f t="shared" si="338"/>
        <v>42616.733587962961</v>
      </c>
      <c r="T3596" s="11">
        <f t="shared" si="339"/>
        <v>42591.733587962961</v>
      </c>
      <c r="U3596">
        <f t="shared" si="340"/>
        <v>2016</v>
      </c>
      <c r="V3596">
        <f t="shared" si="341"/>
        <v>2016</v>
      </c>
    </row>
    <row r="3597" spans="1:22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">
        <v>8315</v>
      </c>
      <c r="R3597" t="s">
        <v>8316</v>
      </c>
      <c r="S3597" s="11">
        <f t="shared" si="338"/>
        <v>42075.957638888889</v>
      </c>
      <c r="T3597" s="11">
        <f t="shared" si="339"/>
        <v>42049.675034722219</v>
      </c>
      <c r="U3597">
        <f t="shared" si="340"/>
        <v>2015</v>
      </c>
      <c r="V3597">
        <f t="shared" si="341"/>
        <v>2015</v>
      </c>
    </row>
    <row r="3598" spans="1:22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">
        <v>8315</v>
      </c>
      <c r="R3598" t="s">
        <v>8316</v>
      </c>
      <c r="S3598" s="11">
        <f t="shared" si="338"/>
        <v>41877.381736111107</v>
      </c>
      <c r="T3598" s="11">
        <f t="shared" si="339"/>
        <v>41856.381736111107</v>
      </c>
      <c r="U3598">
        <f t="shared" si="340"/>
        <v>2014</v>
      </c>
      <c r="V3598">
        <f t="shared" si="341"/>
        <v>2014</v>
      </c>
    </row>
    <row r="3599" spans="1:22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">
        <v>8315</v>
      </c>
      <c r="R3599" t="s">
        <v>8316</v>
      </c>
      <c r="S3599" s="11">
        <f t="shared" si="338"/>
        <v>42431.915972222218</v>
      </c>
      <c r="T3599" s="11">
        <f t="shared" si="339"/>
        <v>42417.252199074072</v>
      </c>
      <c r="U3599">
        <f t="shared" si="340"/>
        <v>2016</v>
      </c>
      <c r="V3599">
        <f t="shared" si="341"/>
        <v>2016</v>
      </c>
    </row>
    <row r="3600" spans="1:22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">
        <v>8315</v>
      </c>
      <c r="R3600" t="s">
        <v>8316</v>
      </c>
      <c r="S3600" s="11">
        <f t="shared" si="338"/>
        <v>41884.874305555553</v>
      </c>
      <c r="T3600" s="11">
        <f t="shared" si="339"/>
        <v>41866.465532407405</v>
      </c>
      <c r="U3600">
        <f t="shared" si="340"/>
        <v>2014</v>
      </c>
      <c r="V3600">
        <f t="shared" si="341"/>
        <v>2014</v>
      </c>
    </row>
    <row r="3601" spans="1:22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">
        <v>8315</v>
      </c>
      <c r="R3601" t="s">
        <v>8316</v>
      </c>
      <c r="S3601" s="11">
        <f t="shared" si="338"/>
        <v>42245.666666666664</v>
      </c>
      <c r="T3601" s="11">
        <f t="shared" si="339"/>
        <v>42220.461539351854</v>
      </c>
      <c r="U3601">
        <f t="shared" si="340"/>
        <v>2015</v>
      </c>
      <c r="V3601">
        <f t="shared" si="341"/>
        <v>2015</v>
      </c>
    </row>
    <row r="3602" spans="1:22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">
        <v>8315</v>
      </c>
      <c r="R3602" t="s">
        <v>8316</v>
      </c>
      <c r="S3602" s="11">
        <f t="shared" si="338"/>
        <v>42656.515787037039</v>
      </c>
      <c r="T3602" s="11">
        <f t="shared" si="339"/>
        <v>42628.515787037039</v>
      </c>
      <c r="U3602">
        <f t="shared" si="340"/>
        <v>2016</v>
      </c>
      <c r="V3602">
        <f t="shared" si="341"/>
        <v>2016</v>
      </c>
    </row>
    <row r="3603" spans="1:22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">
        <v>8315</v>
      </c>
      <c r="R3603" t="s">
        <v>8316</v>
      </c>
      <c r="S3603" s="11">
        <f t="shared" si="338"/>
        <v>42020.665300925924</v>
      </c>
      <c r="T3603" s="11">
        <f t="shared" si="339"/>
        <v>41990.665300925924</v>
      </c>
      <c r="U3603">
        <f t="shared" si="340"/>
        <v>2015</v>
      </c>
      <c r="V3603">
        <f t="shared" si="341"/>
        <v>2014</v>
      </c>
    </row>
    <row r="3604" spans="1:22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">
        <v>8315</v>
      </c>
      <c r="R3604" t="s">
        <v>8316</v>
      </c>
      <c r="S3604" s="11">
        <f t="shared" si="338"/>
        <v>42507.56109953703</v>
      </c>
      <c r="T3604" s="11">
        <f t="shared" si="339"/>
        <v>42447.56109953703</v>
      </c>
      <c r="U3604">
        <f t="shared" si="340"/>
        <v>2016</v>
      </c>
      <c r="V3604">
        <f t="shared" si="341"/>
        <v>2016</v>
      </c>
    </row>
    <row r="3605" spans="1:22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">
        <v>8315</v>
      </c>
      <c r="R3605" t="s">
        <v>8316</v>
      </c>
      <c r="S3605" s="11">
        <f t="shared" si="338"/>
        <v>42313.572685185187</v>
      </c>
      <c r="T3605" s="11">
        <f t="shared" si="339"/>
        <v>42283.531018518515</v>
      </c>
      <c r="U3605">
        <f t="shared" si="340"/>
        <v>2015</v>
      </c>
      <c r="V3605">
        <f t="shared" si="341"/>
        <v>2015</v>
      </c>
    </row>
    <row r="3606" spans="1:22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">
        <v>8315</v>
      </c>
      <c r="R3606" t="s">
        <v>8316</v>
      </c>
      <c r="S3606" s="11">
        <f t="shared" si="338"/>
        <v>42488.957638888889</v>
      </c>
      <c r="T3606" s="11">
        <f t="shared" si="339"/>
        <v>42482.68236111111</v>
      </c>
      <c r="U3606">
        <f t="shared" si="340"/>
        <v>2016</v>
      </c>
      <c r="V3606">
        <f t="shared" si="341"/>
        <v>2016</v>
      </c>
    </row>
    <row r="3607" spans="1:22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">
        <v>8315</v>
      </c>
      <c r="R3607" t="s">
        <v>8316</v>
      </c>
      <c r="S3607" s="11">
        <f t="shared" si="338"/>
        <v>42413.459791666661</v>
      </c>
      <c r="T3607" s="11">
        <f t="shared" si="339"/>
        <v>42383.459791666661</v>
      </c>
      <c r="U3607">
        <f t="shared" si="340"/>
        <v>2016</v>
      </c>
      <c r="V3607">
        <f t="shared" si="341"/>
        <v>2016</v>
      </c>
    </row>
    <row r="3608" spans="1:22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">
        <v>8315</v>
      </c>
      <c r="R3608" t="s">
        <v>8316</v>
      </c>
      <c r="S3608" s="11">
        <f t="shared" si="338"/>
        <v>42596.271493055552</v>
      </c>
      <c r="T3608" s="11">
        <f t="shared" si="339"/>
        <v>42566.271493055552</v>
      </c>
      <c r="U3608">
        <f t="shared" si="340"/>
        <v>2016</v>
      </c>
      <c r="V3608">
        <f t="shared" si="341"/>
        <v>2016</v>
      </c>
    </row>
    <row r="3609" spans="1:22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">
        <v>8315</v>
      </c>
      <c r="R3609" t="s">
        <v>8316</v>
      </c>
      <c r="S3609" s="11">
        <f t="shared" si="338"/>
        <v>42352.666666666664</v>
      </c>
      <c r="T3609" s="11">
        <f t="shared" si="339"/>
        <v>42338.630578703705</v>
      </c>
      <c r="U3609">
        <f t="shared" si="340"/>
        <v>2015</v>
      </c>
      <c r="V3609">
        <f t="shared" si="341"/>
        <v>2015</v>
      </c>
    </row>
    <row r="3610" spans="1:22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">
        <v>8315</v>
      </c>
      <c r="R3610" t="s">
        <v>8316</v>
      </c>
      <c r="S3610" s="11">
        <f t="shared" si="338"/>
        <v>42538.249999999993</v>
      </c>
      <c r="T3610" s="11">
        <f t="shared" si="339"/>
        <v>42506.376041666663</v>
      </c>
      <c r="U3610">
        <f t="shared" si="340"/>
        <v>2016</v>
      </c>
      <c r="V3610">
        <f t="shared" si="341"/>
        <v>2016</v>
      </c>
    </row>
    <row r="3611" spans="1:22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">
        <v>8315</v>
      </c>
      <c r="R3611" t="s">
        <v>8316</v>
      </c>
      <c r="S3611" s="11">
        <f t="shared" si="338"/>
        <v>42459.616724537038</v>
      </c>
      <c r="T3611" s="11">
        <f t="shared" si="339"/>
        <v>42429.658391203702</v>
      </c>
      <c r="U3611">
        <f t="shared" si="340"/>
        <v>2016</v>
      </c>
      <c r="V3611">
        <f t="shared" si="341"/>
        <v>2016</v>
      </c>
    </row>
    <row r="3612" spans="1:22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">
        <v>8315</v>
      </c>
      <c r="R3612" t="s">
        <v>8316</v>
      </c>
      <c r="S3612" s="11">
        <f t="shared" si="338"/>
        <v>42233.09879629629</v>
      </c>
      <c r="T3612" s="11">
        <f t="shared" si="339"/>
        <v>42203.09879629629</v>
      </c>
      <c r="U3612">
        <f t="shared" si="340"/>
        <v>2015</v>
      </c>
      <c r="V3612">
        <f t="shared" si="341"/>
        <v>2015</v>
      </c>
    </row>
    <row r="3613" spans="1:22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">
        <v>8315</v>
      </c>
      <c r="R3613" t="s">
        <v>8316</v>
      </c>
      <c r="S3613" s="11">
        <f t="shared" si="338"/>
        <v>42102.037048611113</v>
      </c>
      <c r="T3613" s="11">
        <f t="shared" si="339"/>
        <v>42072.037048611113</v>
      </c>
      <c r="U3613">
        <f t="shared" si="340"/>
        <v>2015</v>
      </c>
      <c r="V3613">
        <f t="shared" si="341"/>
        <v>2015</v>
      </c>
    </row>
    <row r="3614" spans="1:22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">
        <v>8315</v>
      </c>
      <c r="R3614" t="s">
        <v>8316</v>
      </c>
      <c r="S3614" s="11">
        <f t="shared" si="338"/>
        <v>41799.393645833326</v>
      </c>
      <c r="T3614" s="11">
        <f t="shared" si="339"/>
        <v>41789.393645833326</v>
      </c>
      <c r="U3614">
        <f t="shared" si="340"/>
        <v>2014</v>
      </c>
      <c r="V3614">
        <f t="shared" si="341"/>
        <v>2014</v>
      </c>
    </row>
    <row r="3615" spans="1:22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">
        <v>8315</v>
      </c>
      <c r="R3615" t="s">
        <v>8316</v>
      </c>
      <c r="S3615" s="11">
        <f t="shared" si="338"/>
        <v>41818.256643518514</v>
      </c>
      <c r="T3615" s="11">
        <f t="shared" si="339"/>
        <v>41788.256643518514</v>
      </c>
      <c r="U3615">
        <f t="shared" si="340"/>
        <v>2014</v>
      </c>
      <c r="V3615">
        <f t="shared" si="341"/>
        <v>2014</v>
      </c>
    </row>
    <row r="3616" spans="1:22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">
        <v>8315</v>
      </c>
      <c r="R3616" t="s">
        <v>8316</v>
      </c>
      <c r="S3616" s="11">
        <f t="shared" si="338"/>
        <v>42173.708518518521</v>
      </c>
      <c r="T3616" s="11">
        <f t="shared" si="339"/>
        <v>42143.708518518521</v>
      </c>
      <c r="U3616">
        <f t="shared" si="340"/>
        <v>2015</v>
      </c>
      <c r="V3616">
        <f t="shared" si="341"/>
        <v>2015</v>
      </c>
    </row>
    <row r="3617" spans="1:22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">
        <v>8315</v>
      </c>
      <c r="R3617" t="s">
        <v>8316</v>
      </c>
      <c r="S3617" s="11">
        <f t="shared" si="338"/>
        <v>42348.260370370372</v>
      </c>
      <c r="T3617" s="11">
        <f t="shared" si="339"/>
        <v>42318.260370370372</v>
      </c>
      <c r="U3617">
        <f t="shared" si="340"/>
        <v>2015</v>
      </c>
      <c r="V3617">
        <f t="shared" si="341"/>
        <v>2015</v>
      </c>
    </row>
    <row r="3618" spans="1:22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">
        <v>8315</v>
      </c>
      <c r="R3618" t="s">
        <v>8316</v>
      </c>
      <c r="S3618" s="11">
        <f t="shared" si="338"/>
        <v>42082.574814814812</v>
      </c>
      <c r="T3618" s="11">
        <f t="shared" si="339"/>
        <v>42052.616481481477</v>
      </c>
      <c r="U3618">
        <f t="shared" si="340"/>
        <v>2015</v>
      </c>
      <c r="V3618">
        <f t="shared" si="341"/>
        <v>2015</v>
      </c>
    </row>
    <row r="3619" spans="1:22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">
        <v>8315</v>
      </c>
      <c r="R3619" t="s">
        <v>8316</v>
      </c>
      <c r="S3619" s="11">
        <f t="shared" si="338"/>
        <v>42793.666666666664</v>
      </c>
      <c r="T3619" s="11">
        <f t="shared" si="339"/>
        <v>42779.276956018519</v>
      </c>
      <c r="U3619">
        <f t="shared" si="340"/>
        <v>2017</v>
      </c>
      <c r="V3619">
        <f t="shared" si="341"/>
        <v>2017</v>
      </c>
    </row>
    <row r="3620" spans="1:22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">
        <v>8315</v>
      </c>
      <c r="R3620" t="s">
        <v>8316</v>
      </c>
      <c r="S3620" s="11">
        <f t="shared" si="338"/>
        <v>42158.294560185182</v>
      </c>
      <c r="T3620" s="11">
        <f t="shared" si="339"/>
        <v>42128.294560185182</v>
      </c>
      <c r="U3620">
        <f t="shared" si="340"/>
        <v>2015</v>
      </c>
      <c r="V3620">
        <f t="shared" si="341"/>
        <v>2015</v>
      </c>
    </row>
    <row r="3621" spans="1:22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">
        <v>8315</v>
      </c>
      <c r="R3621" t="s">
        <v>8316</v>
      </c>
      <c r="S3621" s="11">
        <f t="shared" si="338"/>
        <v>42693.583333333336</v>
      </c>
      <c r="T3621" s="11">
        <f t="shared" si="339"/>
        <v>42660.798912037033</v>
      </c>
      <c r="U3621">
        <f t="shared" si="340"/>
        <v>2016</v>
      </c>
      <c r="V3621">
        <f t="shared" si="341"/>
        <v>2016</v>
      </c>
    </row>
    <row r="3622" spans="1:22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">
        <v>8315</v>
      </c>
      <c r="R3622" t="s">
        <v>8316</v>
      </c>
      <c r="S3622" s="11">
        <f t="shared" si="338"/>
        <v>42067.833333333336</v>
      </c>
      <c r="T3622" s="11">
        <f t="shared" si="339"/>
        <v>42037.60487268518</v>
      </c>
      <c r="U3622">
        <f t="shared" si="340"/>
        <v>2015</v>
      </c>
      <c r="V3622">
        <f t="shared" si="341"/>
        <v>2015</v>
      </c>
    </row>
    <row r="3623" spans="1:22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">
        <v>8315</v>
      </c>
      <c r="R3623" t="s">
        <v>8316</v>
      </c>
      <c r="S3623" s="11">
        <f t="shared" si="338"/>
        <v>42643.541666666664</v>
      </c>
      <c r="T3623" s="11">
        <f t="shared" si="339"/>
        <v>42619.602361111109</v>
      </c>
      <c r="U3623">
        <f t="shared" si="340"/>
        <v>2016</v>
      </c>
      <c r="V3623">
        <f t="shared" si="341"/>
        <v>2016</v>
      </c>
    </row>
    <row r="3624" spans="1:22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">
        <v>8315</v>
      </c>
      <c r="R3624" t="s">
        <v>8316</v>
      </c>
      <c r="S3624" s="11">
        <f t="shared" si="338"/>
        <v>41909.807638888888</v>
      </c>
      <c r="T3624" s="11">
        <f t="shared" si="339"/>
        <v>41876.888553240737</v>
      </c>
      <c r="U3624">
        <f t="shared" si="340"/>
        <v>2014</v>
      </c>
      <c r="V3624">
        <f t="shared" si="341"/>
        <v>2014</v>
      </c>
    </row>
    <row r="3625" spans="1:22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">
        <v>8315</v>
      </c>
      <c r="R3625" t="s">
        <v>8316</v>
      </c>
      <c r="S3625" s="11">
        <f t="shared" si="338"/>
        <v>41845.958333333328</v>
      </c>
      <c r="T3625" s="11">
        <f t="shared" si="339"/>
        <v>41828.403587962959</v>
      </c>
      <c r="U3625">
        <f t="shared" si="340"/>
        <v>2014</v>
      </c>
      <c r="V3625">
        <f t="shared" si="341"/>
        <v>2014</v>
      </c>
    </row>
    <row r="3626" spans="1:22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">
        <v>8315</v>
      </c>
      <c r="R3626" t="s">
        <v>8316</v>
      </c>
      <c r="S3626" s="11">
        <f t="shared" si="338"/>
        <v>42605.44085648148</v>
      </c>
      <c r="T3626" s="11">
        <f t="shared" si="339"/>
        <v>42545.44085648148</v>
      </c>
      <c r="U3626">
        <f t="shared" si="340"/>
        <v>2016</v>
      </c>
      <c r="V3626">
        <f t="shared" si="341"/>
        <v>2016</v>
      </c>
    </row>
    <row r="3627" spans="1:22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">
        <v>8315</v>
      </c>
      <c r="R3627" t="s">
        <v>8316</v>
      </c>
      <c r="S3627" s="11">
        <f t="shared" si="338"/>
        <v>42187.319178240738</v>
      </c>
      <c r="T3627" s="11">
        <f t="shared" si="339"/>
        <v>42157.319178240738</v>
      </c>
      <c r="U3627">
        <f t="shared" si="340"/>
        <v>2015</v>
      </c>
      <c r="V3627">
        <f t="shared" si="341"/>
        <v>2015</v>
      </c>
    </row>
    <row r="3628" spans="1:22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">
        <v>8315</v>
      </c>
      <c r="R3628" t="s">
        <v>8316</v>
      </c>
      <c r="S3628" s="11">
        <f t="shared" si="338"/>
        <v>41867.333993055552</v>
      </c>
      <c r="T3628" s="11">
        <f t="shared" si="339"/>
        <v>41846.333993055552</v>
      </c>
      <c r="U3628">
        <f t="shared" si="340"/>
        <v>2014</v>
      </c>
      <c r="V3628">
        <f t="shared" si="341"/>
        <v>2014</v>
      </c>
    </row>
    <row r="3629" spans="1:22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">
        <v>8315</v>
      </c>
      <c r="R3629" t="s">
        <v>8316</v>
      </c>
      <c r="S3629" s="11">
        <f t="shared" si="338"/>
        <v>42510.832638888889</v>
      </c>
      <c r="T3629" s="11">
        <f t="shared" si="339"/>
        <v>42460.408414351848</v>
      </c>
      <c r="U3629">
        <f t="shared" si="340"/>
        <v>2016</v>
      </c>
      <c r="V3629">
        <f t="shared" si="341"/>
        <v>2016</v>
      </c>
    </row>
    <row r="3630" spans="1:22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>
        <f t="shared" si="337"/>
        <v>0</v>
      </c>
      <c r="Q3630" t="s">
        <v>8315</v>
      </c>
      <c r="R3630" t="s">
        <v>8357</v>
      </c>
      <c r="S3630" s="11">
        <f t="shared" si="338"/>
        <v>42351.541620370372</v>
      </c>
      <c r="T3630" s="11">
        <f t="shared" si="339"/>
        <v>42291.4999537037</v>
      </c>
      <c r="U3630">
        <f t="shared" si="340"/>
        <v>2015</v>
      </c>
      <c r="V3630">
        <f t="shared" si="341"/>
        <v>2015</v>
      </c>
    </row>
    <row r="3631" spans="1:22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">
        <v>8315</v>
      </c>
      <c r="R3631" t="s">
        <v>8357</v>
      </c>
      <c r="S3631" s="11">
        <f t="shared" si="338"/>
        <v>42495.374999999993</v>
      </c>
      <c r="T3631" s="11">
        <f t="shared" si="339"/>
        <v>42436.761157407404</v>
      </c>
      <c r="U3631">
        <f t="shared" si="340"/>
        <v>2016</v>
      </c>
      <c r="V3631">
        <f t="shared" si="341"/>
        <v>2016</v>
      </c>
    </row>
    <row r="3632" spans="1:22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">
        <v>8315</v>
      </c>
      <c r="R3632" t="s">
        <v>8357</v>
      </c>
      <c r="S3632" s="11">
        <f t="shared" si="338"/>
        <v>41972.555439814816</v>
      </c>
      <c r="T3632" s="11">
        <f t="shared" si="339"/>
        <v>41942.513773148145</v>
      </c>
      <c r="U3632">
        <f t="shared" si="340"/>
        <v>2014</v>
      </c>
      <c r="V3632">
        <f t="shared" si="341"/>
        <v>2014</v>
      </c>
    </row>
    <row r="3633" spans="1:22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">
        <v>8315</v>
      </c>
      <c r="R3633" t="s">
        <v>8357</v>
      </c>
      <c r="S3633" s="11">
        <f t="shared" si="338"/>
        <v>41904.832638888889</v>
      </c>
      <c r="T3633" s="11">
        <f t="shared" si="339"/>
        <v>41880.42010416666</v>
      </c>
      <c r="U3633">
        <f t="shared" si="340"/>
        <v>2014</v>
      </c>
      <c r="V3633">
        <f t="shared" si="341"/>
        <v>2014</v>
      </c>
    </row>
    <row r="3634" spans="1:22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">
        <v>8315</v>
      </c>
      <c r="R3634" t="s">
        <v>8357</v>
      </c>
      <c r="S3634" s="11">
        <f t="shared" si="338"/>
        <v>41966.603576388887</v>
      </c>
      <c r="T3634" s="11">
        <f t="shared" si="339"/>
        <v>41946.603576388887</v>
      </c>
      <c r="U3634">
        <f t="shared" si="340"/>
        <v>2014</v>
      </c>
      <c r="V3634">
        <f t="shared" si="341"/>
        <v>2014</v>
      </c>
    </row>
    <row r="3635" spans="1:22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">
        <v>8315</v>
      </c>
      <c r="R3635" t="s">
        <v>8357</v>
      </c>
      <c r="S3635" s="11">
        <f t="shared" si="338"/>
        <v>42692.708333333336</v>
      </c>
      <c r="T3635" s="11">
        <f t="shared" si="339"/>
        <v>42649.290127314809</v>
      </c>
      <c r="U3635">
        <f t="shared" si="340"/>
        <v>2016</v>
      </c>
      <c r="V3635">
        <f t="shared" si="341"/>
        <v>2016</v>
      </c>
    </row>
    <row r="3636" spans="1:22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">
        <v>8315</v>
      </c>
      <c r="R3636" t="s">
        <v>8357</v>
      </c>
      <c r="S3636" s="11">
        <f t="shared" si="338"/>
        <v>42748.832638888889</v>
      </c>
      <c r="T3636" s="11">
        <f t="shared" si="339"/>
        <v>42700.833032407405</v>
      </c>
      <c r="U3636">
        <f t="shared" si="340"/>
        <v>2017</v>
      </c>
      <c r="V3636">
        <f t="shared" si="341"/>
        <v>2016</v>
      </c>
    </row>
    <row r="3637" spans="1:22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">
        <v>8315</v>
      </c>
      <c r="R3637" t="s">
        <v>8357</v>
      </c>
      <c r="S3637" s="11">
        <f t="shared" si="338"/>
        <v>42480.549490740734</v>
      </c>
      <c r="T3637" s="11">
        <f t="shared" si="339"/>
        <v>42450.549490740734</v>
      </c>
      <c r="U3637">
        <f t="shared" si="340"/>
        <v>2016</v>
      </c>
      <c r="V3637">
        <f t="shared" si="341"/>
        <v>2016</v>
      </c>
    </row>
    <row r="3638" spans="1:22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>
        <f t="shared" si="337"/>
        <v>0</v>
      </c>
      <c r="Q3638" t="s">
        <v>8315</v>
      </c>
      <c r="R3638" t="s">
        <v>8357</v>
      </c>
      <c r="S3638" s="11">
        <f t="shared" si="338"/>
        <v>42261.361446759256</v>
      </c>
      <c r="T3638" s="11">
        <f t="shared" si="339"/>
        <v>42226.361446759256</v>
      </c>
      <c r="U3638">
        <f t="shared" si="340"/>
        <v>2015</v>
      </c>
      <c r="V3638">
        <f t="shared" si="341"/>
        <v>2015</v>
      </c>
    </row>
    <row r="3639" spans="1:22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">
        <v>8315</v>
      </c>
      <c r="R3639" t="s">
        <v>8357</v>
      </c>
      <c r="S3639" s="11">
        <f t="shared" si="338"/>
        <v>42005.367303240739</v>
      </c>
      <c r="T3639" s="11">
        <f t="shared" si="339"/>
        <v>41975.367303240739</v>
      </c>
      <c r="U3639">
        <f t="shared" si="340"/>
        <v>2015</v>
      </c>
      <c r="V3639">
        <f t="shared" si="341"/>
        <v>2014</v>
      </c>
    </row>
    <row r="3640" spans="1:22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">
        <v>8315</v>
      </c>
      <c r="R3640" t="s">
        <v>8357</v>
      </c>
      <c r="S3640" s="11">
        <f t="shared" si="338"/>
        <v>42113.29782407407</v>
      </c>
      <c r="T3640" s="11">
        <f t="shared" si="339"/>
        <v>42053.339490740742</v>
      </c>
      <c r="U3640">
        <f t="shared" si="340"/>
        <v>2015</v>
      </c>
      <c r="V3640">
        <f t="shared" si="341"/>
        <v>2015</v>
      </c>
    </row>
    <row r="3641" spans="1:22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">
        <v>8315</v>
      </c>
      <c r="R3641" t="s">
        <v>8357</v>
      </c>
      <c r="S3641" s="11">
        <f t="shared" si="338"/>
        <v>42650.299305555549</v>
      </c>
      <c r="T3641" s="11">
        <f t="shared" si="339"/>
        <v>42590.343819444439</v>
      </c>
      <c r="U3641">
        <f t="shared" si="340"/>
        <v>2016</v>
      </c>
      <c r="V3641">
        <f t="shared" si="341"/>
        <v>2016</v>
      </c>
    </row>
    <row r="3642" spans="1:22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">
        <v>8315</v>
      </c>
      <c r="R3642" t="s">
        <v>8357</v>
      </c>
      <c r="S3642" s="11">
        <f t="shared" si="338"/>
        <v>42134.448263888888</v>
      </c>
      <c r="T3642" s="11">
        <f t="shared" si="339"/>
        <v>42104.448263888888</v>
      </c>
      <c r="U3642">
        <f t="shared" si="340"/>
        <v>2015</v>
      </c>
      <c r="V3642">
        <f t="shared" si="341"/>
        <v>2015</v>
      </c>
    </row>
    <row r="3643" spans="1:22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>
        <f t="shared" si="337"/>
        <v>0</v>
      </c>
      <c r="Q3643" t="s">
        <v>8315</v>
      </c>
      <c r="R3643" t="s">
        <v>8357</v>
      </c>
      <c r="S3643" s="11">
        <f t="shared" si="338"/>
        <v>41916.875</v>
      </c>
      <c r="T3643" s="11">
        <f t="shared" si="339"/>
        <v>41899.29373842592</v>
      </c>
      <c r="U3643">
        <f t="shared" si="340"/>
        <v>2014</v>
      </c>
      <c r="V3643">
        <f t="shared" si="341"/>
        <v>2014</v>
      </c>
    </row>
    <row r="3644" spans="1:22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">
        <v>8315</v>
      </c>
      <c r="R3644" t="s">
        <v>8357</v>
      </c>
      <c r="S3644" s="11">
        <f t="shared" si="338"/>
        <v>42338.374999999993</v>
      </c>
      <c r="T3644" s="11">
        <f t="shared" si="339"/>
        <v>42297.482951388891</v>
      </c>
      <c r="U3644">
        <f t="shared" si="340"/>
        <v>2015</v>
      </c>
      <c r="V3644">
        <f t="shared" si="341"/>
        <v>2015</v>
      </c>
    </row>
    <row r="3645" spans="1:22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>
        <f t="shared" si="337"/>
        <v>0</v>
      </c>
      <c r="Q3645" t="s">
        <v>8315</v>
      </c>
      <c r="R3645" t="s">
        <v>8357</v>
      </c>
      <c r="S3645" s="11">
        <f t="shared" si="338"/>
        <v>42324.852303240739</v>
      </c>
      <c r="T3645" s="11">
        <f t="shared" si="339"/>
        <v>42284.810636574075</v>
      </c>
      <c r="U3645">
        <f t="shared" si="340"/>
        <v>2015</v>
      </c>
      <c r="V3645">
        <f t="shared" si="341"/>
        <v>2015</v>
      </c>
    </row>
    <row r="3646" spans="1:22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">
        <v>8315</v>
      </c>
      <c r="R3646" t="s">
        <v>8357</v>
      </c>
      <c r="S3646" s="11">
        <f t="shared" si="338"/>
        <v>42436.874305555553</v>
      </c>
      <c r="T3646" s="11">
        <f t="shared" si="339"/>
        <v>42408.908414351848</v>
      </c>
      <c r="U3646">
        <f t="shared" si="340"/>
        <v>2016</v>
      </c>
      <c r="V3646">
        <f t="shared" si="341"/>
        <v>2016</v>
      </c>
    </row>
    <row r="3647" spans="1:22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">
        <v>8315</v>
      </c>
      <c r="R3647" t="s">
        <v>8357</v>
      </c>
      <c r="S3647" s="11">
        <f t="shared" si="338"/>
        <v>42695.678680555553</v>
      </c>
      <c r="T3647" s="11">
        <f t="shared" si="339"/>
        <v>42665.637013888881</v>
      </c>
      <c r="U3647">
        <f t="shared" si="340"/>
        <v>2016</v>
      </c>
      <c r="V3647">
        <f t="shared" si="341"/>
        <v>2016</v>
      </c>
    </row>
    <row r="3648" spans="1:22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">
        <v>8315</v>
      </c>
      <c r="R3648" t="s">
        <v>8357</v>
      </c>
      <c r="S3648" s="11">
        <f t="shared" si="338"/>
        <v>42171.645833333336</v>
      </c>
      <c r="T3648" s="11">
        <f t="shared" si="339"/>
        <v>42140.08798611111</v>
      </c>
      <c r="U3648">
        <f t="shared" si="340"/>
        <v>2015</v>
      </c>
      <c r="V3648">
        <f t="shared" si="341"/>
        <v>2015</v>
      </c>
    </row>
    <row r="3649" spans="1:22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">
        <v>8315</v>
      </c>
      <c r="R3649" t="s">
        <v>8357</v>
      </c>
      <c r="S3649" s="11">
        <f t="shared" si="338"/>
        <v>42643.415821759256</v>
      </c>
      <c r="T3649" s="11">
        <f t="shared" si="339"/>
        <v>42598.415821759256</v>
      </c>
      <c r="U3649">
        <f t="shared" si="340"/>
        <v>2016</v>
      </c>
      <c r="V3649">
        <f t="shared" si="341"/>
        <v>2016</v>
      </c>
    </row>
    <row r="3650" spans="1:22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">
        <v>8315</v>
      </c>
      <c r="R3650" t="s">
        <v>8316</v>
      </c>
      <c r="S3650" s="11">
        <f t="shared" si="338"/>
        <v>41916.958854166667</v>
      </c>
      <c r="T3650" s="11">
        <f t="shared" si="339"/>
        <v>41886.958854166667</v>
      </c>
      <c r="U3650">
        <f t="shared" si="340"/>
        <v>2014</v>
      </c>
      <c r="V3650">
        <f t="shared" si="341"/>
        <v>2014</v>
      </c>
    </row>
    <row r="3651" spans="1:22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5">
        <f t="shared" ref="P3651:P3714" si="343">IFERROR(E3651/L3651,0)</f>
        <v>97.5</v>
      </c>
      <c r="Q3651" t="s">
        <v>8315</v>
      </c>
      <c r="R3651" t="s">
        <v>8316</v>
      </c>
      <c r="S3651" s="11">
        <f t="shared" ref="S3651:S3714" si="344">(I3651/86400)+25569+(-8/24)</f>
        <v>41806.379560185182</v>
      </c>
      <c r="T3651" s="11">
        <f t="shared" ref="T3651:T3714" si="345">(J3651/86400)+25569+(-8/24)</f>
        <v>41780.379560185182</v>
      </c>
      <c r="U3651">
        <f t="shared" ref="U3651:U3714" si="346">YEAR(S3651)</f>
        <v>2014</v>
      </c>
      <c r="V3651">
        <f t="shared" ref="V3651:V3714" si="347">YEAR(T3651)</f>
        <v>2014</v>
      </c>
    </row>
    <row r="3652" spans="1:22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">
        <v>8315</v>
      </c>
      <c r="R3652" t="s">
        <v>8316</v>
      </c>
      <c r="S3652" s="11">
        <f t="shared" si="344"/>
        <v>42402.145648148151</v>
      </c>
      <c r="T3652" s="11">
        <f t="shared" si="345"/>
        <v>42381.145648148151</v>
      </c>
      <c r="U3652">
        <f t="shared" si="346"/>
        <v>2016</v>
      </c>
      <c r="V3652">
        <f t="shared" si="347"/>
        <v>2016</v>
      </c>
    </row>
    <row r="3653" spans="1:22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">
        <v>8315</v>
      </c>
      <c r="R3653" t="s">
        <v>8316</v>
      </c>
      <c r="S3653" s="11">
        <f t="shared" si="344"/>
        <v>41861.332638888889</v>
      </c>
      <c r="T3653" s="11">
        <f t="shared" si="345"/>
        <v>41828.312986111108</v>
      </c>
      <c r="U3653">
        <f t="shared" si="346"/>
        <v>2014</v>
      </c>
      <c r="V3653">
        <f t="shared" si="347"/>
        <v>2014</v>
      </c>
    </row>
    <row r="3654" spans="1:22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">
        <v>8315</v>
      </c>
      <c r="R3654" t="s">
        <v>8316</v>
      </c>
      <c r="S3654" s="11">
        <f t="shared" si="344"/>
        <v>42606.832638888889</v>
      </c>
      <c r="T3654" s="11">
        <f t="shared" si="345"/>
        <v>42596.311365740738</v>
      </c>
      <c r="U3654">
        <f t="shared" si="346"/>
        <v>2016</v>
      </c>
      <c r="V3654">
        <f t="shared" si="347"/>
        <v>2016</v>
      </c>
    </row>
    <row r="3655" spans="1:22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">
        <v>8315</v>
      </c>
      <c r="R3655" t="s">
        <v>8316</v>
      </c>
      <c r="S3655" s="11">
        <f t="shared" si="344"/>
        <v>42221.030173611107</v>
      </c>
      <c r="T3655" s="11">
        <f t="shared" si="345"/>
        <v>42191.030173611107</v>
      </c>
      <c r="U3655">
        <f t="shared" si="346"/>
        <v>2015</v>
      </c>
      <c r="V3655">
        <f t="shared" si="347"/>
        <v>2015</v>
      </c>
    </row>
    <row r="3656" spans="1:22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">
        <v>8315</v>
      </c>
      <c r="R3656" t="s">
        <v>8316</v>
      </c>
      <c r="S3656" s="11">
        <f t="shared" si="344"/>
        <v>42463.374999999993</v>
      </c>
      <c r="T3656" s="11">
        <f t="shared" si="345"/>
        <v>42440.08317129629</v>
      </c>
      <c r="U3656">
        <f t="shared" si="346"/>
        <v>2016</v>
      </c>
      <c r="V3656">
        <f t="shared" si="347"/>
        <v>2016</v>
      </c>
    </row>
    <row r="3657" spans="1:22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">
        <v>8315</v>
      </c>
      <c r="R3657" t="s">
        <v>8316</v>
      </c>
      <c r="S3657" s="11">
        <f t="shared" si="344"/>
        <v>42202.957638888889</v>
      </c>
      <c r="T3657" s="11">
        <f t="shared" si="345"/>
        <v>42173.469884259255</v>
      </c>
      <c r="U3657">
        <f t="shared" si="346"/>
        <v>2015</v>
      </c>
      <c r="V3657">
        <f t="shared" si="347"/>
        <v>2015</v>
      </c>
    </row>
    <row r="3658" spans="1:22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">
        <v>8315</v>
      </c>
      <c r="R3658" t="s">
        <v>8316</v>
      </c>
      <c r="S3658" s="11">
        <f t="shared" si="344"/>
        <v>42767.624305555553</v>
      </c>
      <c r="T3658" s="11">
        <f t="shared" si="345"/>
        <v>42737.576805555553</v>
      </c>
      <c r="U3658">
        <f t="shared" si="346"/>
        <v>2017</v>
      </c>
      <c r="V3658">
        <f t="shared" si="347"/>
        <v>2017</v>
      </c>
    </row>
    <row r="3659" spans="1:22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">
        <v>8315</v>
      </c>
      <c r="R3659" t="s">
        <v>8316</v>
      </c>
      <c r="S3659" s="11">
        <f t="shared" si="344"/>
        <v>42522.570833333331</v>
      </c>
      <c r="T3659" s="11">
        <f t="shared" si="345"/>
        <v>42499.2965162037</v>
      </c>
      <c r="U3659">
        <f t="shared" si="346"/>
        <v>2016</v>
      </c>
      <c r="V3659">
        <f t="shared" si="347"/>
        <v>2016</v>
      </c>
    </row>
    <row r="3660" spans="1:22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">
        <v>8315</v>
      </c>
      <c r="R3660" t="s">
        <v>8316</v>
      </c>
      <c r="S3660" s="11">
        <f t="shared" si="344"/>
        <v>41821.832638888889</v>
      </c>
      <c r="T3660" s="11">
        <f t="shared" si="345"/>
        <v>41775.525231481479</v>
      </c>
      <c r="U3660">
        <f t="shared" si="346"/>
        <v>2014</v>
      </c>
      <c r="V3660">
        <f t="shared" si="347"/>
        <v>2014</v>
      </c>
    </row>
    <row r="3661" spans="1:22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">
        <v>8315</v>
      </c>
      <c r="R3661" t="s">
        <v>8316</v>
      </c>
      <c r="S3661" s="11">
        <f t="shared" si="344"/>
        <v>42082.277083333327</v>
      </c>
      <c r="T3661" s="11">
        <f t="shared" si="345"/>
        <v>42054.943865740737</v>
      </c>
      <c r="U3661">
        <f t="shared" si="346"/>
        <v>2015</v>
      </c>
      <c r="V3661">
        <f t="shared" si="347"/>
        <v>2015</v>
      </c>
    </row>
    <row r="3662" spans="1:22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">
        <v>8315</v>
      </c>
      <c r="R3662" t="s">
        <v>8316</v>
      </c>
      <c r="S3662" s="11">
        <f t="shared" si="344"/>
        <v>41996.547743055555</v>
      </c>
      <c r="T3662" s="11">
        <f t="shared" si="345"/>
        <v>41971.547743055555</v>
      </c>
      <c r="U3662">
        <f t="shared" si="346"/>
        <v>2014</v>
      </c>
      <c r="V3662">
        <f t="shared" si="347"/>
        <v>2014</v>
      </c>
    </row>
    <row r="3663" spans="1:22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">
        <v>8315</v>
      </c>
      <c r="R3663" t="s">
        <v>8316</v>
      </c>
      <c r="S3663" s="11">
        <f t="shared" si="344"/>
        <v>42469.833333333336</v>
      </c>
      <c r="T3663" s="11">
        <f t="shared" si="345"/>
        <v>42447.563333333332</v>
      </c>
      <c r="U3663">
        <f t="shared" si="346"/>
        <v>2016</v>
      </c>
      <c r="V3663">
        <f t="shared" si="347"/>
        <v>2016</v>
      </c>
    </row>
    <row r="3664" spans="1:22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">
        <v>8315</v>
      </c>
      <c r="R3664" t="s">
        <v>8316</v>
      </c>
      <c r="S3664" s="11">
        <f t="shared" si="344"/>
        <v>42093.84506944444</v>
      </c>
      <c r="T3664" s="11">
        <f t="shared" si="345"/>
        <v>42063.886736111112</v>
      </c>
      <c r="U3664">
        <f t="shared" si="346"/>
        <v>2015</v>
      </c>
      <c r="V3664">
        <f t="shared" si="347"/>
        <v>2015</v>
      </c>
    </row>
    <row r="3665" spans="1:22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">
        <v>8315</v>
      </c>
      <c r="R3665" t="s">
        <v>8316</v>
      </c>
      <c r="S3665" s="11">
        <f t="shared" si="344"/>
        <v>42725.160069444442</v>
      </c>
      <c r="T3665" s="11">
        <f t="shared" si="345"/>
        <v>42665.118402777771</v>
      </c>
      <c r="U3665">
        <f t="shared" si="346"/>
        <v>2016</v>
      </c>
      <c r="V3665">
        <f t="shared" si="347"/>
        <v>2016</v>
      </c>
    </row>
    <row r="3666" spans="1:22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">
        <v>8315</v>
      </c>
      <c r="R3666" t="s">
        <v>8316</v>
      </c>
      <c r="S3666" s="11">
        <f t="shared" si="344"/>
        <v>42536.91538194444</v>
      </c>
      <c r="T3666" s="11">
        <f t="shared" si="345"/>
        <v>42522.91538194444</v>
      </c>
      <c r="U3666">
        <f t="shared" si="346"/>
        <v>2016</v>
      </c>
      <c r="V3666">
        <f t="shared" si="347"/>
        <v>2016</v>
      </c>
    </row>
    <row r="3667" spans="1:22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">
        <v>8315</v>
      </c>
      <c r="R3667" t="s">
        <v>8316</v>
      </c>
      <c r="S3667" s="11">
        <f t="shared" si="344"/>
        <v>42305.495833333327</v>
      </c>
      <c r="T3667" s="11">
        <f t="shared" si="345"/>
        <v>42294.47479166666</v>
      </c>
      <c r="U3667">
        <f t="shared" si="346"/>
        <v>2015</v>
      </c>
      <c r="V3667">
        <f t="shared" si="347"/>
        <v>2015</v>
      </c>
    </row>
    <row r="3668" spans="1:22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">
        <v>8315</v>
      </c>
      <c r="R3668" t="s">
        <v>8316</v>
      </c>
      <c r="S3668" s="11">
        <f t="shared" si="344"/>
        <v>41843.958333333328</v>
      </c>
      <c r="T3668" s="11">
        <f t="shared" si="345"/>
        <v>41822.571550925924</v>
      </c>
      <c r="U3668">
        <f t="shared" si="346"/>
        <v>2014</v>
      </c>
      <c r="V3668">
        <f t="shared" si="347"/>
        <v>2014</v>
      </c>
    </row>
    <row r="3669" spans="1:22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">
        <v>8315</v>
      </c>
      <c r="R3669" t="s">
        <v>8316</v>
      </c>
      <c r="S3669" s="11">
        <f t="shared" si="344"/>
        <v>42203.636793981474</v>
      </c>
      <c r="T3669" s="11">
        <f t="shared" si="345"/>
        <v>42173.636793981474</v>
      </c>
      <c r="U3669">
        <f t="shared" si="346"/>
        <v>2015</v>
      </c>
      <c r="V3669">
        <f t="shared" si="347"/>
        <v>2015</v>
      </c>
    </row>
    <row r="3670" spans="1:22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">
        <v>8315</v>
      </c>
      <c r="R3670" t="s">
        <v>8316</v>
      </c>
      <c r="S3670" s="11">
        <f t="shared" si="344"/>
        <v>42208.439583333333</v>
      </c>
      <c r="T3670" s="11">
        <f t="shared" si="345"/>
        <v>42185.222824074073</v>
      </c>
      <c r="U3670">
        <f t="shared" si="346"/>
        <v>2015</v>
      </c>
      <c r="V3670">
        <f t="shared" si="347"/>
        <v>2015</v>
      </c>
    </row>
    <row r="3671" spans="1:22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">
        <v>8315</v>
      </c>
      <c r="R3671" t="s">
        <v>8316</v>
      </c>
      <c r="S3671" s="11">
        <f t="shared" si="344"/>
        <v>42166.341863425921</v>
      </c>
      <c r="T3671" s="11">
        <f t="shared" si="345"/>
        <v>42136.341863425921</v>
      </c>
      <c r="U3671">
        <f t="shared" si="346"/>
        <v>2015</v>
      </c>
      <c r="V3671">
        <f t="shared" si="347"/>
        <v>2015</v>
      </c>
    </row>
    <row r="3672" spans="1:22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">
        <v>8315</v>
      </c>
      <c r="R3672" t="s">
        <v>8316</v>
      </c>
      <c r="S3672" s="11">
        <f t="shared" si="344"/>
        <v>42155.624999999993</v>
      </c>
      <c r="T3672" s="11">
        <f t="shared" si="345"/>
        <v>42142.180682870363</v>
      </c>
      <c r="U3672">
        <f t="shared" si="346"/>
        <v>2015</v>
      </c>
      <c r="V3672">
        <f t="shared" si="347"/>
        <v>2015</v>
      </c>
    </row>
    <row r="3673" spans="1:22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">
        <v>8315</v>
      </c>
      <c r="R3673" t="s">
        <v>8316</v>
      </c>
      <c r="S3673" s="11">
        <f t="shared" si="344"/>
        <v>41840.832638888889</v>
      </c>
      <c r="T3673" s="11">
        <f t="shared" si="345"/>
        <v>41820.294756944444</v>
      </c>
      <c r="U3673">
        <f t="shared" si="346"/>
        <v>2014</v>
      </c>
      <c r="V3673">
        <f t="shared" si="347"/>
        <v>2014</v>
      </c>
    </row>
    <row r="3674" spans="1:22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">
        <v>8315</v>
      </c>
      <c r="R3674" t="s">
        <v>8316</v>
      </c>
      <c r="S3674" s="11">
        <f t="shared" si="344"/>
        <v>41908.613240740735</v>
      </c>
      <c r="T3674" s="11">
        <f t="shared" si="345"/>
        <v>41878.613240740735</v>
      </c>
      <c r="U3674">
        <f t="shared" si="346"/>
        <v>2014</v>
      </c>
      <c r="V3674">
        <f t="shared" si="347"/>
        <v>2014</v>
      </c>
    </row>
    <row r="3675" spans="1:22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">
        <v>8315</v>
      </c>
      <c r="R3675" t="s">
        <v>8316</v>
      </c>
      <c r="S3675" s="11">
        <f t="shared" si="344"/>
        <v>41948.202777777777</v>
      </c>
      <c r="T3675" s="11">
        <f t="shared" si="345"/>
        <v>41913.961770833332</v>
      </c>
      <c r="U3675">
        <f t="shared" si="346"/>
        <v>2014</v>
      </c>
      <c r="V3675">
        <f t="shared" si="347"/>
        <v>2014</v>
      </c>
    </row>
    <row r="3676" spans="1:22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">
        <v>8315</v>
      </c>
      <c r="R3676" t="s">
        <v>8316</v>
      </c>
      <c r="S3676" s="11">
        <f t="shared" si="344"/>
        <v>42616.539687499993</v>
      </c>
      <c r="T3676" s="11">
        <f t="shared" si="345"/>
        <v>42556.539687499993</v>
      </c>
      <c r="U3676">
        <f t="shared" si="346"/>
        <v>2016</v>
      </c>
      <c r="V3676">
        <f t="shared" si="347"/>
        <v>2016</v>
      </c>
    </row>
    <row r="3677" spans="1:22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">
        <v>8315</v>
      </c>
      <c r="R3677" t="s">
        <v>8316</v>
      </c>
      <c r="S3677" s="11">
        <f t="shared" si="344"/>
        <v>42505.624999999993</v>
      </c>
      <c r="T3677" s="11">
        <f t="shared" si="345"/>
        <v>42493.263680555552</v>
      </c>
      <c r="U3677">
        <f t="shared" si="346"/>
        <v>2016</v>
      </c>
      <c r="V3677">
        <f t="shared" si="347"/>
        <v>2016</v>
      </c>
    </row>
    <row r="3678" spans="1:22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">
        <v>8315</v>
      </c>
      <c r="R3678" t="s">
        <v>8316</v>
      </c>
      <c r="S3678" s="11">
        <f t="shared" si="344"/>
        <v>41894.482453703698</v>
      </c>
      <c r="T3678" s="11">
        <f t="shared" si="345"/>
        <v>41876.482453703698</v>
      </c>
      <c r="U3678">
        <f t="shared" si="346"/>
        <v>2014</v>
      </c>
      <c r="V3678">
        <f t="shared" si="347"/>
        <v>2014</v>
      </c>
    </row>
    <row r="3679" spans="1:22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">
        <v>8315</v>
      </c>
      <c r="R3679" t="s">
        <v>8316</v>
      </c>
      <c r="S3679" s="11">
        <f t="shared" si="344"/>
        <v>41822.832638888889</v>
      </c>
      <c r="T3679" s="11">
        <f t="shared" si="345"/>
        <v>41802.240949074076</v>
      </c>
      <c r="U3679">
        <f t="shared" si="346"/>
        <v>2014</v>
      </c>
      <c r="V3679">
        <f t="shared" si="347"/>
        <v>2014</v>
      </c>
    </row>
    <row r="3680" spans="1:22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">
        <v>8315</v>
      </c>
      <c r="R3680" t="s">
        <v>8316</v>
      </c>
      <c r="S3680" s="11">
        <f t="shared" si="344"/>
        <v>42155.197893518511</v>
      </c>
      <c r="T3680" s="11">
        <f t="shared" si="345"/>
        <v>42120.197893518511</v>
      </c>
      <c r="U3680">
        <f t="shared" si="346"/>
        <v>2015</v>
      </c>
      <c r="V3680">
        <f t="shared" si="347"/>
        <v>2015</v>
      </c>
    </row>
    <row r="3681" spans="1:22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">
        <v>8315</v>
      </c>
      <c r="R3681" t="s">
        <v>8316</v>
      </c>
      <c r="S3681" s="11">
        <f t="shared" si="344"/>
        <v>41820.874305555553</v>
      </c>
      <c r="T3681" s="11">
        <f t="shared" si="345"/>
        <v>41786.428020833329</v>
      </c>
      <c r="U3681">
        <f t="shared" si="346"/>
        <v>2014</v>
      </c>
      <c r="V3681">
        <f t="shared" si="347"/>
        <v>2014</v>
      </c>
    </row>
    <row r="3682" spans="1:22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">
        <v>8315</v>
      </c>
      <c r="R3682" t="s">
        <v>8316</v>
      </c>
      <c r="S3682" s="11">
        <f t="shared" si="344"/>
        <v>42648.120763888888</v>
      </c>
      <c r="T3682" s="11">
        <f t="shared" si="345"/>
        <v>42627.120763888888</v>
      </c>
      <c r="U3682">
        <f t="shared" si="346"/>
        <v>2016</v>
      </c>
      <c r="V3682">
        <f t="shared" si="347"/>
        <v>2016</v>
      </c>
    </row>
    <row r="3683" spans="1:22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">
        <v>8315</v>
      </c>
      <c r="R3683" t="s">
        <v>8316</v>
      </c>
      <c r="S3683" s="11">
        <f t="shared" si="344"/>
        <v>42384.318171296291</v>
      </c>
      <c r="T3683" s="11">
        <f t="shared" si="345"/>
        <v>42374.318171296291</v>
      </c>
      <c r="U3683">
        <f t="shared" si="346"/>
        <v>2016</v>
      </c>
      <c r="V3683">
        <f t="shared" si="347"/>
        <v>2016</v>
      </c>
    </row>
    <row r="3684" spans="1:22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">
        <v>8315</v>
      </c>
      <c r="R3684" t="s">
        <v>8316</v>
      </c>
      <c r="S3684" s="11">
        <f t="shared" si="344"/>
        <v>41805.957638888889</v>
      </c>
      <c r="T3684" s="11">
        <f t="shared" si="345"/>
        <v>41772.352060185185</v>
      </c>
      <c r="U3684">
        <f t="shared" si="346"/>
        <v>2014</v>
      </c>
      <c r="V3684">
        <f t="shared" si="347"/>
        <v>2014</v>
      </c>
    </row>
    <row r="3685" spans="1:22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">
        <v>8315</v>
      </c>
      <c r="R3685" t="s">
        <v>8316</v>
      </c>
      <c r="S3685" s="11">
        <f t="shared" si="344"/>
        <v>42662.783518518518</v>
      </c>
      <c r="T3685" s="11">
        <f t="shared" si="345"/>
        <v>42632.783518518518</v>
      </c>
      <c r="U3685">
        <f t="shared" si="346"/>
        <v>2016</v>
      </c>
      <c r="V3685">
        <f t="shared" si="347"/>
        <v>2016</v>
      </c>
    </row>
    <row r="3686" spans="1:22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">
        <v>8315</v>
      </c>
      <c r="R3686" t="s">
        <v>8316</v>
      </c>
      <c r="S3686" s="11">
        <f t="shared" si="344"/>
        <v>42248.84706018518</v>
      </c>
      <c r="T3686" s="11">
        <f t="shared" si="345"/>
        <v>42218.84706018518</v>
      </c>
      <c r="U3686">
        <f t="shared" si="346"/>
        <v>2015</v>
      </c>
      <c r="V3686">
        <f t="shared" si="347"/>
        <v>2015</v>
      </c>
    </row>
    <row r="3687" spans="1:22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">
        <v>8315</v>
      </c>
      <c r="R3687" t="s">
        <v>8316</v>
      </c>
      <c r="S3687" s="11">
        <f t="shared" si="344"/>
        <v>41778.541666666664</v>
      </c>
      <c r="T3687" s="11">
        <f t="shared" si="345"/>
        <v>41753.259942129625</v>
      </c>
      <c r="U3687">
        <f t="shared" si="346"/>
        <v>2014</v>
      </c>
      <c r="V3687">
        <f t="shared" si="347"/>
        <v>2014</v>
      </c>
    </row>
    <row r="3688" spans="1:22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">
        <v>8315</v>
      </c>
      <c r="R3688" t="s">
        <v>8316</v>
      </c>
      <c r="S3688" s="11">
        <f t="shared" si="344"/>
        <v>42244.832638888889</v>
      </c>
      <c r="T3688" s="11">
        <f t="shared" si="345"/>
        <v>42230.329398148147</v>
      </c>
      <c r="U3688">
        <f t="shared" si="346"/>
        <v>2015</v>
      </c>
      <c r="V3688">
        <f t="shared" si="347"/>
        <v>2015</v>
      </c>
    </row>
    <row r="3689" spans="1:22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">
        <v>8315</v>
      </c>
      <c r="R3689" t="s">
        <v>8316</v>
      </c>
      <c r="S3689" s="11">
        <f t="shared" si="344"/>
        <v>41816.884895833333</v>
      </c>
      <c r="T3689" s="11">
        <f t="shared" si="345"/>
        <v>41786.884895833333</v>
      </c>
      <c r="U3689">
        <f t="shared" si="346"/>
        <v>2014</v>
      </c>
      <c r="V3689">
        <f t="shared" si="347"/>
        <v>2014</v>
      </c>
    </row>
    <row r="3690" spans="1:22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">
        <v>8315</v>
      </c>
      <c r="R3690" t="s">
        <v>8316</v>
      </c>
      <c r="S3690" s="11">
        <f t="shared" si="344"/>
        <v>41859.453749999993</v>
      </c>
      <c r="T3690" s="11">
        <f t="shared" si="345"/>
        <v>41829.453749999993</v>
      </c>
      <c r="U3690">
        <f t="shared" si="346"/>
        <v>2014</v>
      </c>
      <c r="V3690">
        <f t="shared" si="347"/>
        <v>2014</v>
      </c>
    </row>
    <row r="3691" spans="1:22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">
        <v>8315</v>
      </c>
      <c r="R3691" t="s">
        <v>8316</v>
      </c>
      <c r="S3691" s="11">
        <f t="shared" si="344"/>
        <v>42176.600694444445</v>
      </c>
      <c r="T3691" s="11">
        <f t="shared" si="345"/>
        <v>42147.49350694444</v>
      </c>
      <c r="U3691">
        <f t="shared" si="346"/>
        <v>2015</v>
      </c>
      <c r="V3691">
        <f t="shared" si="347"/>
        <v>2015</v>
      </c>
    </row>
    <row r="3692" spans="1:22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">
        <v>8315</v>
      </c>
      <c r="R3692" t="s">
        <v>8316</v>
      </c>
      <c r="S3692" s="11">
        <f t="shared" si="344"/>
        <v>41970.306516203702</v>
      </c>
      <c r="T3692" s="11">
        <f t="shared" si="345"/>
        <v>41940.26484953703</v>
      </c>
      <c r="U3692">
        <f t="shared" si="346"/>
        <v>2014</v>
      </c>
      <c r="V3692">
        <f t="shared" si="347"/>
        <v>2014</v>
      </c>
    </row>
    <row r="3693" spans="1:22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">
        <v>8315</v>
      </c>
      <c r="R3693" t="s">
        <v>8316</v>
      </c>
      <c r="S3693" s="11">
        <f t="shared" si="344"/>
        <v>42064.874305555553</v>
      </c>
      <c r="T3693" s="11">
        <f t="shared" si="345"/>
        <v>42020.367233796293</v>
      </c>
      <c r="U3693">
        <f t="shared" si="346"/>
        <v>2015</v>
      </c>
      <c r="V3693">
        <f t="shared" si="347"/>
        <v>2015</v>
      </c>
    </row>
    <row r="3694" spans="1:22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">
        <v>8315</v>
      </c>
      <c r="R3694" t="s">
        <v>8316</v>
      </c>
      <c r="S3694" s="11">
        <f t="shared" si="344"/>
        <v>41900.666666666664</v>
      </c>
      <c r="T3694" s="11">
        <f t="shared" si="345"/>
        <v>41891.631701388884</v>
      </c>
      <c r="U3694">
        <f t="shared" si="346"/>
        <v>2014</v>
      </c>
      <c r="V3694">
        <f t="shared" si="347"/>
        <v>2014</v>
      </c>
    </row>
    <row r="3695" spans="1:22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">
        <v>8315</v>
      </c>
      <c r="R3695" t="s">
        <v>8316</v>
      </c>
      <c r="S3695" s="11">
        <f t="shared" si="344"/>
        <v>42338.604166666664</v>
      </c>
      <c r="T3695" s="11">
        <f t="shared" si="345"/>
        <v>42308.85797453703</v>
      </c>
      <c r="U3695">
        <f t="shared" si="346"/>
        <v>2015</v>
      </c>
      <c r="V3695">
        <f t="shared" si="347"/>
        <v>2015</v>
      </c>
    </row>
    <row r="3696" spans="1:22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">
        <v>8315</v>
      </c>
      <c r="R3696" t="s">
        <v>8316</v>
      </c>
      <c r="S3696" s="11">
        <f t="shared" si="344"/>
        <v>42526.749999999993</v>
      </c>
      <c r="T3696" s="11">
        <f t="shared" si="345"/>
        <v>42489.800543981481</v>
      </c>
      <c r="U3696">
        <f t="shared" si="346"/>
        <v>2016</v>
      </c>
      <c r="V3696">
        <f t="shared" si="347"/>
        <v>2016</v>
      </c>
    </row>
    <row r="3697" spans="1:22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">
        <v>8315</v>
      </c>
      <c r="R3697" t="s">
        <v>8316</v>
      </c>
      <c r="S3697" s="11">
        <f t="shared" si="344"/>
        <v>42015.537152777775</v>
      </c>
      <c r="T3697" s="11">
        <f t="shared" si="345"/>
        <v>41995.537152777775</v>
      </c>
      <c r="U3697">
        <f t="shared" si="346"/>
        <v>2015</v>
      </c>
      <c r="V3697">
        <f t="shared" si="347"/>
        <v>2014</v>
      </c>
    </row>
    <row r="3698" spans="1:22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">
        <v>8315</v>
      </c>
      <c r="R3698" t="s">
        <v>8316</v>
      </c>
      <c r="S3698" s="11">
        <f t="shared" si="344"/>
        <v>42048.283749999995</v>
      </c>
      <c r="T3698" s="11">
        <f t="shared" si="345"/>
        <v>41988.283749999995</v>
      </c>
      <c r="U3698">
        <f t="shared" si="346"/>
        <v>2015</v>
      </c>
      <c r="V3698">
        <f t="shared" si="347"/>
        <v>2014</v>
      </c>
    </row>
    <row r="3699" spans="1:22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">
        <v>8315</v>
      </c>
      <c r="R3699" t="s">
        <v>8316</v>
      </c>
      <c r="S3699" s="11">
        <f t="shared" si="344"/>
        <v>42500.1325</v>
      </c>
      <c r="T3699" s="11">
        <f t="shared" si="345"/>
        <v>42479.1325</v>
      </c>
      <c r="U3699">
        <f t="shared" si="346"/>
        <v>2016</v>
      </c>
      <c r="V3699">
        <f t="shared" si="347"/>
        <v>2016</v>
      </c>
    </row>
    <row r="3700" spans="1:22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">
        <v>8315</v>
      </c>
      <c r="R3700" t="s">
        <v>8316</v>
      </c>
      <c r="S3700" s="11">
        <f t="shared" si="344"/>
        <v>42431.473229166666</v>
      </c>
      <c r="T3700" s="11">
        <f t="shared" si="345"/>
        <v>42401.473229166666</v>
      </c>
      <c r="U3700">
        <f t="shared" si="346"/>
        <v>2016</v>
      </c>
      <c r="V3700">
        <f t="shared" si="347"/>
        <v>2016</v>
      </c>
    </row>
    <row r="3701" spans="1:22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">
        <v>8315</v>
      </c>
      <c r="R3701" t="s">
        <v>8316</v>
      </c>
      <c r="S3701" s="11">
        <f t="shared" si="344"/>
        <v>41927.268703703703</v>
      </c>
      <c r="T3701" s="11">
        <f t="shared" si="345"/>
        <v>41897.268703703703</v>
      </c>
      <c r="U3701">
        <f t="shared" si="346"/>
        <v>2014</v>
      </c>
      <c r="V3701">
        <f t="shared" si="347"/>
        <v>2014</v>
      </c>
    </row>
    <row r="3702" spans="1:22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">
        <v>8315</v>
      </c>
      <c r="R3702" t="s">
        <v>8316</v>
      </c>
      <c r="S3702" s="11">
        <f t="shared" si="344"/>
        <v>41912.333333333328</v>
      </c>
      <c r="T3702" s="11">
        <f t="shared" si="345"/>
        <v>41882.25231481481</v>
      </c>
      <c r="U3702">
        <f t="shared" si="346"/>
        <v>2014</v>
      </c>
      <c r="V3702">
        <f t="shared" si="347"/>
        <v>2014</v>
      </c>
    </row>
    <row r="3703" spans="1:22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">
        <v>8315</v>
      </c>
      <c r="R3703" t="s">
        <v>8316</v>
      </c>
      <c r="S3703" s="11">
        <f t="shared" si="344"/>
        <v>42159.208252314813</v>
      </c>
      <c r="T3703" s="11">
        <f t="shared" si="345"/>
        <v>42129.208252314813</v>
      </c>
      <c r="U3703">
        <f t="shared" si="346"/>
        <v>2015</v>
      </c>
      <c r="V3703">
        <f t="shared" si="347"/>
        <v>2015</v>
      </c>
    </row>
    <row r="3704" spans="1:22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">
        <v>8315</v>
      </c>
      <c r="R3704" t="s">
        <v>8316</v>
      </c>
      <c r="S3704" s="11">
        <f t="shared" si="344"/>
        <v>42561.624305555553</v>
      </c>
      <c r="T3704" s="11">
        <f t="shared" si="345"/>
        <v>42524.204675925925</v>
      </c>
      <c r="U3704">
        <f t="shared" si="346"/>
        <v>2016</v>
      </c>
      <c r="V3704">
        <f t="shared" si="347"/>
        <v>2016</v>
      </c>
    </row>
    <row r="3705" spans="1:22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">
        <v>8315</v>
      </c>
      <c r="R3705" t="s">
        <v>8316</v>
      </c>
      <c r="S3705" s="11">
        <f t="shared" si="344"/>
        <v>42594.957638888889</v>
      </c>
      <c r="T3705" s="11">
        <f t="shared" si="345"/>
        <v>42556.171157407407</v>
      </c>
      <c r="U3705">
        <f t="shared" si="346"/>
        <v>2016</v>
      </c>
      <c r="V3705">
        <f t="shared" si="347"/>
        <v>2016</v>
      </c>
    </row>
    <row r="3706" spans="1:22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">
        <v>8315</v>
      </c>
      <c r="R3706" t="s">
        <v>8316</v>
      </c>
      <c r="S3706" s="11">
        <f t="shared" si="344"/>
        <v>42521.356412037036</v>
      </c>
      <c r="T3706" s="11">
        <f t="shared" si="345"/>
        <v>42461.356412037036</v>
      </c>
      <c r="U3706">
        <f t="shared" si="346"/>
        <v>2016</v>
      </c>
      <c r="V3706">
        <f t="shared" si="347"/>
        <v>2016</v>
      </c>
    </row>
    <row r="3707" spans="1:22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">
        <v>8315</v>
      </c>
      <c r="R3707" t="s">
        <v>8316</v>
      </c>
      <c r="S3707" s="11">
        <f t="shared" si="344"/>
        <v>41813.416666666664</v>
      </c>
      <c r="T3707" s="11">
        <f t="shared" si="345"/>
        <v>41792.209652777776</v>
      </c>
      <c r="U3707">
        <f t="shared" si="346"/>
        <v>2014</v>
      </c>
      <c r="V3707">
        <f t="shared" si="347"/>
        <v>2014</v>
      </c>
    </row>
    <row r="3708" spans="1:22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">
        <v>8315</v>
      </c>
      <c r="R3708" t="s">
        <v>8316</v>
      </c>
      <c r="S3708" s="11">
        <f t="shared" si="344"/>
        <v>41894.580428240741</v>
      </c>
      <c r="T3708" s="11">
        <f t="shared" si="345"/>
        <v>41879.580428240741</v>
      </c>
      <c r="U3708">
        <f t="shared" si="346"/>
        <v>2014</v>
      </c>
      <c r="V3708">
        <f t="shared" si="347"/>
        <v>2014</v>
      </c>
    </row>
    <row r="3709" spans="1:22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">
        <v>8315</v>
      </c>
      <c r="R3709" t="s">
        <v>8316</v>
      </c>
      <c r="S3709" s="11">
        <f t="shared" si="344"/>
        <v>42572.893055555549</v>
      </c>
      <c r="T3709" s="11">
        <f t="shared" si="345"/>
        <v>42551.715023148143</v>
      </c>
      <c r="U3709">
        <f t="shared" si="346"/>
        <v>2016</v>
      </c>
      <c r="V3709">
        <f t="shared" si="347"/>
        <v>2016</v>
      </c>
    </row>
    <row r="3710" spans="1:22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">
        <v>8315</v>
      </c>
      <c r="R3710" t="s">
        <v>8316</v>
      </c>
      <c r="S3710" s="11">
        <f t="shared" si="344"/>
        <v>41823.808865740742</v>
      </c>
      <c r="T3710" s="11">
        <f t="shared" si="345"/>
        <v>41809.808865740742</v>
      </c>
      <c r="U3710">
        <f t="shared" si="346"/>
        <v>2014</v>
      </c>
      <c r="V3710">
        <f t="shared" si="347"/>
        <v>2014</v>
      </c>
    </row>
    <row r="3711" spans="1:22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">
        <v>8315</v>
      </c>
      <c r="R3711" t="s">
        <v>8316</v>
      </c>
      <c r="S3711" s="11">
        <f t="shared" si="344"/>
        <v>41815.374374999999</v>
      </c>
      <c r="T3711" s="11">
        <f t="shared" si="345"/>
        <v>41785.374374999999</v>
      </c>
      <c r="U3711">
        <f t="shared" si="346"/>
        <v>2014</v>
      </c>
      <c r="V3711">
        <f t="shared" si="347"/>
        <v>2014</v>
      </c>
    </row>
    <row r="3712" spans="1:22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">
        <v>8315</v>
      </c>
      <c r="R3712" t="s">
        <v>8316</v>
      </c>
      <c r="S3712" s="11">
        <f t="shared" si="344"/>
        <v>42097.242916666662</v>
      </c>
      <c r="T3712" s="11">
        <f t="shared" si="345"/>
        <v>42072.242916666662</v>
      </c>
      <c r="U3712">
        <f t="shared" si="346"/>
        <v>2015</v>
      </c>
      <c r="V3712">
        <f t="shared" si="347"/>
        <v>2015</v>
      </c>
    </row>
    <row r="3713" spans="1:22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">
        <v>8315</v>
      </c>
      <c r="R3713" t="s">
        <v>8316</v>
      </c>
      <c r="S3713" s="11">
        <f t="shared" si="344"/>
        <v>41805.333333333328</v>
      </c>
      <c r="T3713" s="11">
        <f t="shared" si="345"/>
        <v>41779.3908912037</v>
      </c>
      <c r="U3713">
        <f t="shared" si="346"/>
        <v>2014</v>
      </c>
      <c r="V3713">
        <f t="shared" si="347"/>
        <v>2014</v>
      </c>
    </row>
    <row r="3714" spans="1:22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">
        <v>8315</v>
      </c>
      <c r="R3714" t="s">
        <v>8316</v>
      </c>
      <c r="S3714" s="11">
        <f t="shared" si="344"/>
        <v>42154.957638888889</v>
      </c>
      <c r="T3714" s="11">
        <f t="shared" si="345"/>
        <v>42133.838738425919</v>
      </c>
      <c r="U3714">
        <f t="shared" si="346"/>
        <v>2015</v>
      </c>
      <c r="V3714">
        <f t="shared" si="347"/>
        <v>2015</v>
      </c>
    </row>
    <row r="3715" spans="1:22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5">
        <f t="shared" ref="P3715:P3778" si="349">IFERROR(E3715/L3715,0)</f>
        <v>106.84210526315789</v>
      </c>
      <c r="Q3715" t="s">
        <v>8315</v>
      </c>
      <c r="R3715" t="s">
        <v>8316</v>
      </c>
      <c r="S3715" s="11">
        <f t="shared" ref="S3715:S3778" si="350">(I3715/86400)+25569+(-8/24)</f>
        <v>42525.404699074068</v>
      </c>
      <c r="T3715" s="11">
        <f t="shared" ref="T3715:T3778" si="351">(J3715/86400)+25569+(-8/24)</f>
        <v>42505.404699074068</v>
      </c>
      <c r="U3715">
        <f t="shared" ref="U3715:U3778" si="352">YEAR(S3715)</f>
        <v>2016</v>
      </c>
      <c r="V3715">
        <f t="shared" ref="V3715:V3778" si="353">YEAR(T3715)</f>
        <v>2016</v>
      </c>
    </row>
    <row r="3716" spans="1:22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">
        <v>8315</v>
      </c>
      <c r="R3716" t="s">
        <v>8316</v>
      </c>
      <c r="S3716" s="11">
        <f t="shared" si="350"/>
        <v>42149.832638888889</v>
      </c>
      <c r="T3716" s="11">
        <f t="shared" si="351"/>
        <v>42118.222997685181</v>
      </c>
      <c r="U3716">
        <f t="shared" si="352"/>
        <v>2015</v>
      </c>
      <c r="V3716">
        <f t="shared" si="353"/>
        <v>2015</v>
      </c>
    </row>
    <row r="3717" spans="1:22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">
        <v>8315</v>
      </c>
      <c r="R3717" t="s">
        <v>8316</v>
      </c>
      <c r="S3717" s="11">
        <f t="shared" si="350"/>
        <v>42094.202777777777</v>
      </c>
      <c r="T3717" s="11">
        <f t="shared" si="351"/>
        <v>42036.662256944437</v>
      </c>
      <c r="U3717">
        <f t="shared" si="352"/>
        <v>2015</v>
      </c>
      <c r="V3717">
        <f t="shared" si="353"/>
        <v>2015</v>
      </c>
    </row>
    <row r="3718" spans="1:22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">
        <v>8315</v>
      </c>
      <c r="R3718" t="s">
        <v>8316</v>
      </c>
      <c r="S3718" s="11">
        <f t="shared" si="350"/>
        <v>42390.554502314808</v>
      </c>
      <c r="T3718" s="11">
        <f t="shared" si="351"/>
        <v>42360.554502314808</v>
      </c>
      <c r="U3718">
        <f t="shared" si="352"/>
        <v>2016</v>
      </c>
      <c r="V3718">
        <f t="shared" si="353"/>
        <v>2015</v>
      </c>
    </row>
    <row r="3719" spans="1:22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">
        <v>8315</v>
      </c>
      <c r="R3719" t="s">
        <v>8316</v>
      </c>
      <c r="S3719" s="11">
        <f t="shared" si="350"/>
        <v>42133.532974537033</v>
      </c>
      <c r="T3719" s="11">
        <f t="shared" si="351"/>
        <v>42102.532974537033</v>
      </c>
      <c r="U3719">
        <f t="shared" si="352"/>
        <v>2015</v>
      </c>
      <c r="V3719">
        <f t="shared" si="353"/>
        <v>2015</v>
      </c>
    </row>
    <row r="3720" spans="1:22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">
        <v>8315</v>
      </c>
      <c r="R3720" t="s">
        <v>8316</v>
      </c>
      <c r="S3720" s="11">
        <f t="shared" si="350"/>
        <v>42062.382812499993</v>
      </c>
      <c r="T3720" s="11">
        <f t="shared" si="351"/>
        <v>42032.382812499993</v>
      </c>
      <c r="U3720">
        <f t="shared" si="352"/>
        <v>2015</v>
      </c>
      <c r="V3720">
        <f t="shared" si="353"/>
        <v>2015</v>
      </c>
    </row>
    <row r="3721" spans="1:22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">
        <v>8315</v>
      </c>
      <c r="R3721" t="s">
        <v>8316</v>
      </c>
      <c r="S3721" s="11">
        <f t="shared" si="350"/>
        <v>42177.396597222221</v>
      </c>
      <c r="T3721" s="11">
        <f t="shared" si="351"/>
        <v>42147.396597222221</v>
      </c>
      <c r="U3721">
        <f t="shared" si="352"/>
        <v>2015</v>
      </c>
      <c r="V3721">
        <f t="shared" si="353"/>
        <v>2015</v>
      </c>
    </row>
    <row r="3722" spans="1:22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">
        <v>8315</v>
      </c>
      <c r="R3722" t="s">
        <v>8316</v>
      </c>
      <c r="S3722" s="11">
        <f t="shared" si="350"/>
        <v>42187.659791666665</v>
      </c>
      <c r="T3722" s="11">
        <f t="shared" si="351"/>
        <v>42165.659791666665</v>
      </c>
      <c r="U3722">
        <f t="shared" si="352"/>
        <v>2015</v>
      </c>
      <c r="V3722">
        <f t="shared" si="353"/>
        <v>2015</v>
      </c>
    </row>
    <row r="3723" spans="1:22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">
        <v>8315</v>
      </c>
      <c r="R3723" t="s">
        <v>8316</v>
      </c>
      <c r="S3723" s="11">
        <f t="shared" si="350"/>
        <v>41948.644490740735</v>
      </c>
      <c r="T3723" s="11">
        <f t="shared" si="351"/>
        <v>41927.602824074071</v>
      </c>
      <c r="U3723">
        <f t="shared" si="352"/>
        <v>2014</v>
      </c>
      <c r="V3723">
        <f t="shared" si="353"/>
        <v>2014</v>
      </c>
    </row>
    <row r="3724" spans="1:22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">
        <v>8315</v>
      </c>
      <c r="R3724" t="s">
        <v>8316</v>
      </c>
      <c r="S3724" s="11">
        <f t="shared" si="350"/>
        <v>42411.624305555553</v>
      </c>
      <c r="T3724" s="11">
        <f t="shared" si="351"/>
        <v>42381.338506944441</v>
      </c>
      <c r="U3724">
        <f t="shared" si="352"/>
        <v>2016</v>
      </c>
      <c r="V3724">
        <f t="shared" si="353"/>
        <v>2016</v>
      </c>
    </row>
    <row r="3725" spans="1:22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">
        <v>8315</v>
      </c>
      <c r="R3725" t="s">
        <v>8316</v>
      </c>
      <c r="S3725" s="11">
        <f t="shared" si="350"/>
        <v>41973.461365740739</v>
      </c>
      <c r="T3725" s="11">
        <f t="shared" si="351"/>
        <v>41943.419699074067</v>
      </c>
      <c r="U3725">
        <f t="shared" si="352"/>
        <v>2014</v>
      </c>
      <c r="V3725">
        <f t="shared" si="353"/>
        <v>2014</v>
      </c>
    </row>
    <row r="3726" spans="1:22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">
        <v>8315</v>
      </c>
      <c r="R3726" t="s">
        <v>8316</v>
      </c>
      <c r="S3726" s="11">
        <f t="shared" si="350"/>
        <v>42494.624999999993</v>
      </c>
      <c r="T3726" s="11">
        <f t="shared" si="351"/>
        <v>42465.158101851848</v>
      </c>
      <c r="U3726">
        <f t="shared" si="352"/>
        <v>2016</v>
      </c>
      <c r="V3726">
        <f t="shared" si="353"/>
        <v>2016</v>
      </c>
    </row>
    <row r="3727" spans="1:22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">
        <v>8315</v>
      </c>
      <c r="R3727" t="s">
        <v>8316</v>
      </c>
      <c r="S3727" s="11">
        <f t="shared" si="350"/>
        <v>42418.562499999993</v>
      </c>
      <c r="T3727" s="11">
        <f t="shared" si="351"/>
        <v>42401.611886574072</v>
      </c>
      <c r="U3727">
        <f t="shared" si="352"/>
        <v>2016</v>
      </c>
      <c r="V3727">
        <f t="shared" si="353"/>
        <v>2016</v>
      </c>
    </row>
    <row r="3728" spans="1:22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">
        <v>8315</v>
      </c>
      <c r="R3728" t="s">
        <v>8316</v>
      </c>
      <c r="S3728" s="11">
        <f t="shared" si="350"/>
        <v>42489.541666666664</v>
      </c>
      <c r="T3728" s="11">
        <f t="shared" si="351"/>
        <v>42461.807534722218</v>
      </c>
      <c r="U3728">
        <f t="shared" si="352"/>
        <v>2016</v>
      </c>
      <c r="V3728">
        <f t="shared" si="353"/>
        <v>2016</v>
      </c>
    </row>
    <row r="3729" spans="1:22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">
        <v>8315</v>
      </c>
      <c r="R3729" t="s">
        <v>8316</v>
      </c>
      <c r="S3729" s="11">
        <f t="shared" si="350"/>
        <v>42662.871527777774</v>
      </c>
      <c r="T3729" s="11">
        <f t="shared" si="351"/>
        <v>42632.014976851853</v>
      </c>
      <c r="U3729">
        <f t="shared" si="352"/>
        <v>2016</v>
      </c>
      <c r="V3729">
        <f t="shared" si="353"/>
        <v>2016</v>
      </c>
    </row>
    <row r="3730" spans="1:22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">
        <v>8315</v>
      </c>
      <c r="R3730" t="s">
        <v>8316</v>
      </c>
      <c r="S3730" s="11">
        <f t="shared" si="350"/>
        <v>42234.837685185186</v>
      </c>
      <c r="T3730" s="11">
        <f t="shared" si="351"/>
        <v>42204.837685185186</v>
      </c>
      <c r="U3730">
        <f t="shared" si="352"/>
        <v>2015</v>
      </c>
      <c r="V3730">
        <f t="shared" si="353"/>
        <v>2015</v>
      </c>
    </row>
    <row r="3731" spans="1:22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">
        <v>8315</v>
      </c>
      <c r="R3731" t="s">
        <v>8316</v>
      </c>
      <c r="S3731" s="11">
        <f t="shared" si="350"/>
        <v>42085.829999999994</v>
      </c>
      <c r="T3731" s="11">
        <f t="shared" si="351"/>
        <v>42040.871666666666</v>
      </c>
      <c r="U3731">
        <f t="shared" si="352"/>
        <v>2015</v>
      </c>
      <c r="V3731">
        <f t="shared" si="353"/>
        <v>2015</v>
      </c>
    </row>
    <row r="3732" spans="1:22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">
        <v>8315</v>
      </c>
      <c r="R3732" t="s">
        <v>8316</v>
      </c>
      <c r="S3732" s="11">
        <f t="shared" si="350"/>
        <v>42233.34443287037</v>
      </c>
      <c r="T3732" s="11">
        <f t="shared" si="351"/>
        <v>42203.34443287037</v>
      </c>
      <c r="U3732">
        <f t="shared" si="352"/>
        <v>2015</v>
      </c>
      <c r="V3732">
        <f t="shared" si="353"/>
        <v>2015</v>
      </c>
    </row>
    <row r="3733" spans="1:22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">
        <v>8315</v>
      </c>
      <c r="R3733" t="s">
        <v>8316</v>
      </c>
      <c r="S3733" s="11">
        <f t="shared" si="350"/>
        <v>42013.807638888888</v>
      </c>
      <c r="T3733" s="11">
        <f t="shared" si="351"/>
        <v>41983.419513888883</v>
      </c>
      <c r="U3733">
        <f t="shared" si="352"/>
        <v>2015</v>
      </c>
      <c r="V3733">
        <f t="shared" si="353"/>
        <v>2014</v>
      </c>
    </row>
    <row r="3734" spans="1:22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">
        <v>8315</v>
      </c>
      <c r="R3734" t="s">
        <v>8316</v>
      </c>
      <c r="S3734" s="11">
        <f t="shared" si="350"/>
        <v>42028.166666666664</v>
      </c>
      <c r="T3734" s="11">
        <f t="shared" si="351"/>
        <v>41968.344131944446</v>
      </c>
      <c r="U3734">
        <f t="shared" si="352"/>
        <v>2015</v>
      </c>
      <c r="V3734">
        <f t="shared" si="353"/>
        <v>2014</v>
      </c>
    </row>
    <row r="3735" spans="1:22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>
        <f t="shared" si="349"/>
        <v>0</v>
      </c>
      <c r="Q3735" t="s">
        <v>8315</v>
      </c>
      <c r="R3735" t="s">
        <v>8316</v>
      </c>
      <c r="S3735" s="11">
        <f t="shared" si="350"/>
        <v>42112.604166666664</v>
      </c>
      <c r="T3735" s="11">
        <f t="shared" si="351"/>
        <v>42102.691064814811</v>
      </c>
      <c r="U3735">
        <f t="shared" si="352"/>
        <v>2015</v>
      </c>
      <c r="V3735">
        <f t="shared" si="353"/>
        <v>2015</v>
      </c>
    </row>
    <row r="3736" spans="1:22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">
        <v>8315</v>
      </c>
      <c r="R3736" t="s">
        <v>8316</v>
      </c>
      <c r="S3736" s="11">
        <f t="shared" si="350"/>
        <v>42149.568240740737</v>
      </c>
      <c r="T3736" s="11">
        <f t="shared" si="351"/>
        <v>42089.568240740737</v>
      </c>
      <c r="U3736">
        <f t="shared" si="352"/>
        <v>2015</v>
      </c>
      <c r="V3736">
        <f t="shared" si="353"/>
        <v>2015</v>
      </c>
    </row>
    <row r="3737" spans="1:22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">
        <v>8315</v>
      </c>
      <c r="R3737" t="s">
        <v>8316</v>
      </c>
      <c r="S3737" s="11">
        <f t="shared" si="350"/>
        <v>42152.359826388885</v>
      </c>
      <c r="T3737" s="11">
        <f t="shared" si="351"/>
        <v>42122.359826388885</v>
      </c>
      <c r="U3737">
        <f t="shared" si="352"/>
        <v>2015</v>
      </c>
      <c r="V3737">
        <f t="shared" si="353"/>
        <v>2015</v>
      </c>
    </row>
    <row r="3738" spans="1:22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">
        <v>8315</v>
      </c>
      <c r="R3738" t="s">
        <v>8316</v>
      </c>
      <c r="S3738" s="11">
        <f t="shared" si="350"/>
        <v>42086.416666666664</v>
      </c>
      <c r="T3738" s="11">
        <f t="shared" si="351"/>
        <v>42048.378391203696</v>
      </c>
      <c r="U3738">
        <f t="shared" si="352"/>
        <v>2015</v>
      </c>
      <c r="V3738">
        <f t="shared" si="353"/>
        <v>2015</v>
      </c>
    </row>
    <row r="3739" spans="1:22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">
        <v>8315</v>
      </c>
      <c r="R3739" t="s">
        <v>8316</v>
      </c>
      <c r="S3739" s="11">
        <f t="shared" si="350"/>
        <v>42319.957638888889</v>
      </c>
      <c r="T3739" s="11">
        <f t="shared" si="351"/>
        <v>42297.357673611106</v>
      </c>
      <c r="U3739">
        <f t="shared" si="352"/>
        <v>2015</v>
      </c>
      <c r="V3739">
        <f t="shared" si="353"/>
        <v>2015</v>
      </c>
    </row>
    <row r="3740" spans="1:22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">
        <v>8315</v>
      </c>
      <c r="R3740" t="s">
        <v>8316</v>
      </c>
      <c r="S3740" s="11">
        <f t="shared" si="350"/>
        <v>41835.583333333328</v>
      </c>
      <c r="T3740" s="11">
        <f t="shared" si="351"/>
        <v>41813.605381944442</v>
      </c>
      <c r="U3740">
        <f t="shared" si="352"/>
        <v>2014</v>
      </c>
      <c r="V3740">
        <f t="shared" si="353"/>
        <v>2014</v>
      </c>
    </row>
    <row r="3741" spans="1:22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">
        <v>8315</v>
      </c>
      <c r="R3741" t="s">
        <v>8316</v>
      </c>
      <c r="S3741" s="11">
        <f t="shared" si="350"/>
        <v>42568.116527777776</v>
      </c>
      <c r="T3741" s="11">
        <f t="shared" si="351"/>
        <v>42548.116527777776</v>
      </c>
      <c r="U3741">
        <f t="shared" si="352"/>
        <v>2016</v>
      </c>
      <c r="V3741">
        <f t="shared" si="353"/>
        <v>2016</v>
      </c>
    </row>
    <row r="3742" spans="1:22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">
        <v>8315</v>
      </c>
      <c r="R3742" t="s">
        <v>8316</v>
      </c>
      <c r="S3742" s="11">
        <f t="shared" si="350"/>
        <v>41862.745810185181</v>
      </c>
      <c r="T3742" s="11">
        <f t="shared" si="351"/>
        <v>41832.756423611107</v>
      </c>
      <c r="U3742">
        <f t="shared" si="352"/>
        <v>2014</v>
      </c>
      <c r="V3742">
        <f t="shared" si="353"/>
        <v>2014</v>
      </c>
    </row>
    <row r="3743" spans="1:22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>
        <f t="shared" si="349"/>
        <v>0</v>
      </c>
      <c r="Q3743" t="s">
        <v>8315</v>
      </c>
      <c r="R3743" t="s">
        <v>8316</v>
      </c>
      <c r="S3743" s="11">
        <f t="shared" si="350"/>
        <v>42355.587384259255</v>
      </c>
      <c r="T3743" s="11">
        <f t="shared" si="351"/>
        <v>42325.587384259255</v>
      </c>
      <c r="U3743">
        <f t="shared" si="352"/>
        <v>2015</v>
      </c>
      <c r="V3743">
        <f t="shared" si="353"/>
        <v>2015</v>
      </c>
    </row>
    <row r="3744" spans="1:22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">
        <v>8315</v>
      </c>
      <c r="R3744" t="s">
        <v>8316</v>
      </c>
      <c r="S3744" s="11">
        <f t="shared" si="350"/>
        <v>41887.881296296291</v>
      </c>
      <c r="T3744" s="11">
        <f t="shared" si="351"/>
        <v>41857.881296296291</v>
      </c>
      <c r="U3744">
        <f t="shared" si="352"/>
        <v>2014</v>
      </c>
      <c r="V3744">
        <f t="shared" si="353"/>
        <v>2014</v>
      </c>
    </row>
    <row r="3745" spans="1:22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>
        <f t="shared" si="349"/>
        <v>0</v>
      </c>
      <c r="Q3745" t="s">
        <v>8315</v>
      </c>
      <c r="R3745" t="s">
        <v>8316</v>
      </c>
      <c r="S3745" s="11">
        <f t="shared" si="350"/>
        <v>41823.376898148148</v>
      </c>
      <c r="T3745" s="11">
        <f t="shared" si="351"/>
        <v>41793.376898148148</v>
      </c>
      <c r="U3745">
        <f t="shared" si="352"/>
        <v>2014</v>
      </c>
      <c r="V3745">
        <f t="shared" si="353"/>
        <v>2014</v>
      </c>
    </row>
    <row r="3746" spans="1:22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>
        <f t="shared" si="349"/>
        <v>0</v>
      </c>
      <c r="Q3746" t="s">
        <v>8315</v>
      </c>
      <c r="R3746" t="s">
        <v>8316</v>
      </c>
      <c r="S3746" s="11">
        <f t="shared" si="350"/>
        <v>41824.832638888889</v>
      </c>
      <c r="T3746" s="11">
        <f t="shared" si="351"/>
        <v>41793.480925925927</v>
      </c>
      <c r="U3746">
        <f t="shared" si="352"/>
        <v>2014</v>
      </c>
      <c r="V3746">
        <f t="shared" si="353"/>
        <v>2014</v>
      </c>
    </row>
    <row r="3747" spans="1:22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">
        <v>8315</v>
      </c>
      <c r="R3747" t="s">
        <v>8316</v>
      </c>
      <c r="S3747" s="11">
        <f t="shared" si="350"/>
        <v>41861.364606481475</v>
      </c>
      <c r="T3747" s="11">
        <f t="shared" si="351"/>
        <v>41831.364606481475</v>
      </c>
      <c r="U3747">
        <f t="shared" si="352"/>
        <v>2014</v>
      </c>
      <c r="V3747">
        <f t="shared" si="353"/>
        <v>2014</v>
      </c>
    </row>
    <row r="3748" spans="1:22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">
        <v>8315</v>
      </c>
      <c r="R3748" t="s">
        <v>8316</v>
      </c>
      <c r="S3748" s="11">
        <f t="shared" si="350"/>
        <v>42651.05600694444</v>
      </c>
      <c r="T3748" s="11">
        <f t="shared" si="351"/>
        <v>42621.05600694444</v>
      </c>
      <c r="U3748">
        <f t="shared" si="352"/>
        <v>2016</v>
      </c>
      <c r="V3748">
        <f t="shared" si="353"/>
        <v>2016</v>
      </c>
    </row>
    <row r="3749" spans="1:22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">
        <v>8315</v>
      </c>
      <c r="R3749" t="s">
        <v>8316</v>
      </c>
      <c r="S3749" s="11">
        <f t="shared" si="350"/>
        <v>42190.624305555553</v>
      </c>
      <c r="T3749" s="11">
        <f t="shared" si="351"/>
        <v>42163.966388888883</v>
      </c>
      <c r="U3749">
        <f t="shared" si="352"/>
        <v>2015</v>
      </c>
      <c r="V3749">
        <f t="shared" si="353"/>
        <v>2015</v>
      </c>
    </row>
    <row r="3750" spans="1:22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">
        <v>8315</v>
      </c>
      <c r="R3750" t="s">
        <v>8357</v>
      </c>
      <c r="S3750" s="11">
        <f t="shared" si="350"/>
        <v>42415.915972222218</v>
      </c>
      <c r="T3750" s="11">
        <f t="shared" si="351"/>
        <v>42395.373101851852</v>
      </c>
      <c r="U3750">
        <f t="shared" si="352"/>
        <v>2016</v>
      </c>
      <c r="V3750">
        <f t="shared" si="353"/>
        <v>2016</v>
      </c>
    </row>
    <row r="3751" spans="1:22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">
        <v>8315</v>
      </c>
      <c r="R3751" t="s">
        <v>8357</v>
      </c>
      <c r="S3751" s="11">
        <f t="shared" si="350"/>
        <v>42488.832638888889</v>
      </c>
      <c r="T3751" s="11">
        <f t="shared" si="351"/>
        <v>42457.793842592589</v>
      </c>
      <c r="U3751">
        <f t="shared" si="352"/>
        <v>2016</v>
      </c>
      <c r="V3751">
        <f t="shared" si="353"/>
        <v>2016</v>
      </c>
    </row>
    <row r="3752" spans="1:22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">
        <v>8315</v>
      </c>
      <c r="R3752" t="s">
        <v>8357</v>
      </c>
      <c r="S3752" s="11">
        <f t="shared" si="350"/>
        <v>42044.999305555553</v>
      </c>
      <c r="T3752" s="11">
        <f t="shared" si="351"/>
        <v>42016.648240740738</v>
      </c>
      <c r="U3752">
        <f t="shared" si="352"/>
        <v>2015</v>
      </c>
      <c r="V3752">
        <f t="shared" si="353"/>
        <v>2015</v>
      </c>
    </row>
    <row r="3753" spans="1:22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">
        <v>8315</v>
      </c>
      <c r="R3753" t="s">
        <v>8357</v>
      </c>
      <c r="S3753" s="11">
        <f t="shared" si="350"/>
        <v>42462.660567129627</v>
      </c>
      <c r="T3753" s="11">
        <f t="shared" si="351"/>
        <v>42402.702233796292</v>
      </c>
      <c r="U3753">
        <f t="shared" si="352"/>
        <v>2016</v>
      </c>
      <c r="V3753">
        <f t="shared" si="353"/>
        <v>2016</v>
      </c>
    </row>
    <row r="3754" spans="1:22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">
        <v>8315</v>
      </c>
      <c r="R3754" t="s">
        <v>8357</v>
      </c>
      <c r="S3754" s="11">
        <f t="shared" si="350"/>
        <v>42659.541666666664</v>
      </c>
      <c r="T3754" s="11">
        <f t="shared" si="351"/>
        <v>42619.469155092585</v>
      </c>
      <c r="U3754">
        <f t="shared" si="352"/>
        <v>2016</v>
      </c>
      <c r="V3754">
        <f t="shared" si="353"/>
        <v>2016</v>
      </c>
    </row>
    <row r="3755" spans="1:22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">
        <v>8315</v>
      </c>
      <c r="R3755" t="s">
        <v>8357</v>
      </c>
      <c r="S3755" s="11">
        <f t="shared" si="350"/>
        <v>42157.666666666664</v>
      </c>
      <c r="T3755" s="11">
        <f t="shared" si="351"/>
        <v>42128.490740740737</v>
      </c>
      <c r="U3755">
        <f t="shared" si="352"/>
        <v>2015</v>
      </c>
      <c r="V3755">
        <f t="shared" si="353"/>
        <v>2015</v>
      </c>
    </row>
    <row r="3756" spans="1:22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">
        <v>8315</v>
      </c>
      <c r="R3756" t="s">
        <v>8357</v>
      </c>
      <c r="S3756" s="11">
        <f t="shared" si="350"/>
        <v>41845.874305555553</v>
      </c>
      <c r="T3756" s="11">
        <f t="shared" si="351"/>
        <v>41808.54788194444</v>
      </c>
      <c r="U3756">
        <f t="shared" si="352"/>
        <v>2014</v>
      </c>
      <c r="V3756">
        <f t="shared" si="353"/>
        <v>2014</v>
      </c>
    </row>
    <row r="3757" spans="1:22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">
        <v>8315</v>
      </c>
      <c r="R3757" t="s">
        <v>8357</v>
      </c>
      <c r="S3757" s="11">
        <f t="shared" si="350"/>
        <v>42475.533645833326</v>
      </c>
      <c r="T3757" s="11">
        <f t="shared" si="351"/>
        <v>42445.533645833326</v>
      </c>
      <c r="U3757">
        <f t="shared" si="352"/>
        <v>2016</v>
      </c>
      <c r="V3757">
        <f t="shared" si="353"/>
        <v>2016</v>
      </c>
    </row>
    <row r="3758" spans="1:22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">
        <v>8315</v>
      </c>
      <c r="R3758" t="s">
        <v>8357</v>
      </c>
      <c r="S3758" s="11">
        <f t="shared" si="350"/>
        <v>41801.481458333328</v>
      </c>
      <c r="T3758" s="11">
        <f t="shared" si="351"/>
        <v>41771.481458333328</v>
      </c>
      <c r="U3758">
        <f t="shared" si="352"/>
        <v>2014</v>
      </c>
      <c r="V3758">
        <f t="shared" si="353"/>
        <v>2014</v>
      </c>
    </row>
    <row r="3759" spans="1:22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">
        <v>8315</v>
      </c>
      <c r="R3759" t="s">
        <v>8357</v>
      </c>
      <c r="S3759" s="11">
        <f t="shared" si="350"/>
        <v>41974.517534722218</v>
      </c>
      <c r="T3759" s="11">
        <f t="shared" si="351"/>
        <v>41954.517534722218</v>
      </c>
      <c r="U3759">
        <f t="shared" si="352"/>
        <v>2014</v>
      </c>
      <c r="V3759">
        <f t="shared" si="353"/>
        <v>2014</v>
      </c>
    </row>
    <row r="3760" spans="1:22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">
        <v>8315</v>
      </c>
      <c r="R3760" t="s">
        <v>8357</v>
      </c>
      <c r="S3760" s="11">
        <f t="shared" si="350"/>
        <v>41777.875</v>
      </c>
      <c r="T3760" s="11">
        <f t="shared" si="351"/>
        <v>41747.138171296298</v>
      </c>
      <c r="U3760">
        <f t="shared" si="352"/>
        <v>2014</v>
      </c>
      <c r="V3760">
        <f t="shared" si="353"/>
        <v>2014</v>
      </c>
    </row>
    <row r="3761" spans="1:22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">
        <v>8315</v>
      </c>
      <c r="R3761" t="s">
        <v>8357</v>
      </c>
      <c r="S3761" s="11">
        <f t="shared" si="350"/>
        <v>42241.774918981479</v>
      </c>
      <c r="T3761" s="11">
        <f t="shared" si="351"/>
        <v>42181.774918981479</v>
      </c>
      <c r="U3761">
        <f t="shared" si="352"/>
        <v>2015</v>
      </c>
      <c r="V3761">
        <f t="shared" si="353"/>
        <v>2015</v>
      </c>
    </row>
    <row r="3762" spans="1:22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">
        <v>8315</v>
      </c>
      <c r="R3762" t="s">
        <v>8357</v>
      </c>
      <c r="S3762" s="11">
        <f t="shared" si="350"/>
        <v>41764.191967592589</v>
      </c>
      <c r="T3762" s="11">
        <f t="shared" si="351"/>
        <v>41739.191967592589</v>
      </c>
      <c r="U3762">
        <f t="shared" si="352"/>
        <v>2014</v>
      </c>
      <c r="V3762">
        <f t="shared" si="353"/>
        <v>2014</v>
      </c>
    </row>
    <row r="3763" spans="1:22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">
        <v>8315</v>
      </c>
      <c r="R3763" t="s">
        <v>8357</v>
      </c>
      <c r="S3763" s="11">
        <f t="shared" si="350"/>
        <v>42226.624999999993</v>
      </c>
      <c r="T3763" s="11">
        <f t="shared" si="351"/>
        <v>42173.133530092593</v>
      </c>
      <c r="U3763">
        <f t="shared" si="352"/>
        <v>2015</v>
      </c>
      <c r="V3763">
        <f t="shared" si="353"/>
        <v>2015</v>
      </c>
    </row>
    <row r="3764" spans="1:22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">
        <v>8315</v>
      </c>
      <c r="R3764" t="s">
        <v>8357</v>
      </c>
      <c r="S3764" s="11">
        <f t="shared" si="350"/>
        <v>42218.480196759258</v>
      </c>
      <c r="T3764" s="11">
        <f t="shared" si="351"/>
        <v>42193.480196759258</v>
      </c>
      <c r="U3764">
        <f t="shared" si="352"/>
        <v>2015</v>
      </c>
      <c r="V3764">
        <f t="shared" si="353"/>
        <v>2015</v>
      </c>
    </row>
    <row r="3765" spans="1:22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">
        <v>8315</v>
      </c>
      <c r="R3765" t="s">
        <v>8357</v>
      </c>
      <c r="S3765" s="11">
        <f t="shared" si="350"/>
        <v>42095.375300925924</v>
      </c>
      <c r="T3765" s="11">
        <f t="shared" si="351"/>
        <v>42065.416967592588</v>
      </c>
      <c r="U3765">
        <f t="shared" si="352"/>
        <v>2015</v>
      </c>
      <c r="V3765">
        <f t="shared" si="353"/>
        <v>2015</v>
      </c>
    </row>
    <row r="3766" spans="1:22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">
        <v>8315</v>
      </c>
      <c r="R3766" t="s">
        <v>8357</v>
      </c>
      <c r="S3766" s="11">
        <f t="shared" si="350"/>
        <v>42518.691666666666</v>
      </c>
      <c r="T3766" s="11">
        <f t="shared" si="351"/>
        <v>42499.509629629632</v>
      </c>
      <c r="U3766">
        <f t="shared" si="352"/>
        <v>2016</v>
      </c>
      <c r="V3766">
        <f t="shared" si="353"/>
        <v>2016</v>
      </c>
    </row>
    <row r="3767" spans="1:22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">
        <v>8315</v>
      </c>
      <c r="R3767" t="s">
        <v>8357</v>
      </c>
      <c r="S3767" s="11">
        <f t="shared" si="350"/>
        <v>41850.443078703705</v>
      </c>
      <c r="T3767" s="11">
        <f t="shared" si="351"/>
        <v>41820.443078703705</v>
      </c>
      <c r="U3767">
        <f t="shared" si="352"/>
        <v>2014</v>
      </c>
      <c r="V3767">
        <f t="shared" si="353"/>
        <v>2014</v>
      </c>
    </row>
    <row r="3768" spans="1:22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">
        <v>8315</v>
      </c>
      <c r="R3768" t="s">
        <v>8357</v>
      </c>
      <c r="S3768" s="11">
        <f t="shared" si="350"/>
        <v>41822.833854166667</v>
      </c>
      <c r="T3768" s="11">
        <f t="shared" si="351"/>
        <v>41787.833854166667</v>
      </c>
      <c r="U3768">
        <f t="shared" si="352"/>
        <v>2014</v>
      </c>
      <c r="V3768">
        <f t="shared" si="353"/>
        <v>2014</v>
      </c>
    </row>
    <row r="3769" spans="1:22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">
        <v>8315</v>
      </c>
      <c r="R3769" t="s">
        <v>8357</v>
      </c>
      <c r="S3769" s="11">
        <f t="shared" si="350"/>
        <v>42063.874305555553</v>
      </c>
      <c r="T3769" s="11">
        <f t="shared" si="351"/>
        <v>42049.686307870368</v>
      </c>
      <c r="U3769">
        <f t="shared" si="352"/>
        <v>2015</v>
      </c>
      <c r="V3769">
        <f t="shared" si="353"/>
        <v>2015</v>
      </c>
    </row>
    <row r="3770" spans="1:22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">
        <v>8315</v>
      </c>
      <c r="R3770" t="s">
        <v>8357</v>
      </c>
      <c r="S3770" s="11">
        <f t="shared" si="350"/>
        <v>41802.394560185181</v>
      </c>
      <c r="T3770" s="11">
        <f t="shared" si="351"/>
        <v>41772.394560185181</v>
      </c>
      <c r="U3770">
        <f t="shared" si="352"/>
        <v>2014</v>
      </c>
      <c r="V3770">
        <f t="shared" si="353"/>
        <v>2014</v>
      </c>
    </row>
    <row r="3771" spans="1:22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">
        <v>8315</v>
      </c>
      <c r="R3771" t="s">
        <v>8357</v>
      </c>
      <c r="S3771" s="11">
        <f t="shared" si="350"/>
        <v>42475.264803240738</v>
      </c>
      <c r="T3771" s="11">
        <f t="shared" si="351"/>
        <v>42445.264803240738</v>
      </c>
      <c r="U3771">
        <f t="shared" si="352"/>
        <v>2016</v>
      </c>
      <c r="V3771">
        <f t="shared" si="353"/>
        <v>2016</v>
      </c>
    </row>
    <row r="3772" spans="1:22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">
        <v>8315</v>
      </c>
      <c r="R3772" t="s">
        <v>8357</v>
      </c>
      <c r="S3772" s="11">
        <f t="shared" si="350"/>
        <v>42168.597337962965</v>
      </c>
      <c r="T3772" s="11">
        <f t="shared" si="351"/>
        <v>42138.597337962965</v>
      </c>
      <c r="U3772">
        <f t="shared" si="352"/>
        <v>2015</v>
      </c>
      <c r="V3772">
        <f t="shared" si="353"/>
        <v>2015</v>
      </c>
    </row>
    <row r="3773" spans="1:22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">
        <v>8315</v>
      </c>
      <c r="R3773" t="s">
        <v>8357</v>
      </c>
      <c r="S3773" s="11">
        <f t="shared" si="350"/>
        <v>42507.666666666664</v>
      </c>
      <c r="T3773" s="11">
        <f t="shared" si="351"/>
        <v>42493.52375</v>
      </c>
      <c r="U3773">
        <f t="shared" si="352"/>
        <v>2016</v>
      </c>
      <c r="V3773">
        <f t="shared" si="353"/>
        <v>2016</v>
      </c>
    </row>
    <row r="3774" spans="1:22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">
        <v>8315</v>
      </c>
      <c r="R3774" t="s">
        <v>8357</v>
      </c>
      <c r="S3774" s="11">
        <f t="shared" si="350"/>
        <v>42702.916666666664</v>
      </c>
      <c r="T3774" s="11">
        <f t="shared" si="351"/>
        <v>42682.283634259256</v>
      </c>
      <c r="U3774">
        <f t="shared" si="352"/>
        <v>2016</v>
      </c>
      <c r="V3774">
        <f t="shared" si="353"/>
        <v>2016</v>
      </c>
    </row>
    <row r="3775" spans="1:22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">
        <v>8315</v>
      </c>
      <c r="R3775" t="s">
        <v>8357</v>
      </c>
      <c r="S3775" s="11">
        <f t="shared" si="350"/>
        <v>42688.755555555552</v>
      </c>
      <c r="T3775" s="11">
        <f t="shared" si="351"/>
        <v>42655.671840277777</v>
      </c>
      <c r="U3775">
        <f t="shared" si="352"/>
        <v>2016</v>
      </c>
      <c r="V3775">
        <f t="shared" si="353"/>
        <v>2016</v>
      </c>
    </row>
    <row r="3776" spans="1:22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">
        <v>8315</v>
      </c>
      <c r="R3776" t="s">
        <v>8357</v>
      </c>
      <c r="S3776" s="11">
        <f t="shared" si="350"/>
        <v>42103.458969907406</v>
      </c>
      <c r="T3776" s="11">
        <f t="shared" si="351"/>
        <v>42087.458969907406</v>
      </c>
      <c r="U3776">
        <f t="shared" si="352"/>
        <v>2015</v>
      </c>
      <c r="V3776">
        <f t="shared" si="353"/>
        <v>2015</v>
      </c>
    </row>
    <row r="3777" spans="1:22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">
        <v>8315</v>
      </c>
      <c r="R3777" t="s">
        <v>8357</v>
      </c>
      <c r="S3777" s="11">
        <f t="shared" si="350"/>
        <v>42102.833333333336</v>
      </c>
      <c r="T3777" s="11">
        <f t="shared" si="351"/>
        <v>42075.609293981477</v>
      </c>
      <c r="U3777">
        <f t="shared" si="352"/>
        <v>2015</v>
      </c>
      <c r="V3777">
        <f t="shared" si="353"/>
        <v>2015</v>
      </c>
    </row>
    <row r="3778" spans="1:22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">
        <v>8315</v>
      </c>
      <c r="R3778" t="s">
        <v>8357</v>
      </c>
      <c r="S3778" s="11">
        <f t="shared" si="350"/>
        <v>41851.708333333328</v>
      </c>
      <c r="T3778" s="11">
        <f t="shared" si="351"/>
        <v>41814.034467592588</v>
      </c>
      <c r="U3778">
        <f t="shared" si="352"/>
        <v>2014</v>
      </c>
      <c r="V3778">
        <f t="shared" si="353"/>
        <v>2014</v>
      </c>
    </row>
    <row r="3779" spans="1:22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5">
        <f t="shared" ref="P3779:P3842" si="355">IFERROR(E3779/L3779,0)</f>
        <v>48.542372881355931</v>
      </c>
      <c r="Q3779" t="s">
        <v>8315</v>
      </c>
      <c r="R3779" t="s">
        <v>8357</v>
      </c>
      <c r="S3779" s="11">
        <f t="shared" ref="S3779:S3842" si="356">(I3779/86400)+25569+(-8/24)</f>
        <v>41908.833333333328</v>
      </c>
      <c r="T3779" s="11">
        <f t="shared" ref="T3779:T3842" si="357">(J3779/86400)+25569+(-8/24)</f>
        <v>41886.778020833335</v>
      </c>
      <c r="U3779">
        <f t="shared" ref="U3779:U3842" si="358">YEAR(S3779)</f>
        <v>2014</v>
      </c>
      <c r="V3779">
        <f t="shared" ref="V3779:V3842" si="359">YEAR(T3779)</f>
        <v>2014</v>
      </c>
    </row>
    <row r="3780" spans="1:22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">
        <v>8315</v>
      </c>
      <c r="R3780" t="s">
        <v>8357</v>
      </c>
      <c r="S3780" s="11">
        <f t="shared" si="356"/>
        <v>42049.485879629625</v>
      </c>
      <c r="T3780" s="11">
        <f t="shared" si="357"/>
        <v>41989.485879629625</v>
      </c>
      <c r="U3780">
        <f t="shared" si="358"/>
        <v>2015</v>
      </c>
      <c r="V3780">
        <f t="shared" si="359"/>
        <v>2014</v>
      </c>
    </row>
    <row r="3781" spans="1:22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">
        <v>8315</v>
      </c>
      <c r="R3781" t="s">
        <v>8357</v>
      </c>
      <c r="S3781" s="11">
        <f t="shared" si="356"/>
        <v>42455.360416666663</v>
      </c>
      <c r="T3781" s="11">
        <f t="shared" si="357"/>
        <v>42425.402083333327</v>
      </c>
      <c r="U3781">
        <f t="shared" si="358"/>
        <v>2016</v>
      </c>
      <c r="V3781">
        <f t="shared" si="359"/>
        <v>2016</v>
      </c>
    </row>
    <row r="3782" spans="1:22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">
        <v>8315</v>
      </c>
      <c r="R3782" t="s">
        <v>8357</v>
      </c>
      <c r="S3782" s="11">
        <f t="shared" si="356"/>
        <v>42198.504166666666</v>
      </c>
      <c r="T3782" s="11">
        <f t="shared" si="357"/>
        <v>42165.886400462965</v>
      </c>
      <c r="U3782">
        <f t="shared" si="358"/>
        <v>2015</v>
      </c>
      <c r="V3782">
        <f t="shared" si="359"/>
        <v>2015</v>
      </c>
    </row>
    <row r="3783" spans="1:22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">
        <v>8315</v>
      </c>
      <c r="R3783" t="s">
        <v>8357</v>
      </c>
      <c r="S3783" s="11">
        <f t="shared" si="356"/>
        <v>41890.549594907403</v>
      </c>
      <c r="T3783" s="11">
        <f t="shared" si="357"/>
        <v>41865.549594907403</v>
      </c>
      <c r="U3783">
        <f t="shared" si="358"/>
        <v>2014</v>
      </c>
      <c r="V3783">
        <f t="shared" si="359"/>
        <v>2014</v>
      </c>
    </row>
    <row r="3784" spans="1:22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">
        <v>8315</v>
      </c>
      <c r="R3784" t="s">
        <v>8357</v>
      </c>
      <c r="S3784" s="11">
        <f t="shared" si="356"/>
        <v>42575.624999999993</v>
      </c>
      <c r="T3784" s="11">
        <f t="shared" si="357"/>
        <v>42546.528900462959</v>
      </c>
      <c r="U3784">
        <f t="shared" si="358"/>
        <v>2016</v>
      </c>
      <c r="V3784">
        <f t="shared" si="359"/>
        <v>2016</v>
      </c>
    </row>
    <row r="3785" spans="1:22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">
        <v>8315</v>
      </c>
      <c r="R3785" t="s">
        <v>8357</v>
      </c>
      <c r="S3785" s="11">
        <f t="shared" si="356"/>
        <v>42444.333333333336</v>
      </c>
      <c r="T3785" s="11">
        <f t="shared" si="357"/>
        <v>42419.806944444441</v>
      </c>
      <c r="U3785">
        <f t="shared" si="358"/>
        <v>2016</v>
      </c>
      <c r="V3785">
        <f t="shared" si="359"/>
        <v>2016</v>
      </c>
    </row>
    <row r="3786" spans="1:22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">
        <v>8315</v>
      </c>
      <c r="R3786" t="s">
        <v>8357</v>
      </c>
      <c r="S3786" s="11">
        <f t="shared" si="356"/>
        <v>42561.647361111107</v>
      </c>
      <c r="T3786" s="11">
        <f t="shared" si="357"/>
        <v>42531.647361111107</v>
      </c>
      <c r="U3786">
        <f t="shared" si="358"/>
        <v>2016</v>
      </c>
      <c r="V3786">
        <f t="shared" si="359"/>
        <v>2016</v>
      </c>
    </row>
    <row r="3787" spans="1:22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">
        <v>8315</v>
      </c>
      <c r="R3787" t="s">
        <v>8357</v>
      </c>
      <c r="S3787" s="11">
        <f t="shared" si="356"/>
        <v>42584.085416666661</v>
      </c>
      <c r="T3787" s="11">
        <f t="shared" si="357"/>
        <v>42548.305196759255</v>
      </c>
      <c r="U3787">
        <f t="shared" si="358"/>
        <v>2016</v>
      </c>
      <c r="V3787">
        <f t="shared" si="359"/>
        <v>2016</v>
      </c>
    </row>
    <row r="3788" spans="1:22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">
        <v>8315</v>
      </c>
      <c r="R3788" t="s">
        <v>8357</v>
      </c>
      <c r="S3788" s="11">
        <f t="shared" si="356"/>
        <v>42516.704571759255</v>
      </c>
      <c r="T3788" s="11">
        <f t="shared" si="357"/>
        <v>42486.704571759255</v>
      </c>
      <c r="U3788">
        <f t="shared" si="358"/>
        <v>2016</v>
      </c>
      <c r="V3788">
        <f t="shared" si="359"/>
        <v>2016</v>
      </c>
    </row>
    <row r="3789" spans="1:22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">
        <v>8315</v>
      </c>
      <c r="R3789" t="s">
        <v>8357</v>
      </c>
      <c r="S3789" s="11">
        <f t="shared" si="356"/>
        <v>42195.832638888889</v>
      </c>
      <c r="T3789" s="11">
        <f t="shared" si="357"/>
        <v>42167.201458333329</v>
      </c>
      <c r="U3789">
        <f t="shared" si="358"/>
        <v>2015</v>
      </c>
      <c r="V3789">
        <f t="shared" si="359"/>
        <v>2015</v>
      </c>
    </row>
    <row r="3790" spans="1:22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">
        <v>8315</v>
      </c>
      <c r="R3790" t="s">
        <v>8357</v>
      </c>
      <c r="S3790" s="11">
        <f t="shared" si="356"/>
        <v>42361.345833333333</v>
      </c>
      <c r="T3790" s="11">
        <f t="shared" si="357"/>
        <v>42333.362488425926</v>
      </c>
      <c r="U3790">
        <f t="shared" si="358"/>
        <v>2015</v>
      </c>
      <c r="V3790">
        <f t="shared" si="359"/>
        <v>2015</v>
      </c>
    </row>
    <row r="3791" spans="1:22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">
        <v>8315</v>
      </c>
      <c r="R3791" t="s">
        <v>8357</v>
      </c>
      <c r="S3791" s="11">
        <f t="shared" si="356"/>
        <v>42170.465486111112</v>
      </c>
      <c r="T3791" s="11">
        <f t="shared" si="357"/>
        <v>42138.465486111112</v>
      </c>
      <c r="U3791">
        <f t="shared" si="358"/>
        <v>2015</v>
      </c>
      <c r="V3791">
        <f t="shared" si="359"/>
        <v>2015</v>
      </c>
    </row>
    <row r="3792" spans="1:22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>
        <f t="shared" si="355"/>
        <v>0</v>
      </c>
      <c r="Q3792" t="s">
        <v>8315</v>
      </c>
      <c r="R3792" t="s">
        <v>8357</v>
      </c>
      <c r="S3792" s="11">
        <f t="shared" si="356"/>
        <v>42696.3752662037</v>
      </c>
      <c r="T3792" s="11">
        <f t="shared" si="357"/>
        <v>42666.333599537036</v>
      </c>
      <c r="U3792">
        <f t="shared" si="358"/>
        <v>2016</v>
      </c>
      <c r="V3792">
        <f t="shared" si="359"/>
        <v>2016</v>
      </c>
    </row>
    <row r="3793" spans="1:22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>
        <f t="shared" si="355"/>
        <v>0</v>
      </c>
      <c r="Q3793" t="s">
        <v>8315</v>
      </c>
      <c r="R3793" t="s">
        <v>8357</v>
      </c>
      <c r="S3793" s="11">
        <f t="shared" si="356"/>
        <v>41826.3587037037</v>
      </c>
      <c r="T3793" s="11">
        <f t="shared" si="357"/>
        <v>41766.3587037037</v>
      </c>
      <c r="U3793">
        <f t="shared" si="358"/>
        <v>2014</v>
      </c>
      <c r="V3793">
        <f t="shared" si="359"/>
        <v>2014</v>
      </c>
    </row>
    <row r="3794" spans="1:22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">
        <v>8315</v>
      </c>
      <c r="R3794" t="s">
        <v>8357</v>
      </c>
      <c r="S3794" s="11">
        <f t="shared" si="356"/>
        <v>42200.113680555551</v>
      </c>
      <c r="T3794" s="11">
        <f t="shared" si="357"/>
        <v>42170.113680555551</v>
      </c>
      <c r="U3794">
        <f t="shared" si="358"/>
        <v>2015</v>
      </c>
      <c r="V3794">
        <f t="shared" si="359"/>
        <v>2015</v>
      </c>
    </row>
    <row r="3795" spans="1:22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">
        <v>8315</v>
      </c>
      <c r="R3795" t="s">
        <v>8357</v>
      </c>
      <c r="S3795" s="11">
        <f t="shared" si="356"/>
        <v>41989.60565972222</v>
      </c>
      <c r="T3795" s="11">
        <f t="shared" si="357"/>
        <v>41968.60565972222</v>
      </c>
      <c r="U3795">
        <f t="shared" si="358"/>
        <v>2014</v>
      </c>
      <c r="V3795">
        <f t="shared" si="359"/>
        <v>2014</v>
      </c>
    </row>
    <row r="3796" spans="1:22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">
        <v>8315</v>
      </c>
      <c r="R3796" t="s">
        <v>8357</v>
      </c>
      <c r="S3796" s="11">
        <f t="shared" si="356"/>
        <v>42162.247152777774</v>
      </c>
      <c r="T3796" s="11">
        <f t="shared" si="357"/>
        <v>42132.247152777774</v>
      </c>
      <c r="U3796">
        <f t="shared" si="358"/>
        <v>2015</v>
      </c>
      <c r="V3796">
        <f t="shared" si="359"/>
        <v>2015</v>
      </c>
    </row>
    <row r="3797" spans="1:22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">
        <v>8315</v>
      </c>
      <c r="R3797" t="s">
        <v>8357</v>
      </c>
      <c r="S3797" s="11">
        <f t="shared" si="356"/>
        <v>42244.604166666664</v>
      </c>
      <c r="T3797" s="11">
        <f t="shared" si="357"/>
        <v>42201.102893518517</v>
      </c>
      <c r="U3797">
        <f t="shared" si="358"/>
        <v>2015</v>
      </c>
      <c r="V3797">
        <f t="shared" si="359"/>
        <v>2015</v>
      </c>
    </row>
    <row r="3798" spans="1:22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">
        <v>8315</v>
      </c>
      <c r="R3798" t="s">
        <v>8357</v>
      </c>
      <c r="S3798" s="11">
        <f t="shared" si="356"/>
        <v>42748.696250000001</v>
      </c>
      <c r="T3798" s="11">
        <f t="shared" si="357"/>
        <v>42688.696250000001</v>
      </c>
      <c r="U3798">
        <f t="shared" si="358"/>
        <v>2017</v>
      </c>
      <c r="V3798">
        <f t="shared" si="359"/>
        <v>2016</v>
      </c>
    </row>
    <row r="3799" spans="1:22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">
        <v>8315</v>
      </c>
      <c r="R3799" t="s">
        <v>8357</v>
      </c>
      <c r="S3799" s="11">
        <f t="shared" si="356"/>
        <v>42114.548206018517</v>
      </c>
      <c r="T3799" s="11">
        <f t="shared" si="357"/>
        <v>42084.548206018517</v>
      </c>
      <c r="U3799">
        <f t="shared" si="358"/>
        <v>2015</v>
      </c>
      <c r="V3799">
        <f t="shared" si="359"/>
        <v>2015</v>
      </c>
    </row>
    <row r="3800" spans="1:22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">
        <v>8315</v>
      </c>
      <c r="R3800" t="s">
        <v>8357</v>
      </c>
      <c r="S3800" s="11">
        <f t="shared" si="356"/>
        <v>41861.389444444438</v>
      </c>
      <c r="T3800" s="11">
        <f t="shared" si="357"/>
        <v>41831.389444444438</v>
      </c>
      <c r="U3800">
        <f t="shared" si="358"/>
        <v>2014</v>
      </c>
      <c r="V3800">
        <f t="shared" si="359"/>
        <v>2014</v>
      </c>
    </row>
    <row r="3801" spans="1:22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">
        <v>8315</v>
      </c>
      <c r="R3801" t="s">
        <v>8357</v>
      </c>
      <c r="S3801" s="11">
        <f t="shared" si="356"/>
        <v>42440.597719907404</v>
      </c>
      <c r="T3801" s="11">
        <f t="shared" si="357"/>
        <v>42410.597719907404</v>
      </c>
      <c r="U3801">
        <f t="shared" si="358"/>
        <v>2016</v>
      </c>
      <c r="V3801">
        <f t="shared" si="359"/>
        <v>2016</v>
      </c>
    </row>
    <row r="3802" spans="1:22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">
        <v>8315</v>
      </c>
      <c r="R3802" t="s">
        <v>8357</v>
      </c>
      <c r="S3802" s="11">
        <f t="shared" si="356"/>
        <v>42014.874305555553</v>
      </c>
      <c r="T3802" s="11">
        <f t="shared" si="357"/>
        <v>41982.403738425921</v>
      </c>
      <c r="U3802">
        <f t="shared" si="358"/>
        <v>2015</v>
      </c>
      <c r="V3802">
        <f t="shared" si="359"/>
        <v>2014</v>
      </c>
    </row>
    <row r="3803" spans="1:22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">
        <v>8315</v>
      </c>
      <c r="R3803" t="s">
        <v>8357</v>
      </c>
      <c r="S3803" s="11">
        <f t="shared" si="356"/>
        <v>42006.342777777776</v>
      </c>
      <c r="T3803" s="11">
        <f t="shared" si="357"/>
        <v>41975.342777777776</v>
      </c>
      <c r="U3803">
        <f t="shared" si="358"/>
        <v>2015</v>
      </c>
      <c r="V3803">
        <f t="shared" si="359"/>
        <v>2014</v>
      </c>
    </row>
    <row r="3804" spans="1:22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>
        <f t="shared" si="355"/>
        <v>0</v>
      </c>
      <c r="Q3804" t="s">
        <v>8315</v>
      </c>
      <c r="R3804" t="s">
        <v>8357</v>
      </c>
      <c r="S3804" s="11">
        <f t="shared" si="356"/>
        <v>42298.792893518512</v>
      </c>
      <c r="T3804" s="11">
        <f t="shared" si="357"/>
        <v>42268.792893518512</v>
      </c>
      <c r="U3804">
        <f t="shared" si="358"/>
        <v>2015</v>
      </c>
      <c r="V3804">
        <f t="shared" si="359"/>
        <v>2015</v>
      </c>
    </row>
    <row r="3805" spans="1:22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">
        <v>8315</v>
      </c>
      <c r="R3805" t="s">
        <v>8357</v>
      </c>
      <c r="S3805" s="11">
        <f t="shared" si="356"/>
        <v>42433.638518518514</v>
      </c>
      <c r="T3805" s="11">
        <f t="shared" si="357"/>
        <v>42403.638518518514</v>
      </c>
      <c r="U3805">
        <f t="shared" si="358"/>
        <v>2016</v>
      </c>
      <c r="V3805">
        <f t="shared" si="359"/>
        <v>2016</v>
      </c>
    </row>
    <row r="3806" spans="1:22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>
        <f t="shared" si="355"/>
        <v>0</v>
      </c>
      <c r="Q3806" t="s">
        <v>8315</v>
      </c>
      <c r="R3806" t="s">
        <v>8357</v>
      </c>
      <c r="S3806" s="11">
        <f t="shared" si="356"/>
        <v>42581.958333333336</v>
      </c>
      <c r="T3806" s="11">
        <f t="shared" si="357"/>
        <v>42526.676203703704</v>
      </c>
      <c r="U3806">
        <f t="shared" si="358"/>
        <v>2016</v>
      </c>
      <c r="V3806">
        <f t="shared" si="359"/>
        <v>2016</v>
      </c>
    </row>
    <row r="3807" spans="1:22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">
        <v>8315</v>
      </c>
      <c r="R3807" t="s">
        <v>8357</v>
      </c>
      <c r="S3807" s="11">
        <f t="shared" si="356"/>
        <v>41909.553703703699</v>
      </c>
      <c r="T3807" s="11">
        <f t="shared" si="357"/>
        <v>41849.553703703699</v>
      </c>
      <c r="U3807">
        <f t="shared" si="358"/>
        <v>2014</v>
      </c>
      <c r="V3807">
        <f t="shared" si="359"/>
        <v>2014</v>
      </c>
    </row>
    <row r="3808" spans="1:22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">
        <v>8315</v>
      </c>
      <c r="R3808" t="s">
        <v>8357</v>
      </c>
      <c r="S3808" s="11">
        <f t="shared" si="356"/>
        <v>41818.925706018512</v>
      </c>
      <c r="T3808" s="11">
        <f t="shared" si="357"/>
        <v>41798.925706018512</v>
      </c>
      <c r="U3808">
        <f t="shared" si="358"/>
        <v>2014</v>
      </c>
      <c r="V3808">
        <f t="shared" si="359"/>
        <v>2014</v>
      </c>
    </row>
    <row r="3809" spans="1:22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">
        <v>8315</v>
      </c>
      <c r="R3809" t="s">
        <v>8357</v>
      </c>
      <c r="S3809" s="11">
        <f t="shared" si="356"/>
        <v>42097.575682870367</v>
      </c>
      <c r="T3809" s="11">
        <f t="shared" si="357"/>
        <v>42090.575682870367</v>
      </c>
      <c r="U3809">
        <f t="shared" si="358"/>
        <v>2015</v>
      </c>
      <c r="V3809">
        <f t="shared" si="359"/>
        <v>2015</v>
      </c>
    </row>
    <row r="3810" spans="1:22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">
        <v>8315</v>
      </c>
      <c r="R3810" t="s">
        <v>8316</v>
      </c>
      <c r="S3810" s="11">
        <f t="shared" si="356"/>
        <v>42119.078923611109</v>
      </c>
      <c r="T3810" s="11">
        <f t="shared" si="357"/>
        <v>42059.12059027778</v>
      </c>
      <c r="U3810">
        <f t="shared" si="358"/>
        <v>2015</v>
      </c>
      <c r="V3810">
        <f t="shared" si="359"/>
        <v>2015</v>
      </c>
    </row>
    <row r="3811" spans="1:22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">
        <v>8315</v>
      </c>
      <c r="R3811" t="s">
        <v>8316</v>
      </c>
      <c r="S3811" s="11">
        <f t="shared" si="356"/>
        <v>41850.625</v>
      </c>
      <c r="T3811" s="11">
        <f t="shared" si="357"/>
        <v>41800.193368055552</v>
      </c>
      <c r="U3811">
        <f t="shared" si="358"/>
        <v>2014</v>
      </c>
      <c r="V3811">
        <f t="shared" si="359"/>
        <v>2014</v>
      </c>
    </row>
    <row r="3812" spans="1:22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">
        <v>8315</v>
      </c>
      <c r="R3812" t="s">
        <v>8316</v>
      </c>
      <c r="S3812" s="11">
        <f t="shared" si="356"/>
        <v>42084.474050925921</v>
      </c>
      <c r="T3812" s="11">
        <f t="shared" si="357"/>
        <v>42054.515717592592</v>
      </c>
      <c r="U3812">
        <f t="shared" si="358"/>
        <v>2015</v>
      </c>
      <c r="V3812">
        <f t="shared" si="359"/>
        <v>2015</v>
      </c>
    </row>
    <row r="3813" spans="1:22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">
        <v>8315</v>
      </c>
      <c r="R3813" t="s">
        <v>8316</v>
      </c>
      <c r="S3813" s="11">
        <f t="shared" si="356"/>
        <v>42521.124999999993</v>
      </c>
      <c r="T3813" s="11">
        <f t="shared" si="357"/>
        <v>42487.293668981474</v>
      </c>
      <c r="U3813">
        <f t="shared" si="358"/>
        <v>2016</v>
      </c>
      <c r="V3813">
        <f t="shared" si="359"/>
        <v>2016</v>
      </c>
    </row>
    <row r="3814" spans="1:22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">
        <v>8315</v>
      </c>
      <c r="R3814" t="s">
        <v>8316</v>
      </c>
      <c r="S3814" s="11">
        <f t="shared" si="356"/>
        <v>42155.832638888889</v>
      </c>
      <c r="T3814" s="11">
        <f t="shared" si="357"/>
        <v>42109.417916666665</v>
      </c>
      <c r="U3814">
        <f t="shared" si="358"/>
        <v>2015</v>
      </c>
      <c r="V3814">
        <f t="shared" si="359"/>
        <v>2015</v>
      </c>
    </row>
    <row r="3815" spans="1:22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">
        <v>8315</v>
      </c>
      <c r="R3815" t="s">
        <v>8316</v>
      </c>
      <c r="S3815" s="11">
        <f t="shared" si="356"/>
        <v>42535.571527777771</v>
      </c>
      <c r="T3815" s="11">
        <f t="shared" si="357"/>
        <v>42496.942372685182</v>
      </c>
      <c r="U3815">
        <f t="shared" si="358"/>
        <v>2016</v>
      </c>
      <c r="V3815">
        <f t="shared" si="359"/>
        <v>2016</v>
      </c>
    </row>
    <row r="3816" spans="1:22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">
        <v>8315</v>
      </c>
      <c r="R3816" t="s">
        <v>8316</v>
      </c>
      <c r="S3816" s="11">
        <f t="shared" si="356"/>
        <v>42094.832638888889</v>
      </c>
      <c r="T3816" s="11">
        <f t="shared" si="357"/>
        <v>42058.570740740739</v>
      </c>
      <c r="U3816">
        <f t="shared" si="358"/>
        <v>2015</v>
      </c>
      <c r="V3816">
        <f t="shared" si="359"/>
        <v>2015</v>
      </c>
    </row>
    <row r="3817" spans="1:22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">
        <v>8315</v>
      </c>
      <c r="R3817" t="s">
        <v>8316</v>
      </c>
      <c r="S3817" s="11">
        <f t="shared" si="356"/>
        <v>42236.624999999993</v>
      </c>
      <c r="T3817" s="11">
        <f t="shared" si="357"/>
        <v>42206.926585648143</v>
      </c>
      <c r="U3817">
        <f t="shared" si="358"/>
        <v>2015</v>
      </c>
      <c r="V3817">
        <f t="shared" si="359"/>
        <v>2015</v>
      </c>
    </row>
    <row r="3818" spans="1:22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">
        <v>8315</v>
      </c>
      <c r="R3818" t="s">
        <v>8316</v>
      </c>
      <c r="S3818" s="11">
        <f t="shared" si="356"/>
        <v>41837.356747685182</v>
      </c>
      <c r="T3818" s="11">
        <f t="shared" si="357"/>
        <v>41807.356747685182</v>
      </c>
      <c r="U3818">
        <f t="shared" si="358"/>
        <v>2014</v>
      </c>
      <c r="V3818">
        <f t="shared" si="359"/>
        <v>2014</v>
      </c>
    </row>
    <row r="3819" spans="1:22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">
        <v>8315</v>
      </c>
      <c r="R3819" t="s">
        <v>8316</v>
      </c>
      <c r="S3819" s="11">
        <f t="shared" si="356"/>
        <v>42300.832638888889</v>
      </c>
      <c r="T3819" s="11">
        <f t="shared" si="357"/>
        <v>42284.363611111105</v>
      </c>
      <c r="U3819">
        <f t="shared" si="358"/>
        <v>2015</v>
      </c>
      <c r="V3819">
        <f t="shared" si="359"/>
        <v>2015</v>
      </c>
    </row>
    <row r="3820" spans="1:22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">
        <v>8315</v>
      </c>
      <c r="R3820" t="s">
        <v>8316</v>
      </c>
      <c r="S3820" s="11">
        <f t="shared" si="356"/>
        <v>42075.467384259253</v>
      </c>
      <c r="T3820" s="11">
        <f t="shared" si="357"/>
        <v>42045.509050925924</v>
      </c>
      <c r="U3820">
        <f t="shared" si="358"/>
        <v>2015</v>
      </c>
      <c r="V3820">
        <f t="shared" si="359"/>
        <v>2015</v>
      </c>
    </row>
    <row r="3821" spans="1:22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">
        <v>8315</v>
      </c>
      <c r="R3821" t="s">
        <v>8316</v>
      </c>
      <c r="S3821" s="11">
        <f t="shared" si="356"/>
        <v>42202.543055555558</v>
      </c>
      <c r="T3821" s="11">
        <f t="shared" si="357"/>
        <v>42183.876203703701</v>
      </c>
      <c r="U3821">
        <f t="shared" si="358"/>
        <v>2015</v>
      </c>
      <c r="V3821">
        <f t="shared" si="359"/>
        <v>2015</v>
      </c>
    </row>
    <row r="3822" spans="1:22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">
        <v>8315</v>
      </c>
      <c r="R3822" t="s">
        <v>8316</v>
      </c>
      <c r="S3822" s="11">
        <f t="shared" si="356"/>
        <v>42190.318483796298</v>
      </c>
      <c r="T3822" s="11">
        <f t="shared" si="357"/>
        <v>42160.318483796298</v>
      </c>
      <c r="U3822">
        <f t="shared" si="358"/>
        <v>2015</v>
      </c>
      <c r="V3822">
        <f t="shared" si="359"/>
        <v>2015</v>
      </c>
    </row>
    <row r="3823" spans="1:22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">
        <v>8315</v>
      </c>
      <c r="R3823" t="s">
        <v>8316</v>
      </c>
      <c r="S3823" s="11">
        <f t="shared" si="356"/>
        <v>42372.847303240742</v>
      </c>
      <c r="T3823" s="11">
        <f t="shared" si="357"/>
        <v>42340.847303240742</v>
      </c>
      <c r="U3823">
        <f t="shared" si="358"/>
        <v>2016</v>
      </c>
      <c r="V3823">
        <f t="shared" si="359"/>
        <v>2015</v>
      </c>
    </row>
    <row r="3824" spans="1:22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">
        <v>8315</v>
      </c>
      <c r="R3824" t="s">
        <v>8316</v>
      </c>
      <c r="S3824" s="11">
        <f t="shared" si="356"/>
        <v>42388.624305555553</v>
      </c>
      <c r="T3824" s="11">
        <f t="shared" si="357"/>
        <v>42329.504826388882</v>
      </c>
      <c r="U3824">
        <f t="shared" si="358"/>
        <v>2016</v>
      </c>
      <c r="V3824">
        <f t="shared" si="359"/>
        <v>2015</v>
      </c>
    </row>
    <row r="3825" spans="1:22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">
        <v>8315</v>
      </c>
      <c r="R3825" t="s">
        <v>8316</v>
      </c>
      <c r="S3825" s="11">
        <f t="shared" si="356"/>
        <v>42204.832638888889</v>
      </c>
      <c r="T3825" s="11">
        <f t="shared" si="357"/>
        <v>42170.576898148145</v>
      </c>
      <c r="U3825">
        <f t="shared" si="358"/>
        <v>2015</v>
      </c>
      <c r="V3825">
        <f t="shared" si="359"/>
        <v>2015</v>
      </c>
    </row>
    <row r="3826" spans="1:22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">
        <v>8315</v>
      </c>
      <c r="R3826" t="s">
        <v>8316</v>
      </c>
      <c r="S3826" s="11">
        <f t="shared" si="356"/>
        <v>42583.236805555549</v>
      </c>
      <c r="T3826" s="11">
        <f t="shared" si="357"/>
        <v>42571.292858796289</v>
      </c>
      <c r="U3826">
        <f t="shared" si="358"/>
        <v>2016</v>
      </c>
      <c r="V3826">
        <f t="shared" si="359"/>
        <v>2016</v>
      </c>
    </row>
    <row r="3827" spans="1:22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">
        <v>8315</v>
      </c>
      <c r="R3827" t="s">
        <v>8316</v>
      </c>
      <c r="S3827" s="11">
        <f t="shared" si="356"/>
        <v>42171.736273148148</v>
      </c>
      <c r="T3827" s="11">
        <f t="shared" si="357"/>
        <v>42150.736273148148</v>
      </c>
      <c r="U3827">
        <f t="shared" si="358"/>
        <v>2015</v>
      </c>
      <c r="V3827">
        <f t="shared" si="359"/>
        <v>2015</v>
      </c>
    </row>
    <row r="3828" spans="1:22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">
        <v>8315</v>
      </c>
      <c r="R3828" t="s">
        <v>8316</v>
      </c>
      <c r="S3828" s="11">
        <f t="shared" si="356"/>
        <v>42131.090208333328</v>
      </c>
      <c r="T3828" s="11">
        <f t="shared" si="357"/>
        <v>42101.090208333328</v>
      </c>
      <c r="U3828">
        <f t="shared" si="358"/>
        <v>2015</v>
      </c>
      <c r="V3828">
        <f t="shared" si="359"/>
        <v>2015</v>
      </c>
    </row>
    <row r="3829" spans="1:22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">
        <v>8315</v>
      </c>
      <c r="R3829" t="s">
        <v>8316</v>
      </c>
      <c r="S3829" s="11">
        <f t="shared" si="356"/>
        <v>42089.666666666664</v>
      </c>
      <c r="T3829" s="11">
        <f t="shared" si="357"/>
        <v>42034.594918981478</v>
      </c>
      <c r="U3829">
        <f t="shared" si="358"/>
        <v>2015</v>
      </c>
      <c r="V3829">
        <f t="shared" si="359"/>
        <v>2015</v>
      </c>
    </row>
    <row r="3830" spans="1:22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">
        <v>8315</v>
      </c>
      <c r="R3830" t="s">
        <v>8316</v>
      </c>
      <c r="S3830" s="11">
        <f t="shared" si="356"/>
        <v>42004.23596064814</v>
      </c>
      <c r="T3830" s="11">
        <f t="shared" si="357"/>
        <v>41944.194293981483</v>
      </c>
      <c r="U3830">
        <f t="shared" si="358"/>
        <v>2014</v>
      </c>
      <c r="V3830">
        <f t="shared" si="359"/>
        <v>2014</v>
      </c>
    </row>
    <row r="3831" spans="1:22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">
        <v>8315</v>
      </c>
      <c r="R3831" t="s">
        <v>8316</v>
      </c>
      <c r="S3831" s="11">
        <f t="shared" si="356"/>
        <v>42613.532071759262</v>
      </c>
      <c r="T3831" s="11">
        <f t="shared" si="357"/>
        <v>42593.532071759262</v>
      </c>
      <c r="U3831">
        <f t="shared" si="358"/>
        <v>2016</v>
      </c>
      <c r="V3831">
        <f t="shared" si="359"/>
        <v>2016</v>
      </c>
    </row>
    <row r="3832" spans="1:22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">
        <v>8315</v>
      </c>
      <c r="R3832" t="s">
        <v>8316</v>
      </c>
      <c r="S3832" s="11">
        <f t="shared" si="356"/>
        <v>42517.407534722217</v>
      </c>
      <c r="T3832" s="11">
        <f t="shared" si="357"/>
        <v>42503.407534722217</v>
      </c>
      <c r="U3832">
        <f t="shared" si="358"/>
        <v>2016</v>
      </c>
      <c r="V3832">
        <f t="shared" si="359"/>
        <v>2016</v>
      </c>
    </row>
    <row r="3833" spans="1:22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">
        <v>8315</v>
      </c>
      <c r="R3833" t="s">
        <v>8316</v>
      </c>
      <c r="S3833" s="11">
        <f t="shared" si="356"/>
        <v>41948.557233796295</v>
      </c>
      <c r="T3833" s="11">
        <f t="shared" si="357"/>
        <v>41927.515567129631</v>
      </c>
      <c r="U3833">
        <f t="shared" si="358"/>
        <v>2014</v>
      </c>
      <c r="V3833">
        <f t="shared" si="359"/>
        <v>2014</v>
      </c>
    </row>
    <row r="3834" spans="1:22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">
        <v>8315</v>
      </c>
      <c r="R3834" t="s">
        <v>8316</v>
      </c>
      <c r="S3834" s="11">
        <f t="shared" si="356"/>
        <v>42419.781655092585</v>
      </c>
      <c r="T3834" s="11">
        <f t="shared" si="357"/>
        <v>42374.781655092585</v>
      </c>
      <c r="U3834">
        <f t="shared" si="358"/>
        <v>2016</v>
      </c>
      <c r="V3834">
        <f t="shared" si="359"/>
        <v>2016</v>
      </c>
    </row>
    <row r="3835" spans="1:22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">
        <v>8315</v>
      </c>
      <c r="R3835" t="s">
        <v>8316</v>
      </c>
      <c r="S3835" s="11">
        <f t="shared" si="356"/>
        <v>41974.464583333327</v>
      </c>
      <c r="T3835" s="11">
        <f t="shared" si="357"/>
        <v>41963.539027777777</v>
      </c>
      <c r="U3835">
        <f t="shared" si="358"/>
        <v>2014</v>
      </c>
      <c r="V3835">
        <f t="shared" si="359"/>
        <v>2014</v>
      </c>
    </row>
    <row r="3836" spans="1:22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">
        <v>8315</v>
      </c>
      <c r="R3836" t="s">
        <v>8316</v>
      </c>
      <c r="S3836" s="11">
        <f t="shared" si="356"/>
        <v>42173.111886574072</v>
      </c>
      <c r="T3836" s="11">
        <f t="shared" si="357"/>
        <v>42143.111886574072</v>
      </c>
      <c r="U3836">
        <f t="shared" si="358"/>
        <v>2015</v>
      </c>
      <c r="V3836">
        <f t="shared" si="359"/>
        <v>2015</v>
      </c>
    </row>
    <row r="3837" spans="1:22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">
        <v>8315</v>
      </c>
      <c r="R3837" t="s">
        <v>8316</v>
      </c>
      <c r="S3837" s="11">
        <f t="shared" si="356"/>
        <v>42481.608888888884</v>
      </c>
      <c r="T3837" s="11">
        <f t="shared" si="357"/>
        <v>42460.608888888884</v>
      </c>
      <c r="U3837">
        <f t="shared" si="358"/>
        <v>2016</v>
      </c>
      <c r="V3837">
        <f t="shared" si="359"/>
        <v>2016</v>
      </c>
    </row>
    <row r="3838" spans="1:22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">
        <v>8315</v>
      </c>
      <c r="R3838" t="s">
        <v>8316</v>
      </c>
      <c r="S3838" s="11">
        <f t="shared" si="356"/>
        <v>42584.839583333327</v>
      </c>
      <c r="T3838" s="11">
        <f t="shared" si="357"/>
        <v>42553.593194444438</v>
      </c>
      <c r="U3838">
        <f t="shared" si="358"/>
        <v>2016</v>
      </c>
      <c r="V3838">
        <f t="shared" si="359"/>
        <v>2016</v>
      </c>
    </row>
    <row r="3839" spans="1:22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">
        <v>8315</v>
      </c>
      <c r="R3839" t="s">
        <v>8316</v>
      </c>
      <c r="S3839" s="11">
        <f t="shared" si="356"/>
        <v>42188.432384259257</v>
      </c>
      <c r="T3839" s="11">
        <f t="shared" si="357"/>
        <v>42152.432384259257</v>
      </c>
      <c r="U3839">
        <f t="shared" si="358"/>
        <v>2015</v>
      </c>
      <c r="V3839">
        <f t="shared" si="359"/>
        <v>2015</v>
      </c>
    </row>
    <row r="3840" spans="1:22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">
        <v>8315</v>
      </c>
      <c r="R3840" t="s">
        <v>8316</v>
      </c>
      <c r="S3840" s="11">
        <f t="shared" si="356"/>
        <v>42146.377418981479</v>
      </c>
      <c r="T3840" s="11">
        <f t="shared" si="357"/>
        <v>42116.377418981479</v>
      </c>
      <c r="U3840">
        <f t="shared" si="358"/>
        <v>2015</v>
      </c>
      <c r="V3840">
        <f t="shared" si="359"/>
        <v>2015</v>
      </c>
    </row>
    <row r="3841" spans="1:22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">
        <v>8315</v>
      </c>
      <c r="R3841" t="s">
        <v>8316</v>
      </c>
      <c r="S3841" s="11">
        <f t="shared" si="356"/>
        <v>42214.809305555558</v>
      </c>
      <c r="T3841" s="11">
        <f t="shared" si="357"/>
        <v>42154.809305555558</v>
      </c>
      <c r="U3841">
        <f t="shared" si="358"/>
        <v>2015</v>
      </c>
      <c r="V3841">
        <f t="shared" si="359"/>
        <v>2015</v>
      </c>
    </row>
    <row r="3842" spans="1:22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">
        <v>8315</v>
      </c>
      <c r="R3842" t="s">
        <v>8316</v>
      </c>
      <c r="S3842" s="11">
        <f t="shared" si="356"/>
        <v>42457.32672453703</v>
      </c>
      <c r="T3842" s="11">
        <f t="shared" si="357"/>
        <v>42432.368391203701</v>
      </c>
      <c r="U3842">
        <f t="shared" si="358"/>
        <v>2016</v>
      </c>
      <c r="V3842">
        <f t="shared" si="359"/>
        <v>2016</v>
      </c>
    </row>
    <row r="3843" spans="1:22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5">
        <f t="shared" ref="P3843:P3906" si="361">IFERROR(E3843/L3843,0)</f>
        <v>25.647058823529413</v>
      </c>
      <c r="Q3843" t="s">
        <v>8315</v>
      </c>
      <c r="R3843" t="s">
        <v>8316</v>
      </c>
      <c r="S3843" s="11">
        <f t="shared" ref="S3843:S3906" si="362">(I3843/86400)+25569+(-8/24)</f>
        <v>41840.45239583333</v>
      </c>
      <c r="T3843" s="11">
        <f t="shared" ref="T3843:T3906" si="363">(J3843/86400)+25569+(-8/24)</f>
        <v>41780.45239583333</v>
      </c>
      <c r="U3843">
        <f t="shared" ref="U3843:U3906" si="364">YEAR(S3843)</f>
        <v>2014</v>
      </c>
      <c r="V3843">
        <f t="shared" ref="V3843:V3906" si="365">YEAR(T3843)</f>
        <v>2014</v>
      </c>
    </row>
    <row r="3844" spans="1:22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">
        <v>8315</v>
      </c>
      <c r="R3844" t="s">
        <v>8316</v>
      </c>
      <c r="S3844" s="11">
        <f t="shared" si="362"/>
        <v>41770.160324074073</v>
      </c>
      <c r="T3844" s="11">
        <f t="shared" si="363"/>
        <v>41740.160324074073</v>
      </c>
      <c r="U3844">
        <f t="shared" si="364"/>
        <v>2014</v>
      </c>
      <c r="V3844">
        <f t="shared" si="365"/>
        <v>2014</v>
      </c>
    </row>
    <row r="3845" spans="1:22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">
        <v>8315</v>
      </c>
      <c r="R3845" t="s">
        <v>8316</v>
      </c>
      <c r="S3845" s="11">
        <f t="shared" si="362"/>
        <v>41790.739166666666</v>
      </c>
      <c r="T3845" s="11">
        <f t="shared" si="363"/>
        <v>41765.739166666666</v>
      </c>
      <c r="U3845">
        <f t="shared" si="364"/>
        <v>2014</v>
      </c>
      <c r="V3845">
        <f t="shared" si="365"/>
        <v>2014</v>
      </c>
    </row>
    <row r="3846" spans="1:22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">
        <v>8315</v>
      </c>
      <c r="R3846" t="s">
        <v>8316</v>
      </c>
      <c r="S3846" s="11">
        <f t="shared" si="362"/>
        <v>41792.957638888889</v>
      </c>
      <c r="T3846" s="11">
        <f t="shared" si="363"/>
        <v>41766.283958333333</v>
      </c>
      <c r="U3846">
        <f t="shared" si="364"/>
        <v>2014</v>
      </c>
      <c r="V3846">
        <f t="shared" si="365"/>
        <v>2014</v>
      </c>
    </row>
    <row r="3847" spans="1:22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">
        <v>8315</v>
      </c>
      <c r="R3847" t="s">
        <v>8316</v>
      </c>
      <c r="S3847" s="11">
        <f t="shared" si="362"/>
        <v>42278.293680555558</v>
      </c>
      <c r="T3847" s="11">
        <f t="shared" si="363"/>
        <v>42248.293680555558</v>
      </c>
      <c r="U3847">
        <f t="shared" si="364"/>
        <v>2015</v>
      </c>
      <c r="V3847">
        <f t="shared" si="365"/>
        <v>2015</v>
      </c>
    </row>
    <row r="3848" spans="1:22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">
        <v>8315</v>
      </c>
      <c r="R3848" t="s">
        <v>8316</v>
      </c>
      <c r="S3848" s="11">
        <f t="shared" si="362"/>
        <v>41915.957638888889</v>
      </c>
      <c r="T3848" s="11">
        <f t="shared" si="363"/>
        <v>41884.88821759259</v>
      </c>
      <c r="U3848">
        <f t="shared" si="364"/>
        <v>2014</v>
      </c>
      <c r="V3848">
        <f t="shared" si="365"/>
        <v>2014</v>
      </c>
    </row>
    <row r="3849" spans="1:22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">
        <v>8315</v>
      </c>
      <c r="R3849" t="s">
        <v>8316</v>
      </c>
      <c r="S3849" s="11">
        <f t="shared" si="362"/>
        <v>42203.891099537032</v>
      </c>
      <c r="T3849" s="11">
        <f t="shared" si="363"/>
        <v>42158.891099537032</v>
      </c>
      <c r="U3849">
        <f t="shared" si="364"/>
        <v>2015</v>
      </c>
      <c r="V3849">
        <f t="shared" si="365"/>
        <v>2015</v>
      </c>
    </row>
    <row r="3850" spans="1:22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">
        <v>8315</v>
      </c>
      <c r="R3850" t="s">
        <v>8316</v>
      </c>
      <c r="S3850" s="11">
        <f t="shared" si="362"/>
        <v>42295.483668981477</v>
      </c>
      <c r="T3850" s="11">
        <f t="shared" si="363"/>
        <v>42265.483668981477</v>
      </c>
      <c r="U3850">
        <f t="shared" si="364"/>
        <v>2015</v>
      </c>
      <c r="V3850">
        <f t="shared" si="365"/>
        <v>2015</v>
      </c>
    </row>
    <row r="3851" spans="1:22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">
        <v>8315</v>
      </c>
      <c r="R3851" t="s">
        <v>8316</v>
      </c>
      <c r="S3851" s="11">
        <f t="shared" si="362"/>
        <v>42166.433842592589</v>
      </c>
      <c r="T3851" s="11">
        <f t="shared" si="363"/>
        <v>42136.433842592589</v>
      </c>
      <c r="U3851">
        <f t="shared" si="364"/>
        <v>2015</v>
      </c>
      <c r="V3851">
        <f t="shared" si="365"/>
        <v>2015</v>
      </c>
    </row>
    <row r="3852" spans="1:22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">
        <v>8315</v>
      </c>
      <c r="R3852" t="s">
        <v>8316</v>
      </c>
      <c r="S3852" s="11">
        <f t="shared" si="362"/>
        <v>42004.791006944441</v>
      </c>
      <c r="T3852" s="11">
        <f t="shared" si="363"/>
        <v>41974.791006944441</v>
      </c>
      <c r="U3852">
        <f t="shared" si="364"/>
        <v>2014</v>
      </c>
      <c r="V3852">
        <f t="shared" si="365"/>
        <v>2014</v>
      </c>
    </row>
    <row r="3853" spans="1:22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">
        <v>8315</v>
      </c>
      <c r="R3853" t="s">
        <v>8316</v>
      </c>
      <c r="S3853" s="11">
        <f t="shared" si="362"/>
        <v>42202.10623842592</v>
      </c>
      <c r="T3853" s="11">
        <f t="shared" si="363"/>
        <v>42172.10623842592</v>
      </c>
      <c r="U3853">
        <f t="shared" si="364"/>
        <v>2015</v>
      </c>
      <c r="V3853">
        <f t="shared" si="365"/>
        <v>2015</v>
      </c>
    </row>
    <row r="3854" spans="1:22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">
        <v>8315</v>
      </c>
      <c r="R3854" t="s">
        <v>8316</v>
      </c>
      <c r="S3854" s="11">
        <f t="shared" si="362"/>
        <v>42089.815694444442</v>
      </c>
      <c r="T3854" s="11">
        <f t="shared" si="363"/>
        <v>42064.857361111113</v>
      </c>
      <c r="U3854">
        <f t="shared" si="364"/>
        <v>2015</v>
      </c>
      <c r="V3854">
        <f t="shared" si="365"/>
        <v>2015</v>
      </c>
    </row>
    <row r="3855" spans="1:22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">
        <v>8315</v>
      </c>
      <c r="R3855" t="s">
        <v>8316</v>
      </c>
      <c r="S3855" s="11">
        <f t="shared" si="362"/>
        <v>41883.506689814814</v>
      </c>
      <c r="T3855" s="11">
        <f t="shared" si="363"/>
        <v>41848.506689814814</v>
      </c>
      <c r="U3855">
        <f t="shared" si="364"/>
        <v>2014</v>
      </c>
      <c r="V3855">
        <f t="shared" si="365"/>
        <v>2014</v>
      </c>
    </row>
    <row r="3856" spans="1:22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">
        <v>8315</v>
      </c>
      <c r="R3856" t="s">
        <v>8316</v>
      </c>
      <c r="S3856" s="11">
        <f t="shared" si="362"/>
        <v>42133.55159722222</v>
      </c>
      <c r="T3856" s="11">
        <f t="shared" si="363"/>
        <v>42103.55159722222</v>
      </c>
      <c r="U3856">
        <f t="shared" si="364"/>
        <v>2015</v>
      </c>
      <c r="V3856">
        <f t="shared" si="365"/>
        <v>2015</v>
      </c>
    </row>
    <row r="3857" spans="1:22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">
        <v>8315</v>
      </c>
      <c r="R3857" t="s">
        <v>8316</v>
      </c>
      <c r="S3857" s="11">
        <f t="shared" si="362"/>
        <v>42089.595729166664</v>
      </c>
      <c r="T3857" s="11">
        <f t="shared" si="363"/>
        <v>42059.637395833335</v>
      </c>
      <c r="U3857">
        <f t="shared" si="364"/>
        <v>2015</v>
      </c>
      <c r="V3857">
        <f t="shared" si="365"/>
        <v>2015</v>
      </c>
    </row>
    <row r="3858" spans="1:22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">
        <v>8315</v>
      </c>
      <c r="R3858" t="s">
        <v>8316</v>
      </c>
      <c r="S3858" s="11">
        <f t="shared" si="362"/>
        <v>42071.368090277778</v>
      </c>
      <c r="T3858" s="11">
        <f t="shared" si="363"/>
        <v>42041.409756944442</v>
      </c>
      <c r="U3858">
        <f t="shared" si="364"/>
        <v>2015</v>
      </c>
      <c r="V3858">
        <f t="shared" si="365"/>
        <v>2015</v>
      </c>
    </row>
    <row r="3859" spans="1:22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">
        <v>8315</v>
      </c>
      <c r="R3859" t="s">
        <v>8316</v>
      </c>
      <c r="S3859" s="11">
        <f t="shared" si="362"/>
        <v>41852.383333333331</v>
      </c>
      <c r="T3859" s="11">
        <f t="shared" si="363"/>
        <v>41829.403819444444</v>
      </c>
      <c r="U3859">
        <f t="shared" si="364"/>
        <v>2014</v>
      </c>
      <c r="V3859">
        <f t="shared" si="365"/>
        <v>2014</v>
      </c>
    </row>
    <row r="3860" spans="1:22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">
        <v>8315</v>
      </c>
      <c r="R3860" t="s">
        <v>8316</v>
      </c>
      <c r="S3860" s="11">
        <f t="shared" si="362"/>
        <v>42146.541666666664</v>
      </c>
      <c r="T3860" s="11">
        <f t="shared" si="363"/>
        <v>42128.097731481474</v>
      </c>
      <c r="U3860">
        <f t="shared" si="364"/>
        <v>2015</v>
      </c>
      <c r="V3860">
        <f t="shared" si="365"/>
        <v>2015</v>
      </c>
    </row>
    <row r="3861" spans="1:22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">
        <v>8315</v>
      </c>
      <c r="R3861" t="s">
        <v>8316</v>
      </c>
      <c r="S3861" s="11">
        <f t="shared" si="362"/>
        <v>41815.541666666664</v>
      </c>
      <c r="T3861" s="11">
        <f t="shared" si="363"/>
        <v>41789.560266203705</v>
      </c>
      <c r="U3861">
        <f t="shared" si="364"/>
        <v>2014</v>
      </c>
      <c r="V3861">
        <f t="shared" si="365"/>
        <v>2014</v>
      </c>
    </row>
    <row r="3862" spans="1:22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">
        <v>8315</v>
      </c>
      <c r="R3862" t="s">
        <v>8316</v>
      </c>
      <c r="S3862" s="11">
        <f t="shared" si="362"/>
        <v>41863.327662037038</v>
      </c>
      <c r="T3862" s="11">
        <f t="shared" si="363"/>
        <v>41833.327662037038</v>
      </c>
      <c r="U3862">
        <f t="shared" si="364"/>
        <v>2014</v>
      </c>
      <c r="V3862">
        <f t="shared" si="365"/>
        <v>2014</v>
      </c>
    </row>
    <row r="3863" spans="1:22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">
        <v>8315</v>
      </c>
      <c r="R3863" t="s">
        <v>8316</v>
      </c>
      <c r="S3863" s="11">
        <f t="shared" si="362"/>
        <v>41955.574305555558</v>
      </c>
      <c r="T3863" s="11">
        <f t="shared" si="363"/>
        <v>41914.256678240738</v>
      </c>
      <c r="U3863">
        <f t="shared" si="364"/>
        <v>2014</v>
      </c>
      <c r="V3863">
        <f t="shared" si="365"/>
        <v>2014</v>
      </c>
    </row>
    <row r="3864" spans="1:22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">
        <v>8315</v>
      </c>
      <c r="R3864" t="s">
        <v>8316</v>
      </c>
      <c r="S3864" s="11">
        <f t="shared" si="362"/>
        <v>42625.374305555553</v>
      </c>
      <c r="T3864" s="11">
        <f t="shared" si="363"/>
        <v>42610.927731481475</v>
      </c>
      <c r="U3864">
        <f t="shared" si="364"/>
        <v>2016</v>
      </c>
      <c r="V3864">
        <f t="shared" si="365"/>
        <v>2016</v>
      </c>
    </row>
    <row r="3865" spans="1:22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>
        <f t="shared" si="361"/>
        <v>0</v>
      </c>
      <c r="Q3865" t="s">
        <v>8315</v>
      </c>
      <c r="R3865" t="s">
        <v>8316</v>
      </c>
      <c r="S3865" s="11">
        <f t="shared" si="362"/>
        <v>42313.341493055552</v>
      </c>
      <c r="T3865" s="11">
        <f t="shared" si="363"/>
        <v>42253.299826388888</v>
      </c>
      <c r="U3865">
        <f t="shared" si="364"/>
        <v>2015</v>
      </c>
      <c r="V3865">
        <f t="shared" si="365"/>
        <v>2015</v>
      </c>
    </row>
    <row r="3866" spans="1:22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">
        <v>8315</v>
      </c>
      <c r="R3866" t="s">
        <v>8316</v>
      </c>
      <c r="S3866" s="11">
        <f t="shared" si="362"/>
        <v>42325.60016203703</v>
      </c>
      <c r="T3866" s="11">
        <f t="shared" si="363"/>
        <v>42295.558495370373</v>
      </c>
      <c r="U3866">
        <f t="shared" si="364"/>
        <v>2015</v>
      </c>
      <c r="V3866">
        <f t="shared" si="365"/>
        <v>2015</v>
      </c>
    </row>
    <row r="3867" spans="1:22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">
        <v>8315</v>
      </c>
      <c r="R3867" t="s">
        <v>8316</v>
      </c>
      <c r="S3867" s="11">
        <f t="shared" si="362"/>
        <v>41880.895833333328</v>
      </c>
      <c r="T3867" s="11">
        <f t="shared" si="363"/>
        <v>41841.31826388889</v>
      </c>
      <c r="U3867">
        <f t="shared" si="364"/>
        <v>2014</v>
      </c>
      <c r="V3867">
        <f t="shared" si="365"/>
        <v>2014</v>
      </c>
    </row>
    <row r="3868" spans="1:22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">
        <v>8315</v>
      </c>
      <c r="R3868" t="s">
        <v>8316</v>
      </c>
      <c r="S3868" s="11">
        <f t="shared" si="362"/>
        <v>42451.811805555553</v>
      </c>
      <c r="T3868" s="11">
        <f t="shared" si="363"/>
        <v>42402.613668981481</v>
      </c>
      <c r="U3868">
        <f t="shared" si="364"/>
        <v>2016</v>
      </c>
      <c r="V3868">
        <f t="shared" si="365"/>
        <v>2016</v>
      </c>
    </row>
    <row r="3869" spans="1:22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">
        <v>8315</v>
      </c>
      <c r="R3869" t="s">
        <v>8316</v>
      </c>
      <c r="S3869" s="11">
        <f t="shared" si="362"/>
        <v>42539.480775462966</v>
      </c>
      <c r="T3869" s="11">
        <f t="shared" si="363"/>
        <v>42509.480775462966</v>
      </c>
      <c r="U3869">
        <f t="shared" si="364"/>
        <v>2016</v>
      </c>
      <c r="V3869">
        <f t="shared" si="365"/>
        <v>2016</v>
      </c>
    </row>
    <row r="3870" spans="1:22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">
        <v>8315</v>
      </c>
      <c r="R3870" t="s">
        <v>8357</v>
      </c>
      <c r="S3870" s="11">
        <f t="shared" si="362"/>
        <v>41890.32644675926</v>
      </c>
      <c r="T3870" s="11">
        <f t="shared" si="363"/>
        <v>41865.32644675926</v>
      </c>
      <c r="U3870">
        <f t="shared" si="364"/>
        <v>2014</v>
      </c>
      <c r="V3870">
        <f t="shared" si="365"/>
        <v>2014</v>
      </c>
    </row>
    <row r="3871" spans="1:22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">
        <v>8315</v>
      </c>
      <c r="R3871" t="s">
        <v>8357</v>
      </c>
      <c r="S3871" s="11">
        <f t="shared" si="362"/>
        <v>42076.799305555549</v>
      </c>
      <c r="T3871" s="11">
        <f t="shared" si="363"/>
        <v>42047.391111111108</v>
      </c>
      <c r="U3871">
        <f t="shared" si="364"/>
        <v>2015</v>
      </c>
      <c r="V3871">
        <f t="shared" si="365"/>
        <v>2015</v>
      </c>
    </row>
    <row r="3872" spans="1:22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">
        <v>8315</v>
      </c>
      <c r="R3872" t="s">
        <v>8357</v>
      </c>
      <c r="S3872" s="11">
        <f t="shared" si="362"/>
        <v>41822.838865740741</v>
      </c>
      <c r="T3872" s="11">
        <f t="shared" si="363"/>
        <v>41792.838865740741</v>
      </c>
      <c r="U3872">
        <f t="shared" si="364"/>
        <v>2014</v>
      </c>
      <c r="V3872">
        <f t="shared" si="365"/>
        <v>2014</v>
      </c>
    </row>
    <row r="3873" spans="1:22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">
        <v>8315</v>
      </c>
      <c r="R3873" t="s">
        <v>8357</v>
      </c>
      <c r="S3873" s="11">
        <f t="shared" si="362"/>
        <v>42823.405671296299</v>
      </c>
      <c r="T3873" s="11">
        <f t="shared" si="363"/>
        <v>42763.447337962956</v>
      </c>
      <c r="U3873">
        <f t="shared" si="364"/>
        <v>2017</v>
      </c>
      <c r="V3873">
        <f t="shared" si="365"/>
        <v>2017</v>
      </c>
    </row>
    <row r="3874" spans="1:22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>
        <f t="shared" si="361"/>
        <v>0</v>
      </c>
      <c r="Q3874" t="s">
        <v>8315</v>
      </c>
      <c r="R3874" t="s">
        <v>8357</v>
      </c>
      <c r="S3874" s="11">
        <f t="shared" si="362"/>
        <v>42229.8124537037</v>
      </c>
      <c r="T3874" s="11">
        <f t="shared" si="363"/>
        <v>42179.8124537037</v>
      </c>
      <c r="U3874">
        <f t="shared" si="364"/>
        <v>2015</v>
      </c>
      <c r="V3874">
        <f t="shared" si="365"/>
        <v>2015</v>
      </c>
    </row>
    <row r="3875" spans="1:22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>
        <f t="shared" si="361"/>
        <v>0</v>
      </c>
      <c r="Q3875" t="s">
        <v>8315</v>
      </c>
      <c r="R3875" t="s">
        <v>8357</v>
      </c>
      <c r="S3875" s="11">
        <f t="shared" si="362"/>
        <v>42285.362673611111</v>
      </c>
      <c r="T3875" s="11">
        <f t="shared" si="363"/>
        <v>42255.362673611111</v>
      </c>
      <c r="U3875">
        <f t="shared" si="364"/>
        <v>2015</v>
      </c>
      <c r="V3875">
        <f t="shared" si="365"/>
        <v>2015</v>
      </c>
    </row>
    <row r="3876" spans="1:22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>
        <f t="shared" si="361"/>
        <v>0</v>
      </c>
      <c r="Q3876" t="s">
        <v>8315</v>
      </c>
      <c r="R3876" t="s">
        <v>8357</v>
      </c>
      <c r="S3876" s="11">
        <f t="shared" si="362"/>
        <v>42027.708333333336</v>
      </c>
      <c r="T3876" s="11">
        <f t="shared" si="363"/>
        <v>42006.683124999996</v>
      </c>
      <c r="U3876">
        <f t="shared" si="364"/>
        <v>2015</v>
      </c>
      <c r="V3876">
        <f t="shared" si="365"/>
        <v>2015</v>
      </c>
    </row>
    <row r="3877" spans="1:22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>
        <f t="shared" si="361"/>
        <v>0</v>
      </c>
      <c r="Q3877" t="s">
        <v>8315</v>
      </c>
      <c r="R3877" t="s">
        <v>8357</v>
      </c>
      <c r="S3877" s="11">
        <f t="shared" si="362"/>
        <v>42616.083333333336</v>
      </c>
      <c r="T3877" s="11">
        <f t="shared" si="363"/>
        <v>42615.013483796291</v>
      </c>
      <c r="U3877">
        <f t="shared" si="364"/>
        <v>2016</v>
      </c>
      <c r="V3877">
        <f t="shared" si="365"/>
        <v>2016</v>
      </c>
    </row>
    <row r="3878" spans="1:22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">
        <v>8315</v>
      </c>
      <c r="R3878" t="s">
        <v>8357</v>
      </c>
      <c r="S3878" s="11">
        <f t="shared" si="362"/>
        <v>42402.290833333333</v>
      </c>
      <c r="T3878" s="11">
        <f t="shared" si="363"/>
        <v>42372.290833333333</v>
      </c>
      <c r="U3878">
        <f t="shared" si="364"/>
        <v>2016</v>
      </c>
      <c r="V3878">
        <f t="shared" si="365"/>
        <v>2016</v>
      </c>
    </row>
    <row r="3879" spans="1:22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">
        <v>8315</v>
      </c>
      <c r="R3879" t="s">
        <v>8357</v>
      </c>
      <c r="S3879" s="11">
        <f t="shared" si="362"/>
        <v>42712.344351851854</v>
      </c>
      <c r="T3879" s="11">
        <f t="shared" si="363"/>
        <v>42682.344351851854</v>
      </c>
      <c r="U3879">
        <f t="shared" si="364"/>
        <v>2016</v>
      </c>
      <c r="V3879">
        <f t="shared" si="365"/>
        <v>2016</v>
      </c>
    </row>
    <row r="3880" spans="1:22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">
        <v>8315</v>
      </c>
      <c r="R3880" t="s">
        <v>8357</v>
      </c>
      <c r="S3880" s="11">
        <f t="shared" si="362"/>
        <v>42184.832638888889</v>
      </c>
      <c r="T3880" s="11">
        <f t="shared" si="363"/>
        <v>42154.485486111109</v>
      </c>
      <c r="U3880">
        <f t="shared" si="364"/>
        <v>2015</v>
      </c>
      <c r="V3880">
        <f t="shared" si="365"/>
        <v>2015</v>
      </c>
    </row>
    <row r="3881" spans="1:22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>
        <f t="shared" si="361"/>
        <v>0</v>
      </c>
      <c r="Q3881" t="s">
        <v>8315</v>
      </c>
      <c r="R3881" t="s">
        <v>8357</v>
      </c>
      <c r="S3881" s="11">
        <f t="shared" si="362"/>
        <v>42029.527731481481</v>
      </c>
      <c r="T3881" s="11">
        <f t="shared" si="363"/>
        <v>41999.527731481481</v>
      </c>
      <c r="U3881">
        <f t="shared" si="364"/>
        <v>2015</v>
      </c>
      <c r="V3881">
        <f t="shared" si="365"/>
        <v>2014</v>
      </c>
    </row>
    <row r="3882" spans="1:22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">
        <v>8315</v>
      </c>
      <c r="R3882" t="s">
        <v>8357</v>
      </c>
      <c r="S3882" s="11">
        <f t="shared" si="362"/>
        <v>41850.625</v>
      </c>
      <c r="T3882" s="11">
        <f t="shared" si="363"/>
        <v>41815.481712962959</v>
      </c>
      <c r="U3882">
        <f t="shared" si="364"/>
        <v>2014</v>
      </c>
      <c r="V3882">
        <f t="shared" si="365"/>
        <v>2014</v>
      </c>
    </row>
    <row r="3883" spans="1:22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">
        <v>8315</v>
      </c>
      <c r="R3883" t="s">
        <v>8357</v>
      </c>
      <c r="S3883" s="11">
        <f t="shared" si="362"/>
        <v>42785.685173611106</v>
      </c>
      <c r="T3883" s="11">
        <f t="shared" si="363"/>
        <v>42755.685173611106</v>
      </c>
      <c r="U3883">
        <f t="shared" si="364"/>
        <v>2017</v>
      </c>
      <c r="V3883">
        <f t="shared" si="365"/>
        <v>2017</v>
      </c>
    </row>
    <row r="3884" spans="1:22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>
        <f t="shared" si="361"/>
        <v>0</v>
      </c>
      <c r="Q3884" t="s">
        <v>8315</v>
      </c>
      <c r="R3884" t="s">
        <v>8357</v>
      </c>
      <c r="S3884" s="11">
        <f t="shared" si="362"/>
        <v>42400.627083333333</v>
      </c>
      <c r="T3884" s="11">
        <f t="shared" si="363"/>
        <v>42373.65011574074</v>
      </c>
      <c r="U3884">
        <f t="shared" si="364"/>
        <v>2016</v>
      </c>
      <c r="V3884">
        <f t="shared" si="365"/>
        <v>2016</v>
      </c>
    </row>
    <row r="3885" spans="1:22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>
        <f t="shared" si="361"/>
        <v>0</v>
      </c>
      <c r="Q3885" t="s">
        <v>8315</v>
      </c>
      <c r="R3885" t="s">
        <v>8357</v>
      </c>
      <c r="S3885" s="11">
        <f t="shared" si="362"/>
        <v>41884.269317129627</v>
      </c>
      <c r="T3885" s="11">
        <f t="shared" si="363"/>
        <v>41854.269317129627</v>
      </c>
      <c r="U3885">
        <f t="shared" si="364"/>
        <v>2014</v>
      </c>
      <c r="V3885">
        <f t="shared" si="365"/>
        <v>2014</v>
      </c>
    </row>
    <row r="3886" spans="1:22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>
        <f t="shared" si="361"/>
        <v>0</v>
      </c>
      <c r="Q3886" t="s">
        <v>8315</v>
      </c>
      <c r="R3886" t="s">
        <v>8357</v>
      </c>
      <c r="S3886" s="11">
        <f t="shared" si="362"/>
        <v>42090.416574074072</v>
      </c>
      <c r="T3886" s="11">
        <f t="shared" si="363"/>
        <v>42065.458240740736</v>
      </c>
      <c r="U3886">
        <f t="shared" si="364"/>
        <v>2015</v>
      </c>
      <c r="V3886">
        <f t="shared" si="365"/>
        <v>2015</v>
      </c>
    </row>
    <row r="3887" spans="1:22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>
        <f t="shared" si="361"/>
        <v>0</v>
      </c>
      <c r="Q3887" t="s">
        <v>8315</v>
      </c>
      <c r="R3887" t="s">
        <v>8357</v>
      </c>
      <c r="S3887" s="11">
        <f t="shared" si="362"/>
        <v>42499.617951388886</v>
      </c>
      <c r="T3887" s="11">
        <f t="shared" si="363"/>
        <v>42469.617951388886</v>
      </c>
      <c r="U3887">
        <f t="shared" si="364"/>
        <v>2016</v>
      </c>
      <c r="V3887">
        <f t="shared" si="365"/>
        <v>2016</v>
      </c>
    </row>
    <row r="3888" spans="1:22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>
        <f t="shared" si="361"/>
        <v>0</v>
      </c>
      <c r="Q3888" t="s">
        <v>8315</v>
      </c>
      <c r="R3888" t="s">
        <v>8357</v>
      </c>
      <c r="S3888" s="11">
        <f t="shared" si="362"/>
        <v>41983.894699074073</v>
      </c>
      <c r="T3888" s="11">
        <f t="shared" si="363"/>
        <v>41953.894699074073</v>
      </c>
      <c r="U3888">
        <f t="shared" si="364"/>
        <v>2014</v>
      </c>
      <c r="V3888">
        <f t="shared" si="365"/>
        <v>2014</v>
      </c>
    </row>
    <row r="3889" spans="1:22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">
        <v>8315</v>
      </c>
      <c r="R3889" t="s">
        <v>8357</v>
      </c>
      <c r="S3889" s="11">
        <f t="shared" si="362"/>
        <v>42125.583333333336</v>
      </c>
      <c r="T3889" s="11">
        <f t="shared" si="363"/>
        <v>42079.524641203701</v>
      </c>
      <c r="U3889">
        <f t="shared" si="364"/>
        <v>2015</v>
      </c>
      <c r="V3889">
        <f t="shared" si="365"/>
        <v>2015</v>
      </c>
    </row>
    <row r="3890" spans="1:22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">
        <v>8315</v>
      </c>
      <c r="R3890" t="s">
        <v>8316</v>
      </c>
      <c r="S3890" s="11">
        <f t="shared" si="362"/>
        <v>42792.212476851848</v>
      </c>
      <c r="T3890" s="11">
        <f t="shared" si="363"/>
        <v>42762.212476851848</v>
      </c>
      <c r="U3890">
        <f t="shared" si="364"/>
        <v>2017</v>
      </c>
      <c r="V3890">
        <f t="shared" si="365"/>
        <v>2017</v>
      </c>
    </row>
    <row r="3891" spans="1:22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">
        <v>8315</v>
      </c>
      <c r="R3891" t="s">
        <v>8316</v>
      </c>
      <c r="S3891" s="11">
        <f t="shared" si="362"/>
        <v>42008.643055555549</v>
      </c>
      <c r="T3891" s="11">
        <f t="shared" si="363"/>
        <v>41976.671643518515</v>
      </c>
      <c r="U3891">
        <f t="shared" si="364"/>
        <v>2015</v>
      </c>
      <c r="V3891">
        <f t="shared" si="365"/>
        <v>2014</v>
      </c>
    </row>
    <row r="3892" spans="1:22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">
        <v>8315</v>
      </c>
      <c r="R3892" t="s">
        <v>8316</v>
      </c>
      <c r="S3892" s="11">
        <f t="shared" si="362"/>
        <v>42231.42527777778</v>
      </c>
      <c r="T3892" s="11">
        <f t="shared" si="363"/>
        <v>42171.42527777778</v>
      </c>
      <c r="U3892">
        <f t="shared" si="364"/>
        <v>2015</v>
      </c>
      <c r="V3892">
        <f t="shared" si="365"/>
        <v>2015</v>
      </c>
    </row>
    <row r="3893" spans="1:22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">
        <v>8315</v>
      </c>
      <c r="R3893" t="s">
        <v>8316</v>
      </c>
      <c r="S3893" s="11">
        <f t="shared" si="362"/>
        <v>42085.874305555553</v>
      </c>
      <c r="T3893" s="11">
        <f t="shared" si="363"/>
        <v>42055.799120370364</v>
      </c>
      <c r="U3893">
        <f t="shared" si="364"/>
        <v>2015</v>
      </c>
      <c r="V3893">
        <f t="shared" si="365"/>
        <v>2015</v>
      </c>
    </row>
    <row r="3894" spans="1:22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>
        <f t="shared" si="361"/>
        <v>0</v>
      </c>
      <c r="Q3894" t="s">
        <v>8315</v>
      </c>
      <c r="R3894" t="s">
        <v>8316</v>
      </c>
      <c r="S3894" s="11">
        <f t="shared" si="362"/>
        <v>41874.958333333328</v>
      </c>
      <c r="T3894" s="11">
        <f t="shared" si="363"/>
        <v>41867.318946759253</v>
      </c>
      <c r="U3894">
        <f t="shared" si="364"/>
        <v>2014</v>
      </c>
      <c r="V3894">
        <f t="shared" si="365"/>
        <v>2014</v>
      </c>
    </row>
    <row r="3895" spans="1:22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">
        <v>8315</v>
      </c>
      <c r="R3895" t="s">
        <v>8316</v>
      </c>
      <c r="S3895" s="11">
        <f t="shared" si="362"/>
        <v>41820.916666666664</v>
      </c>
      <c r="T3895" s="11">
        <f t="shared" si="363"/>
        <v>41779.324537037035</v>
      </c>
      <c r="U3895">
        <f t="shared" si="364"/>
        <v>2014</v>
      </c>
      <c r="V3895">
        <f t="shared" si="365"/>
        <v>2014</v>
      </c>
    </row>
    <row r="3896" spans="1:22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">
        <v>8315</v>
      </c>
      <c r="R3896" t="s">
        <v>8316</v>
      </c>
      <c r="S3896" s="11">
        <f t="shared" si="362"/>
        <v>42709.874305555553</v>
      </c>
      <c r="T3896" s="11">
        <f t="shared" si="363"/>
        <v>42679.625138888885</v>
      </c>
      <c r="U3896">
        <f t="shared" si="364"/>
        <v>2016</v>
      </c>
      <c r="V3896">
        <f t="shared" si="365"/>
        <v>2016</v>
      </c>
    </row>
    <row r="3897" spans="1:22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">
        <v>8315</v>
      </c>
      <c r="R3897" t="s">
        <v>8316</v>
      </c>
      <c r="S3897" s="11">
        <f t="shared" si="362"/>
        <v>42062.916875000003</v>
      </c>
      <c r="T3897" s="11">
        <f t="shared" si="363"/>
        <v>42031.916875000003</v>
      </c>
      <c r="U3897">
        <f t="shared" si="364"/>
        <v>2015</v>
      </c>
      <c r="V3897">
        <f t="shared" si="365"/>
        <v>2015</v>
      </c>
    </row>
    <row r="3898" spans="1:22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">
        <v>8315</v>
      </c>
      <c r="R3898" t="s">
        <v>8316</v>
      </c>
      <c r="S3898" s="11">
        <f t="shared" si="362"/>
        <v>41806.858541666668</v>
      </c>
      <c r="T3898" s="11">
        <f t="shared" si="363"/>
        <v>41792.858541666668</v>
      </c>
      <c r="U3898">
        <f t="shared" si="364"/>
        <v>2014</v>
      </c>
      <c r="V3898">
        <f t="shared" si="365"/>
        <v>2014</v>
      </c>
    </row>
    <row r="3899" spans="1:22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">
        <v>8315</v>
      </c>
      <c r="R3899" t="s">
        <v>8316</v>
      </c>
      <c r="S3899" s="11">
        <f t="shared" si="362"/>
        <v>42012.540312499994</v>
      </c>
      <c r="T3899" s="11">
        <f t="shared" si="363"/>
        <v>41982.540312499994</v>
      </c>
      <c r="U3899">
        <f t="shared" si="364"/>
        <v>2015</v>
      </c>
      <c r="V3899">
        <f t="shared" si="365"/>
        <v>2014</v>
      </c>
    </row>
    <row r="3900" spans="1:22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">
        <v>8315</v>
      </c>
      <c r="R3900" t="s">
        <v>8316</v>
      </c>
      <c r="S3900" s="11">
        <f t="shared" si="362"/>
        <v>42233.333333333336</v>
      </c>
      <c r="T3900" s="11">
        <f t="shared" si="363"/>
        <v>42193.148958333331</v>
      </c>
      <c r="U3900">
        <f t="shared" si="364"/>
        <v>2015</v>
      </c>
      <c r="V3900">
        <f t="shared" si="365"/>
        <v>2015</v>
      </c>
    </row>
    <row r="3901" spans="1:22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">
        <v>8315</v>
      </c>
      <c r="R3901" t="s">
        <v>8316</v>
      </c>
      <c r="S3901" s="11">
        <f t="shared" si="362"/>
        <v>41863.441678240742</v>
      </c>
      <c r="T3901" s="11">
        <f t="shared" si="363"/>
        <v>41843.441678240742</v>
      </c>
      <c r="U3901">
        <f t="shared" si="364"/>
        <v>2014</v>
      </c>
      <c r="V3901">
        <f t="shared" si="365"/>
        <v>2014</v>
      </c>
    </row>
    <row r="3902" spans="1:22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">
        <v>8315</v>
      </c>
      <c r="R3902" t="s">
        <v>8316</v>
      </c>
      <c r="S3902" s="11">
        <f t="shared" si="362"/>
        <v>42165.759155092594</v>
      </c>
      <c r="T3902" s="11">
        <f t="shared" si="363"/>
        <v>42135.759155092594</v>
      </c>
      <c r="U3902">
        <f t="shared" si="364"/>
        <v>2015</v>
      </c>
      <c r="V3902">
        <f t="shared" si="365"/>
        <v>2015</v>
      </c>
    </row>
    <row r="3903" spans="1:22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">
        <v>8315</v>
      </c>
      <c r="R3903" t="s">
        <v>8316</v>
      </c>
      <c r="S3903" s="11">
        <f t="shared" si="362"/>
        <v>42357.493043981478</v>
      </c>
      <c r="T3903" s="11">
        <f t="shared" si="363"/>
        <v>42317.493043981478</v>
      </c>
      <c r="U3903">
        <f t="shared" si="364"/>
        <v>2015</v>
      </c>
      <c r="V3903">
        <f t="shared" si="365"/>
        <v>2015</v>
      </c>
    </row>
    <row r="3904" spans="1:22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">
        <v>8315</v>
      </c>
      <c r="R3904" t="s">
        <v>8316</v>
      </c>
      <c r="S3904" s="11">
        <f t="shared" si="362"/>
        <v>42688.176412037035</v>
      </c>
      <c r="T3904" s="11">
        <f t="shared" si="363"/>
        <v>42663.134745370371</v>
      </c>
      <c r="U3904">
        <f t="shared" si="364"/>
        <v>2016</v>
      </c>
      <c r="V3904">
        <f t="shared" si="365"/>
        <v>2016</v>
      </c>
    </row>
    <row r="3905" spans="1:22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>
        <f t="shared" si="361"/>
        <v>0</v>
      </c>
      <c r="Q3905" t="s">
        <v>8315</v>
      </c>
      <c r="R3905" t="s">
        <v>8316</v>
      </c>
      <c r="S3905" s="11">
        <f t="shared" si="362"/>
        <v>42230.484722222223</v>
      </c>
      <c r="T3905" s="11">
        <f t="shared" si="363"/>
        <v>42185.677835648145</v>
      </c>
      <c r="U3905">
        <f t="shared" si="364"/>
        <v>2015</v>
      </c>
      <c r="V3905">
        <f t="shared" si="365"/>
        <v>2015</v>
      </c>
    </row>
    <row r="3906" spans="1:22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">
        <v>8315</v>
      </c>
      <c r="R3906" t="s">
        <v>8316</v>
      </c>
      <c r="S3906" s="11">
        <f t="shared" si="362"/>
        <v>42108.87777777778</v>
      </c>
      <c r="T3906" s="11">
        <f t="shared" si="363"/>
        <v>42094.895833333336</v>
      </c>
      <c r="U3906">
        <f t="shared" si="364"/>
        <v>2015</v>
      </c>
      <c r="V3906">
        <f t="shared" si="365"/>
        <v>2015</v>
      </c>
    </row>
    <row r="3907" spans="1:22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5">
        <f t="shared" ref="P3907:P3970" si="367">IFERROR(E3907/L3907,0)</f>
        <v>24.714285714285715</v>
      </c>
      <c r="Q3907" t="s">
        <v>8315</v>
      </c>
      <c r="R3907" t="s">
        <v>8316</v>
      </c>
      <c r="S3907" s="11">
        <f t="shared" ref="S3907:S3970" si="368">(I3907/86400)+25569+(-8/24)</f>
        <v>42166.624999999993</v>
      </c>
      <c r="T3907" s="11">
        <f t="shared" ref="T3907:T3970" si="369">(J3907/86400)+25569+(-8/24)</f>
        <v>42124.290543981479</v>
      </c>
      <c r="U3907">
        <f t="shared" ref="U3907:U3970" si="370">YEAR(S3907)</f>
        <v>2015</v>
      </c>
      <c r="V3907">
        <f t="shared" ref="V3907:V3970" si="371">YEAR(T3907)</f>
        <v>2015</v>
      </c>
    </row>
    <row r="3908" spans="1:22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">
        <v>8315</v>
      </c>
      <c r="R3908" t="s">
        <v>8316</v>
      </c>
      <c r="S3908" s="11">
        <f t="shared" si="368"/>
        <v>42181.225694444445</v>
      </c>
      <c r="T3908" s="11">
        <f t="shared" si="369"/>
        <v>42143.584409722222</v>
      </c>
      <c r="U3908">
        <f t="shared" si="370"/>
        <v>2015</v>
      </c>
      <c r="V3908">
        <f t="shared" si="371"/>
        <v>2015</v>
      </c>
    </row>
    <row r="3909" spans="1:22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">
        <v>8315</v>
      </c>
      <c r="R3909" t="s">
        <v>8316</v>
      </c>
      <c r="S3909" s="11">
        <f t="shared" si="368"/>
        <v>41938.505555555552</v>
      </c>
      <c r="T3909" s="11">
        <f t="shared" si="369"/>
        <v>41906.486180555556</v>
      </c>
      <c r="U3909">
        <f t="shared" si="370"/>
        <v>2014</v>
      </c>
      <c r="V3909">
        <f t="shared" si="371"/>
        <v>2014</v>
      </c>
    </row>
    <row r="3910" spans="1:22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">
        <v>8315</v>
      </c>
      <c r="R3910" t="s">
        <v>8316</v>
      </c>
      <c r="S3910" s="11">
        <f t="shared" si="368"/>
        <v>41848.802037037036</v>
      </c>
      <c r="T3910" s="11">
        <f t="shared" si="369"/>
        <v>41833.802037037036</v>
      </c>
      <c r="U3910">
        <f t="shared" si="370"/>
        <v>2014</v>
      </c>
      <c r="V3910">
        <f t="shared" si="371"/>
        <v>2014</v>
      </c>
    </row>
    <row r="3911" spans="1:22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">
        <v>8315</v>
      </c>
      <c r="R3911" t="s">
        <v>8316</v>
      </c>
      <c r="S3911" s="11">
        <f t="shared" si="368"/>
        <v>41893.025949074072</v>
      </c>
      <c r="T3911" s="11">
        <f t="shared" si="369"/>
        <v>41863.025949074072</v>
      </c>
      <c r="U3911">
        <f t="shared" si="370"/>
        <v>2014</v>
      </c>
      <c r="V3911">
        <f t="shared" si="371"/>
        <v>2014</v>
      </c>
    </row>
    <row r="3912" spans="1:22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">
        <v>8315</v>
      </c>
      <c r="R3912" t="s">
        <v>8316</v>
      </c>
      <c r="S3912" s="11">
        <f t="shared" si="368"/>
        <v>42254.423576388886</v>
      </c>
      <c r="T3912" s="11">
        <f t="shared" si="369"/>
        <v>42224.423576388886</v>
      </c>
      <c r="U3912">
        <f t="shared" si="370"/>
        <v>2015</v>
      </c>
      <c r="V3912">
        <f t="shared" si="371"/>
        <v>2015</v>
      </c>
    </row>
    <row r="3913" spans="1:22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">
        <v>8315</v>
      </c>
      <c r="R3913" t="s">
        <v>8316</v>
      </c>
      <c r="S3913" s="11">
        <f t="shared" si="368"/>
        <v>41969.520567129628</v>
      </c>
      <c r="T3913" s="11">
        <f t="shared" si="369"/>
        <v>41939.478900462964</v>
      </c>
      <c r="U3913">
        <f t="shared" si="370"/>
        <v>2014</v>
      </c>
      <c r="V3913">
        <f t="shared" si="371"/>
        <v>2014</v>
      </c>
    </row>
    <row r="3914" spans="1:22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">
        <v>8315</v>
      </c>
      <c r="R3914" t="s">
        <v>8316</v>
      </c>
      <c r="S3914" s="11">
        <f t="shared" si="368"/>
        <v>42118.857638888883</v>
      </c>
      <c r="T3914" s="11">
        <f t="shared" si="369"/>
        <v>42058.936689814807</v>
      </c>
      <c r="U3914">
        <f t="shared" si="370"/>
        <v>2015</v>
      </c>
      <c r="V3914">
        <f t="shared" si="371"/>
        <v>2015</v>
      </c>
    </row>
    <row r="3915" spans="1:22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">
        <v>8315</v>
      </c>
      <c r="R3915" t="s">
        <v>8316</v>
      </c>
      <c r="S3915" s="11">
        <f t="shared" si="368"/>
        <v>42337.919548611106</v>
      </c>
      <c r="T3915" s="11">
        <f t="shared" si="369"/>
        <v>42307.877881944441</v>
      </c>
      <c r="U3915">
        <f t="shared" si="370"/>
        <v>2015</v>
      </c>
      <c r="V3915">
        <f t="shared" si="371"/>
        <v>2015</v>
      </c>
    </row>
    <row r="3916" spans="1:22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">
        <v>8315</v>
      </c>
      <c r="R3916" t="s">
        <v>8316</v>
      </c>
      <c r="S3916" s="11">
        <f t="shared" si="368"/>
        <v>42134.624305555553</v>
      </c>
      <c r="T3916" s="11">
        <f t="shared" si="369"/>
        <v>42114.485601851855</v>
      </c>
      <c r="U3916">
        <f t="shared" si="370"/>
        <v>2015</v>
      </c>
      <c r="V3916">
        <f t="shared" si="371"/>
        <v>2015</v>
      </c>
    </row>
    <row r="3917" spans="1:22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">
        <v>8315</v>
      </c>
      <c r="R3917" t="s">
        <v>8316</v>
      </c>
      <c r="S3917" s="11">
        <f t="shared" si="368"/>
        <v>42522.651724537034</v>
      </c>
      <c r="T3917" s="11">
        <f t="shared" si="369"/>
        <v>42492.651724537034</v>
      </c>
      <c r="U3917">
        <f t="shared" si="370"/>
        <v>2016</v>
      </c>
      <c r="V3917">
        <f t="shared" si="371"/>
        <v>2016</v>
      </c>
    </row>
    <row r="3918" spans="1:22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>
        <f t="shared" si="367"/>
        <v>0</v>
      </c>
      <c r="Q3918" t="s">
        <v>8315</v>
      </c>
      <c r="R3918" t="s">
        <v>8316</v>
      </c>
      <c r="S3918" s="11">
        <f t="shared" si="368"/>
        <v>42524.138333333329</v>
      </c>
      <c r="T3918" s="11">
        <f t="shared" si="369"/>
        <v>42494.138333333329</v>
      </c>
      <c r="U3918">
        <f t="shared" si="370"/>
        <v>2016</v>
      </c>
      <c r="V3918">
        <f t="shared" si="371"/>
        <v>2016</v>
      </c>
    </row>
    <row r="3919" spans="1:22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">
        <v>8315</v>
      </c>
      <c r="R3919" t="s">
        <v>8316</v>
      </c>
      <c r="S3919" s="11">
        <f t="shared" si="368"/>
        <v>41893.193993055553</v>
      </c>
      <c r="T3919" s="11">
        <f t="shared" si="369"/>
        <v>41863.193993055553</v>
      </c>
      <c r="U3919">
        <f t="shared" si="370"/>
        <v>2014</v>
      </c>
      <c r="V3919">
        <f t="shared" si="371"/>
        <v>2014</v>
      </c>
    </row>
    <row r="3920" spans="1:22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">
        <v>8315</v>
      </c>
      <c r="R3920" t="s">
        <v>8316</v>
      </c>
      <c r="S3920" s="11">
        <f t="shared" si="368"/>
        <v>41855.333333333328</v>
      </c>
      <c r="T3920" s="11">
        <f t="shared" si="369"/>
        <v>41843.331284722219</v>
      </c>
      <c r="U3920">
        <f t="shared" si="370"/>
        <v>2014</v>
      </c>
      <c r="V3920">
        <f t="shared" si="371"/>
        <v>2014</v>
      </c>
    </row>
    <row r="3921" spans="1:22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">
        <v>8315</v>
      </c>
      <c r="R3921" t="s">
        <v>8316</v>
      </c>
      <c r="S3921" s="11">
        <f t="shared" si="368"/>
        <v>42386.666666666664</v>
      </c>
      <c r="T3921" s="11">
        <f t="shared" si="369"/>
        <v>42358.351539351854</v>
      </c>
      <c r="U3921">
        <f t="shared" si="370"/>
        <v>2016</v>
      </c>
      <c r="V3921">
        <f t="shared" si="371"/>
        <v>2015</v>
      </c>
    </row>
    <row r="3922" spans="1:22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">
        <v>8315</v>
      </c>
      <c r="R3922" t="s">
        <v>8316</v>
      </c>
      <c r="S3922" s="11">
        <f t="shared" si="368"/>
        <v>42687.095601851848</v>
      </c>
      <c r="T3922" s="11">
        <f t="shared" si="369"/>
        <v>42657.053935185184</v>
      </c>
      <c r="U3922">
        <f t="shared" si="370"/>
        <v>2016</v>
      </c>
      <c r="V3922">
        <f t="shared" si="371"/>
        <v>2016</v>
      </c>
    </row>
    <row r="3923" spans="1:22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>
        <f t="shared" si="367"/>
        <v>0</v>
      </c>
      <c r="Q3923" t="s">
        <v>8315</v>
      </c>
      <c r="R3923" t="s">
        <v>8316</v>
      </c>
      <c r="S3923" s="11">
        <f t="shared" si="368"/>
        <v>41938.416666666664</v>
      </c>
      <c r="T3923" s="11">
        <f t="shared" si="369"/>
        <v>41926.208969907406</v>
      </c>
      <c r="U3923">
        <f t="shared" si="370"/>
        <v>2014</v>
      </c>
      <c r="V3923">
        <f t="shared" si="371"/>
        <v>2014</v>
      </c>
    </row>
    <row r="3924" spans="1:22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">
        <v>8315</v>
      </c>
      <c r="R3924" t="s">
        <v>8316</v>
      </c>
      <c r="S3924" s="11">
        <f t="shared" si="368"/>
        <v>42065.624999999993</v>
      </c>
      <c r="T3924" s="11">
        <f t="shared" si="369"/>
        <v>42020.435300925928</v>
      </c>
      <c r="U3924">
        <f t="shared" si="370"/>
        <v>2015</v>
      </c>
      <c r="V3924">
        <f t="shared" si="371"/>
        <v>2015</v>
      </c>
    </row>
    <row r="3925" spans="1:22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">
        <v>8315</v>
      </c>
      <c r="R3925" t="s">
        <v>8316</v>
      </c>
      <c r="S3925" s="11">
        <f t="shared" si="368"/>
        <v>42103.646655092591</v>
      </c>
      <c r="T3925" s="11">
        <f t="shared" si="369"/>
        <v>42075.646655092591</v>
      </c>
      <c r="U3925">
        <f t="shared" si="370"/>
        <v>2015</v>
      </c>
      <c r="V3925">
        <f t="shared" si="371"/>
        <v>2015</v>
      </c>
    </row>
    <row r="3926" spans="1:22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">
        <v>8315</v>
      </c>
      <c r="R3926" t="s">
        <v>8316</v>
      </c>
      <c r="S3926" s="11">
        <f t="shared" si="368"/>
        <v>41816.626412037032</v>
      </c>
      <c r="T3926" s="11">
        <f t="shared" si="369"/>
        <v>41786.626412037032</v>
      </c>
      <c r="U3926">
        <f t="shared" si="370"/>
        <v>2014</v>
      </c>
      <c r="V3926">
        <f t="shared" si="371"/>
        <v>2014</v>
      </c>
    </row>
    <row r="3927" spans="1:22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">
        <v>8315</v>
      </c>
      <c r="R3927" t="s">
        <v>8316</v>
      </c>
      <c r="S3927" s="11">
        <f t="shared" si="368"/>
        <v>41850.537488425922</v>
      </c>
      <c r="T3927" s="11">
        <f t="shared" si="369"/>
        <v>41820.537488425922</v>
      </c>
      <c r="U3927">
        <f t="shared" si="370"/>
        <v>2014</v>
      </c>
      <c r="V3927">
        <f t="shared" si="371"/>
        <v>2014</v>
      </c>
    </row>
    <row r="3928" spans="1:22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">
        <v>8315</v>
      </c>
      <c r="R3928" t="s">
        <v>8316</v>
      </c>
      <c r="S3928" s="11">
        <f t="shared" si="368"/>
        <v>41999.751712962963</v>
      </c>
      <c r="T3928" s="11">
        <f t="shared" si="369"/>
        <v>41969.751712962963</v>
      </c>
      <c r="U3928">
        <f t="shared" si="370"/>
        <v>2014</v>
      </c>
      <c r="V3928">
        <f t="shared" si="371"/>
        <v>2014</v>
      </c>
    </row>
    <row r="3929" spans="1:22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">
        <v>8315</v>
      </c>
      <c r="R3929" t="s">
        <v>8316</v>
      </c>
      <c r="S3929" s="11">
        <f t="shared" si="368"/>
        <v>41859.934074074074</v>
      </c>
      <c r="T3929" s="11">
        <f t="shared" si="369"/>
        <v>41829.934074074074</v>
      </c>
      <c r="U3929">
        <f t="shared" si="370"/>
        <v>2014</v>
      </c>
      <c r="V3929">
        <f t="shared" si="371"/>
        <v>2014</v>
      </c>
    </row>
    <row r="3930" spans="1:22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">
        <v>8315</v>
      </c>
      <c r="R3930" t="s">
        <v>8316</v>
      </c>
      <c r="S3930" s="11">
        <f t="shared" si="368"/>
        <v>42292.874305555553</v>
      </c>
      <c r="T3930" s="11">
        <f t="shared" si="369"/>
        <v>42265.349849537037</v>
      </c>
      <c r="U3930">
        <f t="shared" si="370"/>
        <v>2015</v>
      </c>
      <c r="V3930">
        <f t="shared" si="371"/>
        <v>2015</v>
      </c>
    </row>
    <row r="3931" spans="1:22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">
        <v>8315</v>
      </c>
      <c r="R3931" t="s">
        <v>8316</v>
      </c>
      <c r="S3931" s="11">
        <f t="shared" si="368"/>
        <v>42631.493807870364</v>
      </c>
      <c r="T3931" s="11">
        <f t="shared" si="369"/>
        <v>42601.493807870364</v>
      </c>
      <c r="U3931">
        <f t="shared" si="370"/>
        <v>2016</v>
      </c>
      <c r="V3931">
        <f t="shared" si="371"/>
        <v>2016</v>
      </c>
    </row>
    <row r="3932" spans="1:22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>
        <f t="shared" si="367"/>
        <v>0</v>
      </c>
      <c r="Q3932" t="s">
        <v>8315</v>
      </c>
      <c r="R3932" t="s">
        <v>8316</v>
      </c>
      <c r="S3932" s="11">
        <f t="shared" si="368"/>
        <v>42460.916666666664</v>
      </c>
      <c r="T3932" s="11">
        <f t="shared" si="369"/>
        <v>42433.00541666666</v>
      </c>
      <c r="U3932">
        <f t="shared" si="370"/>
        <v>2016</v>
      </c>
      <c r="V3932">
        <f t="shared" si="371"/>
        <v>2016</v>
      </c>
    </row>
    <row r="3933" spans="1:22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>
        <f t="shared" si="367"/>
        <v>0</v>
      </c>
      <c r="Q3933" t="s">
        <v>8315</v>
      </c>
      <c r="R3933" t="s">
        <v>8316</v>
      </c>
      <c r="S3933" s="11">
        <f t="shared" si="368"/>
        <v>42252.818368055552</v>
      </c>
      <c r="T3933" s="11">
        <f t="shared" si="369"/>
        <v>42227.818368055552</v>
      </c>
      <c r="U3933">
        <f t="shared" si="370"/>
        <v>2015</v>
      </c>
      <c r="V3933">
        <f t="shared" si="371"/>
        <v>2015</v>
      </c>
    </row>
    <row r="3934" spans="1:22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">
        <v>8315</v>
      </c>
      <c r="R3934" t="s">
        <v>8316</v>
      </c>
      <c r="S3934" s="11">
        <f t="shared" si="368"/>
        <v>42444.793564814812</v>
      </c>
      <c r="T3934" s="11">
        <f t="shared" si="369"/>
        <v>42414.835231481477</v>
      </c>
      <c r="U3934">
        <f t="shared" si="370"/>
        <v>2016</v>
      </c>
      <c r="V3934">
        <f t="shared" si="371"/>
        <v>2016</v>
      </c>
    </row>
    <row r="3935" spans="1:22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">
        <v>8315</v>
      </c>
      <c r="R3935" t="s">
        <v>8316</v>
      </c>
      <c r="S3935" s="11">
        <f t="shared" si="368"/>
        <v>42567.696527777771</v>
      </c>
      <c r="T3935" s="11">
        <f t="shared" si="369"/>
        <v>42538.634976851848</v>
      </c>
      <c r="U3935">
        <f t="shared" si="370"/>
        <v>2016</v>
      </c>
      <c r="V3935">
        <f t="shared" si="371"/>
        <v>2016</v>
      </c>
    </row>
    <row r="3936" spans="1:22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">
        <v>8315</v>
      </c>
      <c r="R3936" t="s">
        <v>8316</v>
      </c>
      <c r="S3936" s="11">
        <f t="shared" si="368"/>
        <v>42278.208333333336</v>
      </c>
      <c r="T3936" s="11">
        <f t="shared" si="369"/>
        <v>42233.338414351849</v>
      </c>
      <c r="U3936">
        <f t="shared" si="370"/>
        <v>2015</v>
      </c>
      <c r="V3936">
        <f t="shared" si="371"/>
        <v>2015</v>
      </c>
    </row>
    <row r="3937" spans="1:22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">
        <v>8315</v>
      </c>
      <c r="R3937" t="s">
        <v>8316</v>
      </c>
      <c r="S3937" s="11">
        <f t="shared" si="368"/>
        <v>42281.323449074072</v>
      </c>
      <c r="T3937" s="11">
        <f t="shared" si="369"/>
        <v>42221.323449074072</v>
      </c>
      <c r="U3937">
        <f t="shared" si="370"/>
        <v>2015</v>
      </c>
      <c r="V3937">
        <f t="shared" si="371"/>
        <v>2015</v>
      </c>
    </row>
    <row r="3938" spans="1:22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>
        <f t="shared" si="367"/>
        <v>0</v>
      </c>
      <c r="Q3938" t="s">
        <v>8315</v>
      </c>
      <c r="R3938" t="s">
        <v>8316</v>
      </c>
      <c r="S3938" s="11">
        <f t="shared" si="368"/>
        <v>42704.971296296295</v>
      </c>
      <c r="T3938" s="11">
        <f t="shared" si="369"/>
        <v>42674.929629629631</v>
      </c>
      <c r="U3938">
        <f t="shared" si="370"/>
        <v>2016</v>
      </c>
      <c r="V3938">
        <f t="shared" si="371"/>
        <v>2016</v>
      </c>
    </row>
    <row r="3939" spans="1:22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">
        <v>8315</v>
      </c>
      <c r="R3939" t="s">
        <v>8316</v>
      </c>
      <c r="S3939" s="11">
        <f t="shared" si="368"/>
        <v>42562.298148148147</v>
      </c>
      <c r="T3939" s="11">
        <f t="shared" si="369"/>
        <v>42534.298148148147</v>
      </c>
      <c r="U3939">
        <f t="shared" si="370"/>
        <v>2016</v>
      </c>
      <c r="V3939">
        <f t="shared" si="371"/>
        <v>2016</v>
      </c>
    </row>
    <row r="3940" spans="1:22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">
        <v>8315</v>
      </c>
      <c r="R3940" t="s">
        <v>8316</v>
      </c>
      <c r="S3940" s="11">
        <f t="shared" si="368"/>
        <v>42182.572384259256</v>
      </c>
      <c r="T3940" s="11">
        <f t="shared" si="369"/>
        <v>42151.572384259256</v>
      </c>
      <c r="U3940">
        <f t="shared" si="370"/>
        <v>2015</v>
      </c>
      <c r="V3940">
        <f t="shared" si="371"/>
        <v>2015</v>
      </c>
    </row>
    <row r="3941" spans="1:22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">
        <v>8315</v>
      </c>
      <c r="R3941" t="s">
        <v>8316</v>
      </c>
      <c r="S3941" s="11">
        <f t="shared" si="368"/>
        <v>41918.854166666664</v>
      </c>
      <c r="T3941" s="11">
        <f t="shared" si="369"/>
        <v>41915.066886574074</v>
      </c>
      <c r="U3941">
        <f t="shared" si="370"/>
        <v>2014</v>
      </c>
      <c r="V3941">
        <f t="shared" si="371"/>
        <v>2014</v>
      </c>
    </row>
    <row r="3942" spans="1:22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">
        <v>8315</v>
      </c>
      <c r="R3942" t="s">
        <v>8316</v>
      </c>
      <c r="S3942" s="11">
        <f t="shared" si="368"/>
        <v>42006.159155092588</v>
      </c>
      <c r="T3942" s="11">
        <f t="shared" si="369"/>
        <v>41961.159155092588</v>
      </c>
      <c r="U3942">
        <f t="shared" si="370"/>
        <v>2015</v>
      </c>
      <c r="V3942">
        <f t="shared" si="371"/>
        <v>2014</v>
      </c>
    </row>
    <row r="3943" spans="1:22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">
        <v>8315</v>
      </c>
      <c r="R3943" t="s">
        <v>8316</v>
      </c>
      <c r="S3943" s="11">
        <f t="shared" si="368"/>
        <v>41967.708333333336</v>
      </c>
      <c r="T3943" s="11">
        <f t="shared" si="369"/>
        <v>41940.253900462958</v>
      </c>
      <c r="U3943">
        <f t="shared" si="370"/>
        <v>2014</v>
      </c>
      <c r="V3943">
        <f t="shared" si="371"/>
        <v>2014</v>
      </c>
    </row>
    <row r="3944" spans="1:22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>
        <f t="shared" si="367"/>
        <v>0</v>
      </c>
      <c r="Q3944" t="s">
        <v>8315</v>
      </c>
      <c r="R3944" t="s">
        <v>8316</v>
      </c>
      <c r="S3944" s="11">
        <f t="shared" si="368"/>
        <v>42171.570763888885</v>
      </c>
      <c r="T3944" s="11">
        <f t="shared" si="369"/>
        <v>42111.570763888885</v>
      </c>
      <c r="U3944">
        <f t="shared" si="370"/>
        <v>2015</v>
      </c>
      <c r="V3944">
        <f t="shared" si="371"/>
        <v>2015</v>
      </c>
    </row>
    <row r="3945" spans="1:22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">
        <v>8315</v>
      </c>
      <c r="R3945" t="s">
        <v>8316</v>
      </c>
      <c r="S3945" s="11">
        <f t="shared" si="368"/>
        <v>42310.368055555555</v>
      </c>
      <c r="T3945" s="11">
        <f t="shared" si="369"/>
        <v>42279.445231481477</v>
      </c>
      <c r="U3945">
        <f t="shared" si="370"/>
        <v>2015</v>
      </c>
      <c r="V3945">
        <f t="shared" si="371"/>
        <v>2015</v>
      </c>
    </row>
    <row r="3946" spans="1:22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>
        <f t="shared" si="367"/>
        <v>0</v>
      </c>
      <c r="Q3946" t="s">
        <v>8315</v>
      </c>
      <c r="R3946" t="s">
        <v>8316</v>
      </c>
      <c r="S3946" s="11">
        <f t="shared" si="368"/>
        <v>42243.329571759255</v>
      </c>
      <c r="T3946" s="11">
        <f t="shared" si="369"/>
        <v>42213.329571759255</v>
      </c>
      <c r="U3946">
        <f t="shared" si="370"/>
        <v>2015</v>
      </c>
      <c r="V3946">
        <f t="shared" si="371"/>
        <v>2015</v>
      </c>
    </row>
    <row r="3947" spans="1:22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">
        <v>8315</v>
      </c>
      <c r="R3947" t="s">
        <v>8316</v>
      </c>
      <c r="S3947" s="11">
        <f t="shared" si="368"/>
        <v>42139.468379629623</v>
      </c>
      <c r="T3947" s="11">
        <f t="shared" si="369"/>
        <v>42109.468379629623</v>
      </c>
      <c r="U3947">
        <f t="shared" si="370"/>
        <v>2015</v>
      </c>
      <c r="V3947">
        <f t="shared" si="371"/>
        <v>2015</v>
      </c>
    </row>
    <row r="3948" spans="1:22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">
        <v>8315</v>
      </c>
      <c r="R3948" t="s">
        <v>8316</v>
      </c>
      <c r="S3948" s="11">
        <f t="shared" si="368"/>
        <v>42062.999999999993</v>
      </c>
      <c r="T3948" s="11">
        <f t="shared" si="369"/>
        <v>42031.500254629624</v>
      </c>
      <c r="U3948">
        <f t="shared" si="370"/>
        <v>2015</v>
      </c>
      <c r="V3948">
        <f t="shared" si="371"/>
        <v>2015</v>
      </c>
    </row>
    <row r="3949" spans="1:22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">
        <v>8315</v>
      </c>
      <c r="R3949" t="s">
        <v>8316</v>
      </c>
      <c r="S3949" s="11">
        <f t="shared" si="368"/>
        <v>42644.809537037036</v>
      </c>
      <c r="T3949" s="11">
        <f t="shared" si="369"/>
        <v>42614.809537037036</v>
      </c>
      <c r="U3949">
        <f t="shared" si="370"/>
        <v>2016</v>
      </c>
      <c r="V3949">
        <f t="shared" si="371"/>
        <v>2016</v>
      </c>
    </row>
    <row r="3950" spans="1:22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>
        <f t="shared" si="367"/>
        <v>0</v>
      </c>
      <c r="Q3950" t="s">
        <v>8315</v>
      </c>
      <c r="R3950" t="s">
        <v>8316</v>
      </c>
      <c r="S3950" s="11">
        <f t="shared" si="368"/>
        <v>41888.992164351854</v>
      </c>
      <c r="T3950" s="11">
        <f t="shared" si="369"/>
        <v>41828.992164351854</v>
      </c>
      <c r="U3950">
        <f t="shared" si="370"/>
        <v>2014</v>
      </c>
      <c r="V3950">
        <f t="shared" si="371"/>
        <v>2014</v>
      </c>
    </row>
    <row r="3951" spans="1:22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">
        <v>8315</v>
      </c>
      <c r="R3951" t="s">
        <v>8316</v>
      </c>
      <c r="S3951" s="11">
        <f t="shared" si="368"/>
        <v>42045.787280092591</v>
      </c>
      <c r="T3951" s="11">
        <f t="shared" si="369"/>
        <v>42015.787280092591</v>
      </c>
      <c r="U3951">
        <f t="shared" si="370"/>
        <v>2015</v>
      </c>
      <c r="V3951">
        <f t="shared" si="371"/>
        <v>2015</v>
      </c>
    </row>
    <row r="3952" spans="1:22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">
        <v>8315</v>
      </c>
      <c r="R3952" t="s">
        <v>8316</v>
      </c>
      <c r="S3952" s="11">
        <f t="shared" si="368"/>
        <v>42468.440972222219</v>
      </c>
      <c r="T3952" s="11">
        <f t="shared" si="369"/>
        <v>42439.368981481479</v>
      </c>
      <c r="U3952">
        <f t="shared" si="370"/>
        <v>2016</v>
      </c>
      <c r="V3952">
        <f t="shared" si="371"/>
        <v>2016</v>
      </c>
    </row>
    <row r="3953" spans="1:22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">
        <v>8315</v>
      </c>
      <c r="R3953" t="s">
        <v>8316</v>
      </c>
      <c r="S3953" s="11">
        <f t="shared" si="368"/>
        <v>42493.45071759259</v>
      </c>
      <c r="T3953" s="11">
        <f t="shared" si="369"/>
        <v>42433.492384259262</v>
      </c>
      <c r="U3953">
        <f t="shared" si="370"/>
        <v>2016</v>
      </c>
      <c r="V3953">
        <f t="shared" si="371"/>
        <v>2016</v>
      </c>
    </row>
    <row r="3954" spans="1:22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">
        <v>8315</v>
      </c>
      <c r="R3954" t="s">
        <v>8316</v>
      </c>
      <c r="S3954" s="11">
        <f t="shared" si="368"/>
        <v>42303.457060185181</v>
      </c>
      <c r="T3954" s="11">
        <f t="shared" si="369"/>
        <v>42243.457060185181</v>
      </c>
      <c r="U3954">
        <f t="shared" si="370"/>
        <v>2015</v>
      </c>
      <c r="V3954">
        <f t="shared" si="371"/>
        <v>2015</v>
      </c>
    </row>
    <row r="3955" spans="1:22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>
        <f t="shared" si="367"/>
        <v>0</v>
      </c>
      <c r="Q3955" t="s">
        <v>8315</v>
      </c>
      <c r="R3955" t="s">
        <v>8316</v>
      </c>
      <c r="S3955" s="11">
        <f t="shared" si="368"/>
        <v>42580.645138888889</v>
      </c>
      <c r="T3955" s="11">
        <f t="shared" si="369"/>
        <v>42549.715115740742</v>
      </c>
      <c r="U3955">
        <f t="shared" si="370"/>
        <v>2016</v>
      </c>
      <c r="V3955">
        <f t="shared" si="371"/>
        <v>2016</v>
      </c>
    </row>
    <row r="3956" spans="1:22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>
        <f t="shared" si="367"/>
        <v>0</v>
      </c>
      <c r="Q3956" t="s">
        <v>8315</v>
      </c>
      <c r="R3956" t="s">
        <v>8316</v>
      </c>
      <c r="S3956" s="11">
        <f t="shared" si="368"/>
        <v>41834.317870370367</v>
      </c>
      <c r="T3956" s="11">
        <f t="shared" si="369"/>
        <v>41774.317870370367</v>
      </c>
      <c r="U3956">
        <f t="shared" si="370"/>
        <v>2014</v>
      </c>
      <c r="V3956">
        <f t="shared" si="371"/>
        <v>2014</v>
      </c>
    </row>
    <row r="3957" spans="1:22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">
        <v>8315</v>
      </c>
      <c r="R3957" t="s">
        <v>8316</v>
      </c>
      <c r="S3957" s="11">
        <f t="shared" si="368"/>
        <v>42336.557187499995</v>
      </c>
      <c r="T3957" s="11">
        <f t="shared" si="369"/>
        <v>42306.515520833331</v>
      </c>
      <c r="U3957">
        <f t="shared" si="370"/>
        <v>2015</v>
      </c>
      <c r="V3957">
        <f t="shared" si="371"/>
        <v>2015</v>
      </c>
    </row>
    <row r="3958" spans="1:22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>
        <f t="shared" si="367"/>
        <v>0</v>
      </c>
      <c r="Q3958" t="s">
        <v>8315</v>
      </c>
      <c r="R3958" t="s">
        <v>8316</v>
      </c>
      <c r="S3958" s="11">
        <f t="shared" si="368"/>
        <v>42484.680555555555</v>
      </c>
      <c r="T3958" s="11">
        <f t="shared" si="369"/>
        <v>42457.598692129628</v>
      </c>
      <c r="U3958">
        <f t="shared" si="370"/>
        <v>2016</v>
      </c>
      <c r="V3958">
        <f t="shared" si="371"/>
        <v>2016</v>
      </c>
    </row>
    <row r="3959" spans="1:22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">
        <v>8315</v>
      </c>
      <c r="R3959" t="s">
        <v>8316</v>
      </c>
      <c r="S3959" s="11">
        <f t="shared" si="368"/>
        <v>42559.64298611111</v>
      </c>
      <c r="T3959" s="11">
        <f t="shared" si="369"/>
        <v>42513.64298611111</v>
      </c>
      <c r="U3959">
        <f t="shared" si="370"/>
        <v>2016</v>
      </c>
      <c r="V3959">
        <f t="shared" si="371"/>
        <v>2016</v>
      </c>
    </row>
    <row r="3960" spans="1:22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">
        <v>8315</v>
      </c>
      <c r="R3960" t="s">
        <v>8316</v>
      </c>
      <c r="S3960" s="11">
        <f t="shared" si="368"/>
        <v>41853.25</v>
      </c>
      <c r="T3960" s="11">
        <f t="shared" si="369"/>
        <v>41816.617037037031</v>
      </c>
      <c r="U3960">
        <f t="shared" si="370"/>
        <v>2014</v>
      </c>
      <c r="V3960">
        <f t="shared" si="371"/>
        <v>2014</v>
      </c>
    </row>
    <row r="3961" spans="1:22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">
        <v>8315</v>
      </c>
      <c r="R3961" t="s">
        <v>8316</v>
      </c>
      <c r="S3961" s="11">
        <f t="shared" si="368"/>
        <v>41910.455509259256</v>
      </c>
      <c r="T3961" s="11">
        <f t="shared" si="369"/>
        <v>41880.455509259256</v>
      </c>
      <c r="U3961">
        <f t="shared" si="370"/>
        <v>2014</v>
      </c>
      <c r="V3961">
        <f t="shared" si="371"/>
        <v>2014</v>
      </c>
    </row>
    <row r="3962" spans="1:22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">
        <v>8315</v>
      </c>
      <c r="R3962" t="s">
        <v>8316</v>
      </c>
      <c r="S3962" s="11">
        <f t="shared" si="368"/>
        <v>42372.51222222222</v>
      </c>
      <c r="T3962" s="11">
        <f t="shared" si="369"/>
        <v>42342.51222222222</v>
      </c>
      <c r="U3962">
        <f t="shared" si="370"/>
        <v>2016</v>
      </c>
      <c r="V3962">
        <f t="shared" si="371"/>
        <v>2015</v>
      </c>
    </row>
    <row r="3963" spans="1:22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">
        <v>8315</v>
      </c>
      <c r="R3963" t="s">
        <v>8316</v>
      </c>
      <c r="S3963" s="11">
        <f t="shared" si="368"/>
        <v>41767.557986111111</v>
      </c>
      <c r="T3963" s="11">
        <f t="shared" si="369"/>
        <v>41745.557986111111</v>
      </c>
      <c r="U3963">
        <f t="shared" si="370"/>
        <v>2014</v>
      </c>
      <c r="V3963">
        <f t="shared" si="371"/>
        <v>2014</v>
      </c>
    </row>
    <row r="3964" spans="1:22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">
        <v>8315</v>
      </c>
      <c r="R3964" t="s">
        <v>8316</v>
      </c>
      <c r="S3964" s="11">
        <f t="shared" si="368"/>
        <v>42336.288124999999</v>
      </c>
      <c r="T3964" s="11">
        <f t="shared" si="369"/>
        <v>42311.288124999999</v>
      </c>
      <c r="U3964">
        <f t="shared" si="370"/>
        <v>2015</v>
      </c>
      <c r="V3964">
        <f t="shared" si="371"/>
        <v>2015</v>
      </c>
    </row>
    <row r="3965" spans="1:22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>
        <f t="shared" si="367"/>
        <v>0</v>
      </c>
      <c r="Q3965" t="s">
        <v>8315</v>
      </c>
      <c r="R3965" t="s">
        <v>8316</v>
      </c>
      <c r="S3965" s="11">
        <f t="shared" si="368"/>
        <v>42325.862465277773</v>
      </c>
      <c r="T3965" s="11">
        <f t="shared" si="369"/>
        <v>42295.820798611108</v>
      </c>
      <c r="U3965">
        <f t="shared" si="370"/>
        <v>2015</v>
      </c>
      <c r="V3965">
        <f t="shared" si="371"/>
        <v>2015</v>
      </c>
    </row>
    <row r="3966" spans="1:22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">
        <v>8315</v>
      </c>
      <c r="R3966" t="s">
        <v>8316</v>
      </c>
      <c r="S3966" s="11">
        <f t="shared" si="368"/>
        <v>42113.34706018518</v>
      </c>
      <c r="T3966" s="11">
        <f t="shared" si="369"/>
        <v>42053.388726851852</v>
      </c>
      <c r="U3966">
        <f t="shared" si="370"/>
        <v>2015</v>
      </c>
      <c r="V3966">
        <f t="shared" si="371"/>
        <v>2015</v>
      </c>
    </row>
    <row r="3967" spans="1:22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">
        <v>8315</v>
      </c>
      <c r="R3967" t="s">
        <v>8316</v>
      </c>
      <c r="S3967" s="11">
        <f t="shared" si="368"/>
        <v>42473.860879629625</v>
      </c>
      <c r="T3967" s="11">
        <f t="shared" si="369"/>
        <v>42413.902546296296</v>
      </c>
      <c r="U3967">
        <f t="shared" si="370"/>
        <v>2016</v>
      </c>
      <c r="V3967">
        <f t="shared" si="371"/>
        <v>2016</v>
      </c>
    </row>
    <row r="3968" spans="1:22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">
        <v>8315</v>
      </c>
      <c r="R3968" t="s">
        <v>8316</v>
      </c>
      <c r="S3968" s="11">
        <f t="shared" si="368"/>
        <v>41843.790972222218</v>
      </c>
      <c r="T3968" s="11">
        <f t="shared" si="369"/>
        <v>41801.378217592588</v>
      </c>
      <c r="U3968">
        <f t="shared" si="370"/>
        <v>2014</v>
      </c>
      <c r="V3968">
        <f t="shared" si="371"/>
        <v>2014</v>
      </c>
    </row>
    <row r="3969" spans="1:22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">
        <v>8315</v>
      </c>
      <c r="R3969" t="s">
        <v>8316</v>
      </c>
      <c r="S3969" s="11">
        <f t="shared" si="368"/>
        <v>42799.957256944443</v>
      </c>
      <c r="T3969" s="11">
        <f t="shared" si="369"/>
        <v>42769.957256944443</v>
      </c>
      <c r="U3969">
        <f t="shared" si="370"/>
        <v>2017</v>
      </c>
      <c r="V3969">
        <f t="shared" si="371"/>
        <v>2017</v>
      </c>
    </row>
    <row r="3970" spans="1:22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">
        <v>8315</v>
      </c>
      <c r="R3970" t="s">
        <v>8316</v>
      </c>
      <c r="S3970" s="11">
        <f t="shared" si="368"/>
        <v>42512.48232638889</v>
      </c>
      <c r="T3970" s="11">
        <f t="shared" si="369"/>
        <v>42452.48232638889</v>
      </c>
      <c r="U3970">
        <f t="shared" si="370"/>
        <v>2016</v>
      </c>
      <c r="V3970">
        <f t="shared" si="371"/>
        <v>2016</v>
      </c>
    </row>
    <row r="3971" spans="1:22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5">
        <f t="shared" ref="P3971:P4034" si="373">IFERROR(E3971/L3971,0)</f>
        <v>35.166666666666664</v>
      </c>
      <c r="Q3971" t="s">
        <v>8315</v>
      </c>
      <c r="R3971" t="s">
        <v>8316</v>
      </c>
      <c r="S3971" s="11">
        <f t="shared" ref="S3971:S4034" si="374">(I3971/86400)+25569+(-8/24)</f>
        <v>42610.829861111109</v>
      </c>
      <c r="T3971" s="11">
        <f t="shared" ref="T3971:T4034" si="375">(J3971/86400)+25569+(-8/24)</f>
        <v>42601.521365740737</v>
      </c>
      <c r="U3971">
        <f t="shared" ref="U3971:U4034" si="376">YEAR(S3971)</f>
        <v>2016</v>
      </c>
      <c r="V3971">
        <f t="shared" ref="V3971:V4034" si="377">YEAR(T3971)</f>
        <v>2016</v>
      </c>
    </row>
    <row r="3972" spans="1:22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">
        <v>8315</v>
      </c>
      <c r="R3972" t="s">
        <v>8316</v>
      </c>
      <c r="S3972" s="11">
        <f t="shared" si="374"/>
        <v>42477.530219907407</v>
      </c>
      <c r="T3972" s="11">
        <f t="shared" si="375"/>
        <v>42447.530219907407</v>
      </c>
      <c r="U3972">
        <f t="shared" si="376"/>
        <v>2016</v>
      </c>
      <c r="V3972">
        <f t="shared" si="377"/>
        <v>2016</v>
      </c>
    </row>
    <row r="3973" spans="1:22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">
        <v>8315</v>
      </c>
      <c r="R3973" t="s">
        <v>8316</v>
      </c>
      <c r="S3973" s="11">
        <f t="shared" si="374"/>
        <v>41841.202847222223</v>
      </c>
      <c r="T3973" s="11">
        <f t="shared" si="375"/>
        <v>41811.202847222223</v>
      </c>
      <c r="U3973">
        <f t="shared" si="376"/>
        <v>2014</v>
      </c>
      <c r="V3973">
        <f t="shared" si="377"/>
        <v>2014</v>
      </c>
    </row>
    <row r="3974" spans="1:22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">
        <v>8315</v>
      </c>
      <c r="R3974" t="s">
        <v>8316</v>
      </c>
      <c r="S3974" s="11">
        <f t="shared" si="374"/>
        <v>42040.734189814808</v>
      </c>
      <c r="T3974" s="11">
        <f t="shared" si="375"/>
        <v>41980.734189814808</v>
      </c>
      <c r="U3974">
        <f t="shared" si="376"/>
        <v>2015</v>
      </c>
      <c r="V3974">
        <f t="shared" si="377"/>
        <v>2014</v>
      </c>
    </row>
    <row r="3975" spans="1:22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">
        <v>8315</v>
      </c>
      <c r="R3975" t="s">
        <v>8316</v>
      </c>
      <c r="S3975" s="11">
        <f t="shared" si="374"/>
        <v>42498.833333333336</v>
      </c>
      <c r="T3975" s="11">
        <f t="shared" si="375"/>
        <v>42469.350810185184</v>
      </c>
      <c r="U3975">
        <f t="shared" si="376"/>
        <v>2016</v>
      </c>
      <c r="V3975">
        <f t="shared" si="377"/>
        <v>2016</v>
      </c>
    </row>
    <row r="3976" spans="1:22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">
        <v>8315</v>
      </c>
      <c r="R3976" t="s">
        <v>8316</v>
      </c>
      <c r="S3976" s="11">
        <f t="shared" si="374"/>
        <v>42523.213518518511</v>
      </c>
      <c r="T3976" s="11">
        <f t="shared" si="375"/>
        <v>42493.213518518511</v>
      </c>
      <c r="U3976">
        <f t="shared" si="376"/>
        <v>2016</v>
      </c>
      <c r="V3976">
        <f t="shared" si="377"/>
        <v>2016</v>
      </c>
    </row>
    <row r="3977" spans="1:22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>
        <f t="shared" si="373"/>
        <v>0</v>
      </c>
      <c r="Q3977" t="s">
        <v>8315</v>
      </c>
      <c r="R3977" t="s">
        <v>8316</v>
      </c>
      <c r="S3977" s="11">
        <f t="shared" si="374"/>
        <v>42564.533541666664</v>
      </c>
      <c r="T3977" s="11">
        <f t="shared" si="375"/>
        <v>42534.533541666664</v>
      </c>
      <c r="U3977">
        <f t="shared" si="376"/>
        <v>2016</v>
      </c>
      <c r="V3977">
        <f t="shared" si="377"/>
        <v>2016</v>
      </c>
    </row>
    <row r="3978" spans="1:22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">
        <v>8315</v>
      </c>
      <c r="R3978" t="s">
        <v>8316</v>
      </c>
      <c r="S3978" s="11">
        <f t="shared" si="374"/>
        <v>41851.958333333328</v>
      </c>
      <c r="T3978" s="11">
        <f t="shared" si="375"/>
        <v>41830.525011574071</v>
      </c>
      <c r="U3978">
        <f t="shared" si="376"/>
        <v>2014</v>
      </c>
      <c r="V3978">
        <f t="shared" si="377"/>
        <v>2014</v>
      </c>
    </row>
    <row r="3979" spans="1:22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">
        <v>8315</v>
      </c>
      <c r="R3979" t="s">
        <v>8316</v>
      </c>
      <c r="S3979" s="11">
        <f t="shared" si="374"/>
        <v>42573.455231481479</v>
      </c>
      <c r="T3979" s="11">
        <f t="shared" si="375"/>
        <v>42543.455231481479</v>
      </c>
      <c r="U3979">
        <f t="shared" si="376"/>
        <v>2016</v>
      </c>
      <c r="V3979">
        <f t="shared" si="377"/>
        <v>2016</v>
      </c>
    </row>
    <row r="3980" spans="1:22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">
        <v>8315</v>
      </c>
      <c r="R3980" t="s">
        <v>8316</v>
      </c>
      <c r="S3980" s="11">
        <f t="shared" si="374"/>
        <v>42035.309641203705</v>
      </c>
      <c r="T3980" s="11">
        <f t="shared" si="375"/>
        <v>41975.309641203705</v>
      </c>
      <c r="U3980">
        <f t="shared" si="376"/>
        <v>2015</v>
      </c>
      <c r="V3980">
        <f t="shared" si="377"/>
        <v>2014</v>
      </c>
    </row>
    <row r="3981" spans="1:22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">
        <v>8315</v>
      </c>
      <c r="R3981" t="s">
        <v>8316</v>
      </c>
      <c r="S3981" s="11">
        <f t="shared" si="374"/>
        <v>42092.499999999993</v>
      </c>
      <c r="T3981" s="11">
        <f t="shared" si="375"/>
        <v>42069.570104166669</v>
      </c>
      <c r="U3981">
        <f t="shared" si="376"/>
        <v>2015</v>
      </c>
      <c r="V3981">
        <f t="shared" si="377"/>
        <v>2015</v>
      </c>
    </row>
    <row r="3982" spans="1:22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">
        <v>8315</v>
      </c>
      <c r="R3982" t="s">
        <v>8316</v>
      </c>
      <c r="S3982" s="11">
        <f t="shared" si="374"/>
        <v>41825.265590277777</v>
      </c>
      <c r="T3982" s="11">
        <f t="shared" si="375"/>
        <v>41795.265590277777</v>
      </c>
      <c r="U3982">
        <f t="shared" si="376"/>
        <v>2014</v>
      </c>
      <c r="V3982">
        <f t="shared" si="377"/>
        <v>2014</v>
      </c>
    </row>
    <row r="3983" spans="1:22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">
        <v>8315</v>
      </c>
      <c r="R3983" t="s">
        <v>8316</v>
      </c>
      <c r="S3983" s="11">
        <f t="shared" si="374"/>
        <v>42567.846631944441</v>
      </c>
      <c r="T3983" s="11">
        <f t="shared" si="375"/>
        <v>42507.846631944441</v>
      </c>
      <c r="U3983">
        <f t="shared" si="376"/>
        <v>2016</v>
      </c>
      <c r="V3983">
        <f t="shared" si="377"/>
        <v>2016</v>
      </c>
    </row>
    <row r="3984" spans="1:22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">
        <v>8315</v>
      </c>
      <c r="R3984" t="s">
        <v>8316</v>
      </c>
      <c r="S3984" s="11">
        <f t="shared" si="374"/>
        <v>42192.476620370369</v>
      </c>
      <c r="T3984" s="11">
        <f t="shared" si="375"/>
        <v>42132.476620370369</v>
      </c>
      <c r="U3984">
        <f t="shared" si="376"/>
        <v>2015</v>
      </c>
      <c r="V3984">
        <f t="shared" si="377"/>
        <v>2015</v>
      </c>
    </row>
    <row r="3985" spans="1:22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">
        <v>8315</v>
      </c>
      <c r="R3985" t="s">
        <v>8316</v>
      </c>
      <c r="S3985" s="11">
        <f t="shared" si="374"/>
        <v>41778.957638888889</v>
      </c>
      <c r="T3985" s="11">
        <f t="shared" si="375"/>
        <v>41747.536527777775</v>
      </c>
      <c r="U3985">
        <f t="shared" si="376"/>
        <v>2014</v>
      </c>
      <c r="V3985">
        <f t="shared" si="377"/>
        <v>2014</v>
      </c>
    </row>
    <row r="3986" spans="1:22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">
        <v>8315</v>
      </c>
      <c r="R3986" t="s">
        <v>8316</v>
      </c>
      <c r="S3986" s="11">
        <f t="shared" si="374"/>
        <v>41950.666666666664</v>
      </c>
      <c r="T3986" s="11">
        <f t="shared" si="375"/>
        <v>41920.63013888889</v>
      </c>
      <c r="U3986">
        <f t="shared" si="376"/>
        <v>2014</v>
      </c>
      <c r="V3986">
        <f t="shared" si="377"/>
        <v>2014</v>
      </c>
    </row>
    <row r="3987" spans="1:22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">
        <v>8315</v>
      </c>
      <c r="R3987" t="s">
        <v>8316</v>
      </c>
      <c r="S3987" s="11">
        <f t="shared" si="374"/>
        <v>42420.545138888883</v>
      </c>
      <c r="T3987" s="11">
        <f t="shared" si="375"/>
        <v>42399.374074074069</v>
      </c>
      <c r="U3987">
        <f t="shared" si="376"/>
        <v>2016</v>
      </c>
      <c r="V3987">
        <f t="shared" si="377"/>
        <v>2016</v>
      </c>
    </row>
    <row r="3988" spans="1:22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">
        <v>8315</v>
      </c>
      <c r="R3988" t="s">
        <v>8316</v>
      </c>
      <c r="S3988" s="11">
        <f t="shared" si="374"/>
        <v>42496.211111111108</v>
      </c>
      <c r="T3988" s="11">
        <f t="shared" si="375"/>
        <v>42467.215208333328</v>
      </c>
      <c r="U3988">
        <f t="shared" si="376"/>
        <v>2016</v>
      </c>
      <c r="V3988">
        <f t="shared" si="377"/>
        <v>2016</v>
      </c>
    </row>
    <row r="3989" spans="1:22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">
        <v>8315</v>
      </c>
      <c r="R3989" t="s">
        <v>8316</v>
      </c>
      <c r="S3989" s="11">
        <f t="shared" si="374"/>
        <v>41775.591319444444</v>
      </c>
      <c r="T3989" s="11">
        <f t="shared" si="375"/>
        <v>41765.591319444444</v>
      </c>
      <c r="U3989">
        <f t="shared" si="376"/>
        <v>2014</v>
      </c>
      <c r="V3989">
        <f t="shared" si="377"/>
        <v>2014</v>
      </c>
    </row>
    <row r="3990" spans="1:22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">
        <v>8315</v>
      </c>
      <c r="R3990" t="s">
        <v>8316</v>
      </c>
      <c r="S3990" s="11">
        <f t="shared" si="374"/>
        <v>42244.747835648144</v>
      </c>
      <c r="T3990" s="11">
        <f t="shared" si="375"/>
        <v>42229.747835648144</v>
      </c>
      <c r="U3990">
        <f t="shared" si="376"/>
        <v>2015</v>
      </c>
      <c r="V3990">
        <f t="shared" si="377"/>
        <v>2015</v>
      </c>
    </row>
    <row r="3991" spans="1:22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>
        <f t="shared" si="373"/>
        <v>0</v>
      </c>
      <c r="Q3991" t="s">
        <v>8315</v>
      </c>
      <c r="R3991" t="s">
        <v>8316</v>
      </c>
      <c r="S3991" s="11">
        <f t="shared" si="374"/>
        <v>42316.458113425928</v>
      </c>
      <c r="T3991" s="11">
        <f t="shared" si="375"/>
        <v>42286.416446759256</v>
      </c>
      <c r="U3991">
        <f t="shared" si="376"/>
        <v>2015</v>
      </c>
      <c r="V3991">
        <f t="shared" si="377"/>
        <v>2015</v>
      </c>
    </row>
    <row r="3992" spans="1:22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">
        <v>8315</v>
      </c>
      <c r="R3992" t="s">
        <v>8316</v>
      </c>
      <c r="S3992" s="11">
        <f t="shared" si="374"/>
        <v>42431.339039351849</v>
      </c>
      <c r="T3992" s="11">
        <f t="shared" si="375"/>
        <v>42401.339039351849</v>
      </c>
      <c r="U3992">
        <f t="shared" si="376"/>
        <v>2016</v>
      </c>
      <c r="V3992">
        <f t="shared" si="377"/>
        <v>2016</v>
      </c>
    </row>
    <row r="3993" spans="1:22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">
        <v>8315</v>
      </c>
      <c r="R3993" t="s">
        <v>8316</v>
      </c>
      <c r="S3993" s="11">
        <f t="shared" si="374"/>
        <v>42155.311134259253</v>
      </c>
      <c r="T3993" s="11">
        <f t="shared" si="375"/>
        <v>42125.311134259253</v>
      </c>
      <c r="U3993">
        <f t="shared" si="376"/>
        <v>2015</v>
      </c>
      <c r="V3993">
        <f t="shared" si="377"/>
        <v>2015</v>
      </c>
    </row>
    <row r="3994" spans="1:22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">
        <v>8315</v>
      </c>
      <c r="R3994" t="s">
        <v>8316</v>
      </c>
      <c r="S3994" s="11">
        <f t="shared" si="374"/>
        <v>42349.648831018516</v>
      </c>
      <c r="T3994" s="11">
        <f t="shared" si="375"/>
        <v>42289.607164351844</v>
      </c>
      <c r="U3994">
        <f t="shared" si="376"/>
        <v>2015</v>
      </c>
      <c r="V3994">
        <f t="shared" si="377"/>
        <v>2015</v>
      </c>
    </row>
    <row r="3995" spans="1:22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">
        <v>8315</v>
      </c>
      <c r="R3995" t="s">
        <v>8316</v>
      </c>
      <c r="S3995" s="11">
        <f t="shared" si="374"/>
        <v>42137.531388888885</v>
      </c>
      <c r="T3995" s="11">
        <f t="shared" si="375"/>
        <v>42107.531388888885</v>
      </c>
      <c r="U3995">
        <f t="shared" si="376"/>
        <v>2015</v>
      </c>
      <c r="V3995">
        <f t="shared" si="377"/>
        <v>2015</v>
      </c>
    </row>
    <row r="3996" spans="1:22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">
        <v>8315</v>
      </c>
      <c r="R3996" t="s">
        <v>8316</v>
      </c>
      <c r="S3996" s="11">
        <f t="shared" si="374"/>
        <v>41839.056597222218</v>
      </c>
      <c r="T3996" s="11">
        <f t="shared" si="375"/>
        <v>41809.056597222218</v>
      </c>
      <c r="U3996">
        <f t="shared" si="376"/>
        <v>2014</v>
      </c>
      <c r="V3996">
        <f t="shared" si="377"/>
        <v>2014</v>
      </c>
    </row>
    <row r="3997" spans="1:22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">
        <v>8315</v>
      </c>
      <c r="R3997" t="s">
        <v>8316</v>
      </c>
      <c r="S3997" s="11">
        <f t="shared" si="374"/>
        <v>42049.143749999996</v>
      </c>
      <c r="T3997" s="11">
        <f t="shared" si="375"/>
        <v>42019.350428240738</v>
      </c>
      <c r="U3997">
        <f t="shared" si="376"/>
        <v>2015</v>
      </c>
      <c r="V3997">
        <f t="shared" si="377"/>
        <v>2015</v>
      </c>
    </row>
    <row r="3998" spans="1:22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">
        <v>8315</v>
      </c>
      <c r="R3998" t="s">
        <v>8316</v>
      </c>
      <c r="S3998" s="11">
        <f t="shared" si="374"/>
        <v>41963.336111111108</v>
      </c>
      <c r="T3998" s="11">
        <f t="shared" si="375"/>
        <v>41949.933611111112</v>
      </c>
      <c r="U3998">
        <f t="shared" si="376"/>
        <v>2014</v>
      </c>
      <c r="V3998">
        <f t="shared" si="377"/>
        <v>2014</v>
      </c>
    </row>
    <row r="3999" spans="1:22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>
        <f t="shared" si="373"/>
        <v>0</v>
      </c>
      <c r="Q3999" t="s">
        <v>8315</v>
      </c>
      <c r="R3999" t="s">
        <v>8316</v>
      </c>
      <c r="S3999" s="11">
        <f t="shared" si="374"/>
        <v>42099.016446759262</v>
      </c>
      <c r="T3999" s="11">
        <f t="shared" si="375"/>
        <v>42069.058113425919</v>
      </c>
      <c r="U3999">
        <f t="shared" si="376"/>
        <v>2015</v>
      </c>
      <c r="V3999">
        <f t="shared" si="377"/>
        <v>2015</v>
      </c>
    </row>
    <row r="4000" spans="1:22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">
        <v>8315</v>
      </c>
      <c r="R4000" t="s">
        <v>8316</v>
      </c>
      <c r="S4000" s="11">
        <f t="shared" si="374"/>
        <v>42091.588263888887</v>
      </c>
      <c r="T4000" s="11">
        <f t="shared" si="375"/>
        <v>42061.629930555551</v>
      </c>
      <c r="U4000">
        <f t="shared" si="376"/>
        <v>2015</v>
      </c>
      <c r="V4000">
        <f t="shared" si="377"/>
        <v>2015</v>
      </c>
    </row>
    <row r="4001" spans="1:22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">
        <v>8315</v>
      </c>
      <c r="R4001" t="s">
        <v>8316</v>
      </c>
      <c r="S4001" s="11">
        <f t="shared" si="374"/>
        <v>41882.494317129625</v>
      </c>
      <c r="T4001" s="11">
        <f t="shared" si="375"/>
        <v>41842.495347222219</v>
      </c>
      <c r="U4001">
        <f t="shared" si="376"/>
        <v>2014</v>
      </c>
      <c r="V4001">
        <f t="shared" si="377"/>
        <v>2014</v>
      </c>
    </row>
    <row r="4002" spans="1:22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">
        <v>8315</v>
      </c>
      <c r="R4002" t="s">
        <v>8316</v>
      </c>
      <c r="S4002" s="11">
        <f t="shared" si="374"/>
        <v>42497.27034722222</v>
      </c>
      <c r="T4002" s="11">
        <f t="shared" si="375"/>
        <v>42437.312013888884</v>
      </c>
      <c r="U4002">
        <f t="shared" si="376"/>
        <v>2016</v>
      </c>
      <c r="V4002">
        <f t="shared" si="377"/>
        <v>2016</v>
      </c>
    </row>
    <row r="4003" spans="1:22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">
        <v>8315</v>
      </c>
      <c r="R4003" t="s">
        <v>8316</v>
      </c>
      <c r="S4003" s="11">
        <f t="shared" si="374"/>
        <v>42795.458333333336</v>
      </c>
      <c r="T4003" s="11">
        <f t="shared" si="375"/>
        <v>42775.630879629629</v>
      </c>
      <c r="U4003">
        <f t="shared" si="376"/>
        <v>2017</v>
      </c>
      <c r="V4003">
        <f t="shared" si="377"/>
        <v>2017</v>
      </c>
    </row>
    <row r="4004" spans="1:22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">
        <v>8315</v>
      </c>
      <c r="R4004" t="s">
        <v>8316</v>
      </c>
      <c r="S4004" s="11">
        <f t="shared" si="374"/>
        <v>41908.710196759253</v>
      </c>
      <c r="T4004" s="11">
        <f t="shared" si="375"/>
        <v>41878.710196759253</v>
      </c>
      <c r="U4004">
        <f t="shared" si="376"/>
        <v>2014</v>
      </c>
      <c r="V4004">
        <f t="shared" si="377"/>
        <v>2014</v>
      </c>
    </row>
    <row r="4005" spans="1:22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">
        <v>8315</v>
      </c>
      <c r="R4005" t="s">
        <v>8316</v>
      </c>
      <c r="S4005" s="11">
        <f t="shared" si="374"/>
        <v>42050.254016203697</v>
      </c>
      <c r="T4005" s="11">
        <f t="shared" si="375"/>
        <v>42020.254016203697</v>
      </c>
      <c r="U4005">
        <f t="shared" si="376"/>
        <v>2015</v>
      </c>
      <c r="V4005">
        <f t="shared" si="377"/>
        <v>2015</v>
      </c>
    </row>
    <row r="4006" spans="1:22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">
        <v>8315</v>
      </c>
      <c r="R4006" t="s">
        <v>8316</v>
      </c>
      <c r="S4006" s="11">
        <f t="shared" si="374"/>
        <v>41919.829363425924</v>
      </c>
      <c r="T4006" s="11">
        <f t="shared" si="375"/>
        <v>41889.829363425924</v>
      </c>
      <c r="U4006">
        <f t="shared" si="376"/>
        <v>2014</v>
      </c>
      <c r="V4006">
        <f t="shared" si="377"/>
        <v>2014</v>
      </c>
    </row>
    <row r="4007" spans="1:22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">
        <v>8315</v>
      </c>
      <c r="R4007" t="s">
        <v>8316</v>
      </c>
      <c r="S4007" s="11">
        <f t="shared" si="374"/>
        <v>41932.474363425921</v>
      </c>
      <c r="T4007" s="11">
        <f t="shared" si="375"/>
        <v>41872.474363425921</v>
      </c>
      <c r="U4007">
        <f t="shared" si="376"/>
        <v>2014</v>
      </c>
      <c r="V4007">
        <f t="shared" si="377"/>
        <v>2014</v>
      </c>
    </row>
    <row r="4008" spans="1:22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">
        <v>8315</v>
      </c>
      <c r="R4008" t="s">
        <v>8316</v>
      </c>
      <c r="S4008" s="11">
        <f t="shared" si="374"/>
        <v>42416.439664351848</v>
      </c>
      <c r="T4008" s="11">
        <f t="shared" si="375"/>
        <v>42391.439664351848</v>
      </c>
      <c r="U4008">
        <f t="shared" si="376"/>
        <v>2016</v>
      </c>
      <c r="V4008">
        <f t="shared" si="377"/>
        <v>2016</v>
      </c>
    </row>
    <row r="4009" spans="1:22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">
        <v>8315</v>
      </c>
      <c r="R4009" t="s">
        <v>8316</v>
      </c>
      <c r="S4009" s="11">
        <f t="shared" si="374"/>
        <v>41877.352777777771</v>
      </c>
      <c r="T4009" s="11">
        <f t="shared" si="375"/>
        <v>41848.439594907402</v>
      </c>
      <c r="U4009">
        <f t="shared" si="376"/>
        <v>2014</v>
      </c>
      <c r="V4009">
        <f t="shared" si="377"/>
        <v>2014</v>
      </c>
    </row>
    <row r="4010" spans="1:22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">
        <v>8315</v>
      </c>
      <c r="R4010" t="s">
        <v>8316</v>
      </c>
      <c r="S4010" s="11">
        <f t="shared" si="374"/>
        <v>42207.630868055552</v>
      </c>
      <c r="T4010" s="11">
        <f t="shared" si="375"/>
        <v>42177.630868055552</v>
      </c>
      <c r="U4010">
        <f t="shared" si="376"/>
        <v>2015</v>
      </c>
      <c r="V4010">
        <f t="shared" si="377"/>
        <v>2015</v>
      </c>
    </row>
    <row r="4011" spans="1:22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">
        <v>8315</v>
      </c>
      <c r="R4011" t="s">
        <v>8316</v>
      </c>
      <c r="S4011" s="11">
        <f t="shared" si="374"/>
        <v>41891.367592592593</v>
      </c>
      <c r="T4011" s="11">
        <f t="shared" si="375"/>
        <v>41851.367592592593</v>
      </c>
      <c r="U4011">
        <f t="shared" si="376"/>
        <v>2014</v>
      </c>
      <c r="V4011">
        <f t="shared" si="377"/>
        <v>2014</v>
      </c>
    </row>
    <row r="4012" spans="1:22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">
        <v>8315</v>
      </c>
      <c r="R4012" t="s">
        <v>8316</v>
      </c>
      <c r="S4012" s="11">
        <f t="shared" si="374"/>
        <v>41938.437106481477</v>
      </c>
      <c r="T4012" s="11">
        <f t="shared" si="375"/>
        <v>41921.437106481477</v>
      </c>
      <c r="U4012">
        <f t="shared" si="376"/>
        <v>2014</v>
      </c>
      <c r="V4012">
        <f t="shared" si="377"/>
        <v>2014</v>
      </c>
    </row>
    <row r="4013" spans="1:22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">
        <v>8315</v>
      </c>
      <c r="R4013" t="s">
        <v>8316</v>
      </c>
      <c r="S4013" s="11">
        <f t="shared" si="374"/>
        <v>42032.211550925924</v>
      </c>
      <c r="T4013" s="11">
        <f t="shared" si="375"/>
        <v>42002.211550925924</v>
      </c>
      <c r="U4013">
        <f t="shared" si="376"/>
        <v>2015</v>
      </c>
      <c r="V4013">
        <f t="shared" si="377"/>
        <v>2014</v>
      </c>
    </row>
    <row r="4014" spans="1:22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>
        <f t="shared" si="373"/>
        <v>0</v>
      </c>
      <c r="Q4014" t="s">
        <v>8315</v>
      </c>
      <c r="R4014" t="s">
        <v>8316</v>
      </c>
      <c r="S4014" s="11">
        <f t="shared" si="374"/>
        <v>42126.211215277777</v>
      </c>
      <c r="T4014" s="11">
        <f t="shared" si="375"/>
        <v>42096.211215277777</v>
      </c>
      <c r="U4014">
        <f t="shared" si="376"/>
        <v>2015</v>
      </c>
      <c r="V4014">
        <f t="shared" si="377"/>
        <v>2015</v>
      </c>
    </row>
    <row r="4015" spans="1:22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">
        <v>8315</v>
      </c>
      <c r="R4015" t="s">
        <v>8316</v>
      </c>
      <c r="S4015" s="11">
        <f t="shared" si="374"/>
        <v>42050.967858796292</v>
      </c>
      <c r="T4015" s="11">
        <f t="shared" si="375"/>
        <v>42020.967858796292</v>
      </c>
      <c r="U4015">
        <f t="shared" si="376"/>
        <v>2015</v>
      </c>
      <c r="V4015">
        <f t="shared" si="377"/>
        <v>2015</v>
      </c>
    </row>
    <row r="4016" spans="1:22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>
        <f t="shared" si="373"/>
        <v>0</v>
      </c>
      <c r="Q4016" t="s">
        <v>8315</v>
      </c>
      <c r="R4016" t="s">
        <v>8316</v>
      </c>
      <c r="S4016" s="11">
        <f t="shared" si="374"/>
        <v>42433.912835648145</v>
      </c>
      <c r="T4016" s="11">
        <f t="shared" si="375"/>
        <v>42418.912835648145</v>
      </c>
      <c r="U4016">
        <f t="shared" si="376"/>
        <v>2016</v>
      </c>
      <c r="V4016">
        <f t="shared" si="377"/>
        <v>2016</v>
      </c>
    </row>
    <row r="4017" spans="1:22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">
        <v>8315</v>
      </c>
      <c r="R4017" t="s">
        <v>8316</v>
      </c>
      <c r="S4017" s="11">
        <f t="shared" si="374"/>
        <v>42204.447488425925</v>
      </c>
      <c r="T4017" s="11">
        <f t="shared" si="375"/>
        <v>42174.447488425925</v>
      </c>
      <c r="U4017">
        <f t="shared" si="376"/>
        <v>2015</v>
      </c>
      <c r="V4017">
        <f t="shared" si="377"/>
        <v>2015</v>
      </c>
    </row>
    <row r="4018" spans="1:22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">
        <v>8315</v>
      </c>
      <c r="R4018" t="s">
        <v>8316</v>
      </c>
      <c r="S4018" s="11">
        <f t="shared" si="374"/>
        <v>41899.539351851847</v>
      </c>
      <c r="T4018" s="11">
        <f t="shared" si="375"/>
        <v>41869.539351851847</v>
      </c>
      <c r="U4018">
        <f t="shared" si="376"/>
        <v>2014</v>
      </c>
      <c r="V4018">
        <f t="shared" si="377"/>
        <v>2014</v>
      </c>
    </row>
    <row r="4019" spans="1:22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">
        <v>8315</v>
      </c>
      <c r="R4019" t="s">
        <v>8316</v>
      </c>
      <c r="S4019" s="11">
        <f t="shared" si="374"/>
        <v>41886.338819444441</v>
      </c>
      <c r="T4019" s="11">
        <f t="shared" si="375"/>
        <v>41856.338819444441</v>
      </c>
      <c r="U4019">
        <f t="shared" si="376"/>
        <v>2014</v>
      </c>
      <c r="V4019">
        <f t="shared" si="377"/>
        <v>2014</v>
      </c>
    </row>
    <row r="4020" spans="1:22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">
        <v>8315</v>
      </c>
      <c r="R4020" t="s">
        <v>8316</v>
      </c>
      <c r="S4020" s="11">
        <f t="shared" si="374"/>
        <v>42650.577638888884</v>
      </c>
      <c r="T4020" s="11">
        <f t="shared" si="375"/>
        <v>42620.577638888884</v>
      </c>
      <c r="U4020">
        <f t="shared" si="376"/>
        <v>2016</v>
      </c>
      <c r="V4020">
        <f t="shared" si="377"/>
        <v>2016</v>
      </c>
    </row>
    <row r="4021" spans="1:22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">
        <v>8315</v>
      </c>
      <c r="R4021" t="s">
        <v>8316</v>
      </c>
      <c r="S4021" s="11">
        <f t="shared" si="374"/>
        <v>42475.352777777771</v>
      </c>
      <c r="T4021" s="11">
        <f t="shared" si="375"/>
        <v>42417.342546296299</v>
      </c>
      <c r="U4021">
        <f t="shared" si="376"/>
        <v>2016</v>
      </c>
      <c r="V4021">
        <f t="shared" si="377"/>
        <v>2016</v>
      </c>
    </row>
    <row r="4022" spans="1:22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">
        <v>8315</v>
      </c>
      <c r="R4022" t="s">
        <v>8316</v>
      </c>
      <c r="S4022" s="11">
        <f t="shared" si="374"/>
        <v>42086.815960648142</v>
      </c>
      <c r="T4022" s="11">
        <f t="shared" si="375"/>
        <v>42056.857627314814</v>
      </c>
      <c r="U4022">
        <f t="shared" si="376"/>
        <v>2015</v>
      </c>
      <c r="V4022">
        <f t="shared" si="377"/>
        <v>2015</v>
      </c>
    </row>
    <row r="4023" spans="1:22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">
        <v>8315</v>
      </c>
      <c r="R4023" t="s">
        <v>8316</v>
      </c>
      <c r="S4023" s="11">
        <f t="shared" si="374"/>
        <v>41938.578217592592</v>
      </c>
      <c r="T4023" s="11">
        <f t="shared" si="375"/>
        <v>41878.578217592592</v>
      </c>
      <c r="U4023">
        <f t="shared" si="376"/>
        <v>2014</v>
      </c>
      <c r="V4023">
        <f t="shared" si="377"/>
        <v>2014</v>
      </c>
    </row>
    <row r="4024" spans="1:22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">
        <v>8315</v>
      </c>
      <c r="R4024" t="s">
        <v>8316</v>
      </c>
      <c r="S4024" s="11">
        <f t="shared" si="374"/>
        <v>42035.787499999999</v>
      </c>
      <c r="T4024" s="11">
        <f t="shared" si="375"/>
        <v>41990.250775462962</v>
      </c>
      <c r="U4024">
        <f t="shared" si="376"/>
        <v>2015</v>
      </c>
      <c r="V4024">
        <f t="shared" si="377"/>
        <v>2014</v>
      </c>
    </row>
    <row r="4025" spans="1:22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>
        <f t="shared" si="373"/>
        <v>0</v>
      </c>
      <c r="Q4025" t="s">
        <v>8315</v>
      </c>
      <c r="R4025" t="s">
        <v>8316</v>
      </c>
      <c r="S4025" s="11">
        <f t="shared" si="374"/>
        <v>42453.624571759261</v>
      </c>
      <c r="T4025" s="11">
        <f t="shared" si="375"/>
        <v>42408.666238425925</v>
      </c>
      <c r="U4025">
        <f t="shared" si="376"/>
        <v>2016</v>
      </c>
      <c r="V4025">
        <f t="shared" si="377"/>
        <v>2016</v>
      </c>
    </row>
    <row r="4026" spans="1:22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">
        <v>8315</v>
      </c>
      <c r="R4026" t="s">
        <v>8316</v>
      </c>
      <c r="S4026" s="11">
        <f t="shared" si="374"/>
        <v>42247.336770833332</v>
      </c>
      <c r="T4026" s="11">
        <f t="shared" si="375"/>
        <v>42217.336770833332</v>
      </c>
      <c r="U4026">
        <f t="shared" si="376"/>
        <v>2015</v>
      </c>
      <c r="V4026">
        <f t="shared" si="377"/>
        <v>2015</v>
      </c>
    </row>
    <row r="4027" spans="1:22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">
        <v>8315</v>
      </c>
      <c r="R4027" t="s">
        <v>8316</v>
      </c>
      <c r="S4027" s="11">
        <f t="shared" si="374"/>
        <v>42210.904351851852</v>
      </c>
      <c r="T4027" s="11">
        <f t="shared" si="375"/>
        <v>42150.904351851852</v>
      </c>
      <c r="U4027">
        <f t="shared" si="376"/>
        <v>2015</v>
      </c>
      <c r="V4027">
        <f t="shared" si="377"/>
        <v>2015</v>
      </c>
    </row>
    <row r="4028" spans="1:22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>
        <f t="shared" si="373"/>
        <v>0</v>
      </c>
      <c r="Q4028" t="s">
        <v>8315</v>
      </c>
      <c r="R4028" t="s">
        <v>8316</v>
      </c>
      <c r="S4028" s="11">
        <f t="shared" si="374"/>
        <v>42342.363877314812</v>
      </c>
      <c r="T4028" s="11">
        <f t="shared" si="375"/>
        <v>42282.322210648148</v>
      </c>
      <c r="U4028">
        <f t="shared" si="376"/>
        <v>2015</v>
      </c>
      <c r="V4028">
        <f t="shared" si="377"/>
        <v>2015</v>
      </c>
    </row>
    <row r="4029" spans="1:22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">
        <v>8315</v>
      </c>
      <c r="R4029" t="s">
        <v>8316</v>
      </c>
      <c r="S4029" s="11">
        <f t="shared" si="374"/>
        <v>42788.708333333336</v>
      </c>
      <c r="T4029" s="11">
        <f t="shared" si="375"/>
        <v>42768.637511574074</v>
      </c>
      <c r="U4029">
        <f t="shared" si="376"/>
        <v>2017</v>
      </c>
      <c r="V4029">
        <f t="shared" si="377"/>
        <v>2017</v>
      </c>
    </row>
    <row r="4030" spans="1:22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">
        <v>8315</v>
      </c>
      <c r="R4030" t="s">
        <v>8316</v>
      </c>
      <c r="S4030" s="11">
        <f t="shared" si="374"/>
        <v>41795.605324074073</v>
      </c>
      <c r="T4030" s="11">
        <f t="shared" si="375"/>
        <v>41765.605324074073</v>
      </c>
      <c r="U4030">
        <f t="shared" si="376"/>
        <v>2014</v>
      </c>
      <c r="V4030">
        <f t="shared" si="377"/>
        <v>2014</v>
      </c>
    </row>
    <row r="4031" spans="1:22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>
        <f t="shared" si="373"/>
        <v>0</v>
      </c>
      <c r="Q4031" t="s">
        <v>8315</v>
      </c>
      <c r="R4031" t="s">
        <v>8316</v>
      </c>
      <c r="S4031" s="11">
        <f t="shared" si="374"/>
        <v>42351.691782407404</v>
      </c>
      <c r="T4031" s="11">
        <f t="shared" si="375"/>
        <v>42321.691782407404</v>
      </c>
      <c r="U4031">
        <f t="shared" si="376"/>
        <v>2015</v>
      </c>
      <c r="V4031">
        <f t="shared" si="377"/>
        <v>2015</v>
      </c>
    </row>
    <row r="4032" spans="1:22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">
        <v>8315</v>
      </c>
      <c r="R4032" t="s">
        <v>8316</v>
      </c>
      <c r="S4032" s="11">
        <f t="shared" si="374"/>
        <v>42403.450694444444</v>
      </c>
      <c r="T4032" s="11">
        <f t="shared" si="375"/>
        <v>42374.321747685179</v>
      </c>
      <c r="U4032">
        <f t="shared" si="376"/>
        <v>2016</v>
      </c>
      <c r="V4032">
        <f t="shared" si="377"/>
        <v>2016</v>
      </c>
    </row>
    <row r="4033" spans="1:22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>
        <f t="shared" si="373"/>
        <v>0</v>
      </c>
      <c r="Q4033" t="s">
        <v>8315</v>
      </c>
      <c r="R4033" t="s">
        <v>8316</v>
      </c>
      <c r="S4033" s="11">
        <f t="shared" si="374"/>
        <v>41991.293564814812</v>
      </c>
      <c r="T4033" s="11">
        <f t="shared" si="375"/>
        <v>41941.251898148148</v>
      </c>
      <c r="U4033">
        <f t="shared" si="376"/>
        <v>2014</v>
      </c>
      <c r="V4033">
        <f t="shared" si="377"/>
        <v>2014</v>
      </c>
    </row>
    <row r="4034" spans="1:22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">
        <v>8315</v>
      </c>
      <c r="R4034" t="s">
        <v>8316</v>
      </c>
      <c r="S4034" s="11">
        <f t="shared" si="374"/>
        <v>42353.517546296294</v>
      </c>
      <c r="T4034" s="11">
        <f t="shared" si="375"/>
        <v>42293.47587962963</v>
      </c>
      <c r="U4034">
        <f t="shared" si="376"/>
        <v>2015</v>
      </c>
      <c r="V4034">
        <f t="shared" si="377"/>
        <v>2015</v>
      </c>
    </row>
    <row r="4035" spans="1:22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5">
        <f t="shared" ref="P4035:P4098" si="379">IFERROR(E4035/L4035,0)</f>
        <v>65.340319148936175</v>
      </c>
      <c r="Q4035" t="s">
        <v>8315</v>
      </c>
      <c r="R4035" t="s">
        <v>8316</v>
      </c>
      <c r="S4035" s="11">
        <f t="shared" ref="S4035:S4098" si="380">(I4035/86400)+25569+(-8/24)</f>
        <v>42645.041666666664</v>
      </c>
      <c r="T4035" s="11">
        <f t="shared" ref="T4035:T4098" si="381">(J4035/86400)+25569+(-8/24)</f>
        <v>42613.93546296296</v>
      </c>
      <c r="U4035">
        <f t="shared" ref="U4035:U4098" si="382">YEAR(S4035)</f>
        <v>2016</v>
      </c>
      <c r="V4035">
        <f t="shared" ref="V4035:V4098" si="383">YEAR(T4035)</f>
        <v>2016</v>
      </c>
    </row>
    <row r="4036" spans="1:22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">
        <v>8315</v>
      </c>
      <c r="R4036" t="s">
        <v>8316</v>
      </c>
      <c r="S4036" s="11">
        <f t="shared" si="380"/>
        <v>42097.572337962956</v>
      </c>
      <c r="T4036" s="11">
        <f t="shared" si="381"/>
        <v>42067.614004629628</v>
      </c>
      <c r="U4036">
        <f t="shared" si="382"/>
        <v>2015</v>
      </c>
      <c r="V4036">
        <f t="shared" si="383"/>
        <v>2015</v>
      </c>
    </row>
    <row r="4037" spans="1:22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">
        <v>8315</v>
      </c>
      <c r="R4037" t="s">
        <v>8316</v>
      </c>
      <c r="S4037" s="11">
        <f t="shared" si="380"/>
        <v>41933.549618055556</v>
      </c>
      <c r="T4037" s="11">
        <f t="shared" si="381"/>
        <v>41903.549618055556</v>
      </c>
      <c r="U4037">
        <f t="shared" si="382"/>
        <v>2014</v>
      </c>
      <c r="V4037">
        <f t="shared" si="383"/>
        <v>2014</v>
      </c>
    </row>
    <row r="4038" spans="1:22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">
        <v>8315</v>
      </c>
      <c r="R4038" t="s">
        <v>8316</v>
      </c>
      <c r="S4038" s="11">
        <f t="shared" si="380"/>
        <v>41821.604166666664</v>
      </c>
      <c r="T4038" s="11">
        <f t="shared" si="381"/>
        <v>41804.603750000002</v>
      </c>
      <c r="U4038">
        <f t="shared" si="382"/>
        <v>2014</v>
      </c>
      <c r="V4038">
        <f t="shared" si="383"/>
        <v>2014</v>
      </c>
    </row>
    <row r="4039" spans="1:22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">
        <v>8315</v>
      </c>
      <c r="R4039" t="s">
        <v>8316</v>
      </c>
      <c r="S4039" s="11">
        <f t="shared" si="380"/>
        <v>42514.267361111109</v>
      </c>
      <c r="T4039" s="11">
        <f t="shared" si="381"/>
        <v>42496.737442129626</v>
      </c>
      <c r="U4039">
        <f t="shared" si="382"/>
        <v>2016</v>
      </c>
      <c r="V4039">
        <f t="shared" si="383"/>
        <v>2016</v>
      </c>
    </row>
    <row r="4040" spans="1:22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">
        <v>8315</v>
      </c>
      <c r="R4040" t="s">
        <v>8316</v>
      </c>
      <c r="S4040" s="11">
        <f t="shared" si="380"/>
        <v>41929.465393518512</v>
      </c>
      <c r="T4040" s="11">
        <f t="shared" si="381"/>
        <v>41869.465393518512</v>
      </c>
      <c r="U4040">
        <f t="shared" si="382"/>
        <v>2014</v>
      </c>
      <c r="V4040">
        <f t="shared" si="383"/>
        <v>2014</v>
      </c>
    </row>
    <row r="4041" spans="1:22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">
        <v>8315</v>
      </c>
      <c r="R4041" t="s">
        <v>8316</v>
      </c>
      <c r="S4041" s="11">
        <f t="shared" si="380"/>
        <v>42338.915972222218</v>
      </c>
      <c r="T4041" s="11">
        <f t="shared" si="381"/>
        <v>42305.337581018517</v>
      </c>
      <c r="U4041">
        <f t="shared" si="382"/>
        <v>2015</v>
      </c>
      <c r="V4041">
        <f t="shared" si="383"/>
        <v>2015</v>
      </c>
    </row>
    <row r="4042" spans="1:22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">
        <v>8315</v>
      </c>
      <c r="R4042" t="s">
        <v>8316</v>
      </c>
      <c r="S4042" s="11">
        <f t="shared" si="380"/>
        <v>42202.791666666664</v>
      </c>
      <c r="T4042" s="11">
        <f t="shared" si="381"/>
        <v>42143.898194444446</v>
      </c>
      <c r="U4042">
        <f t="shared" si="382"/>
        <v>2015</v>
      </c>
      <c r="V4042">
        <f t="shared" si="383"/>
        <v>2015</v>
      </c>
    </row>
    <row r="4043" spans="1:22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">
        <v>8315</v>
      </c>
      <c r="R4043" t="s">
        <v>8316</v>
      </c>
      <c r="S4043" s="11">
        <f t="shared" si="380"/>
        <v>42619.140671296293</v>
      </c>
      <c r="T4043" s="11">
        <f t="shared" si="381"/>
        <v>42559.140671296293</v>
      </c>
      <c r="U4043">
        <f t="shared" si="382"/>
        <v>2016</v>
      </c>
      <c r="V4043">
        <f t="shared" si="383"/>
        <v>2016</v>
      </c>
    </row>
    <row r="4044" spans="1:22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">
        <v>8315</v>
      </c>
      <c r="R4044" t="s">
        <v>8316</v>
      </c>
      <c r="S4044" s="11">
        <f t="shared" si="380"/>
        <v>42024.469444444439</v>
      </c>
      <c r="T4044" s="11">
        <f t="shared" si="381"/>
        <v>41994.750740740739</v>
      </c>
      <c r="U4044">
        <f t="shared" si="382"/>
        <v>2015</v>
      </c>
      <c r="V4044">
        <f t="shared" si="383"/>
        <v>2014</v>
      </c>
    </row>
    <row r="4045" spans="1:22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>
        <f t="shared" si="379"/>
        <v>0</v>
      </c>
      <c r="Q4045" t="s">
        <v>8315</v>
      </c>
      <c r="R4045" t="s">
        <v>8316</v>
      </c>
      <c r="S4045" s="11">
        <f t="shared" si="380"/>
        <v>41963.624131944445</v>
      </c>
      <c r="T4045" s="11">
        <f t="shared" si="381"/>
        <v>41948.624131944445</v>
      </c>
      <c r="U4045">
        <f t="shared" si="382"/>
        <v>2014</v>
      </c>
      <c r="V4045">
        <f t="shared" si="383"/>
        <v>2014</v>
      </c>
    </row>
    <row r="4046" spans="1:22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">
        <v>8315</v>
      </c>
      <c r="R4046" t="s">
        <v>8316</v>
      </c>
      <c r="S4046" s="11">
        <f t="shared" si="380"/>
        <v>42103.874999999993</v>
      </c>
      <c r="T4046" s="11">
        <f t="shared" si="381"/>
        <v>42073.886365740742</v>
      </c>
      <c r="U4046">
        <f t="shared" si="382"/>
        <v>2015</v>
      </c>
      <c r="V4046">
        <f t="shared" si="383"/>
        <v>2015</v>
      </c>
    </row>
    <row r="4047" spans="1:22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">
        <v>8315</v>
      </c>
      <c r="R4047" t="s">
        <v>8316</v>
      </c>
      <c r="S4047" s="11">
        <f t="shared" si="380"/>
        <v>41871.867928240739</v>
      </c>
      <c r="T4047" s="11">
        <f t="shared" si="381"/>
        <v>41841.867928240739</v>
      </c>
      <c r="U4047">
        <f t="shared" si="382"/>
        <v>2014</v>
      </c>
      <c r="V4047">
        <f t="shared" si="383"/>
        <v>2014</v>
      </c>
    </row>
    <row r="4048" spans="1:22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">
        <v>8315</v>
      </c>
      <c r="R4048" t="s">
        <v>8316</v>
      </c>
      <c r="S4048" s="11">
        <f t="shared" si="380"/>
        <v>41934.317245370366</v>
      </c>
      <c r="T4048" s="11">
        <f t="shared" si="381"/>
        <v>41904.317245370366</v>
      </c>
      <c r="U4048">
        <f t="shared" si="382"/>
        <v>2014</v>
      </c>
      <c r="V4048">
        <f t="shared" si="383"/>
        <v>2014</v>
      </c>
    </row>
    <row r="4049" spans="1:22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">
        <v>8315</v>
      </c>
      <c r="R4049" t="s">
        <v>8316</v>
      </c>
      <c r="S4049" s="11">
        <f t="shared" si="380"/>
        <v>42014.708333333336</v>
      </c>
      <c r="T4049" s="11">
        <f t="shared" si="381"/>
        <v>41990.689155092587</v>
      </c>
      <c r="U4049">
        <f t="shared" si="382"/>
        <v>2015</v>
      </c>
      <c r="V4049">
        <f t="shared" si="383"/>
        <v>2014</v>
      </c>
    </row>
    <row r="4050" spans="1:22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">
        <v>8315</v>
      </c>
      <c r="R4050" t="s">
        <v>8316</v>
      </c>
      <c r="S4050" s="11">
        <f t="shared" si="380"/>
        <v>42471.134108796294</v>
      </c>
      <c r="T4050" s="11">
        <f t="shared" si="381"/>
        <v>42436.175775462958</v>
      </c>
      <c r="U4050">
        <f t="shared" si="382"/>
        <v>2016</v>
      </c>
      <c r="V4050">
        <f t="shared" si="383"/>
        <v>2016</v>
      </c>
    </row>
    <row r="4051" spans="1:22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">
        <v>8315</v>
      </c>
      <c r="R4051" t="s">
        <v>8316</v>
      </c>
      <c r="S4051" s="11">
        <f t="shared" si="380"/>
        <v>42199.625173611108</v>
      </c>
      <c r="T4051" s="11">
        <f t="shared" si="381"/>
        <v>42169.625173611108</v>
      </c>
      <c r="U4051">
        <f t="shared" si="382"/>
        <v>2015</v>
      </c>
      <c r="V4051">
        <f t="shared" si="383"/>
        <v>2015</v>
      </c>
    </row>
    <row r="4052" spans="1:22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">
        <v>8315</v>
      </c>
      <c r="R4052" t="s">
        <v>8316</v>
      </c>
      <c r="S4052" s="11">
        <f t="shared" si="380"/>
        <v>41935.303136574068</v>
      </c>
      <c r="T4052" s="11">
        <f t="shared" si="381"/>
        <v>41905.303136574068</v>
      </c>
      <c r="U4052">
        <f t="shared" si="382"/>
        <v>2014</v>
      </c>
      <c r="V4052">
        <f t="shared" si="383"/>
        <v>2014</v>
      </c>
    </row>
    <row r="4053" spans="1:22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>
        <f t="shared" si="379"/>
        <v>0</v>
      </c>
      <c r="Q4053" t="s">
        <v>8315</v>
      </c>
      <c r="R4053" t="s">
        <v>8316</v>
      </c>
      <c r="S4053" s="11">
        <f t="shared" si="380"/>
        <v>41767.953472222223</v>
      </c>
      <c r="T4053" s="11">
        <f t="shared" si="381"/>
        <v>41761.476817129624</v>
      </c>
      <c r="U4053">
        <f t="shared" si="382"/>
        <v>2014</v>
      </c>
      <c r="V4053">
        <f t="shared" si="383"/>
        <v>2014</v>
      </c>
    </row>
    <row r="4054" spans="1:22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">
        <v>8315</v>
      </c>
      <c r="R4054" t="s">
        <v>8316</v>
      </c>
      <c r="S4054" s="11">
        <f t="shared" si="380"/>
        <v>41925.545324074068</v>
      </c>
      <c r="T4054" s="11">
        <f t="shared" si="381"/>
        <v>41865.545324074068</v>
      </c>
      <c r="U4054">
        <f t="shared" si="382"/>
        <v>2014</v>
      </c>
      <c r="V4054">
        <f t="shared" si="383"/>
        <v>2014</v>
      </c>
    </row>
    <row r="4055" spans="1:22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">
        <v>8315</v>
      </c>
      <c r="R4055" t="s">
        <v>8316</v>
      </c>
      <c r="S4055" s="11">
        <f t="shared" si="380"/>
        <v>41958.499999999993</v>
      </c>
      <c r="T4055" s="11">
        <f t="shared" si="381"/>
        <v>41928.356805555552</v>
      </c>
      <c r="U4055">
        <f t="shared" si="382"/>
        <v>2014</v>
      </c>
      <c r="V4055">
        <f t="shared" si="383"/>
        <v>2014</v>
      </c>
    </row>
    <row r="4056" spans="1:22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>
        <f t="shared" si="379"/>
        <v>0</v>
      </c>
      <c r="Q4056" t="s">
        <v>8315</v>
      </c>
      <c r="R4056" t="s">
        <v>8316</v>
      </c>
      <c r="S4056" s="11">
        <f t="shared" si="380"/>
        <v>42643.833333333336</v>
      </c>
      <c r="T4056" s="11">
        <f t="shared" si="381"/>
        <v>42613.507928240739</v>
      </c>
      <c r="U4056">
        <f t="shared" si="382"/>
        <v>2016</v>
      </c>
      <c r="V4056">
        <f t="shared" si="383"/>
        <v>2016</v>
      </c>
    </row>
    <row r="4057" spans="1:22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">
        <v>8315</v>
      </c>
      <c r="R4057" t="s">
        <v>8316</v>
      </c>
      <c r="S4057" s="11">
        <f t="shared" si="380"/>
        <v>41809.31517361111</v>
      </c>
      <c r="T4057" s="11">
        <f t="shared" si="381"/>
        <v>41779.31517361111</v>
      </c>
      <c r="U4057">
        <f t="shared" si="382"/>
        <v>2014</v>
      </c>
      <c r="V4057">
        <f t="shared" si="383"/>
        <v>2014</v>
      </c>
    </row>
    <row r="4058" spans="1:22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">
        <v>8315</v>
      </c>
      <c r="R4058" t="s">
        <v>8316</v>
      </c>
      <c r="S4058" s="11">
        <f t="shared" si="380"/>
        <v>42554.499305555553</v>
      </c>
      <c r="T4058" s="11">
        <f t="shared" si="381"/>
        <v>42534.599988425922</v>
      </c>
      <c r="U4058">
        <f t="shared" si="382"/>
        <v>2016</v>
      </c>
      <c r="V4058">
        <f t="shared" si="383"/>
        <v>2016</v>
      </c>
    </row>
    <row r="4059" spans="1:22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">
        <v>8315</v>
      </c>
      <c r="R4059" t="s">
        <v>8316</v>
      </c>
      <c r="S4059" s="11">
        <f t="shared" si="380"/>
        <v>42333.624999999993</v>
      </c>
      <c r="T4059" s="11">
        <f t="shared" si="381"/>
        <v>42310.635185185187</v>
      </c>
      <c r="U4059">
        <f t="shared" si="382"/>
        <v>2015</v>
      </c>
      <c r="V4059">
        <f t="shared" si="383"/>
        <v>2015</v>
      </c>
    </row>
    <row r="4060" spans="1:22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">
        <v>8315</v>
      </c>
      <c r="R4060" t="s">
        <v>8316</v>
      </c>
      <c r="S4060" s="11">
        <f t="shared" si="380"/>
        <v>42460.832638888889</v>
      </c>
      <c r="T4060" s="11">
        <f t="shared" si="381"/>
        <v>42445.727361111109</v>
      </c>
      <c r="U4060">
        <f t="shared" si="382"/>
        <v>2016</v>
      </c>
      <c r="V4060">
        <f t="shared" si="383"/>
        <v>2016</v>
      </c>
    </row>
    <row r="4061" spans="1:22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">
        <v>8315</v>
      </c>
      <c r="R4061" t="s">
        <v>8316</v>
      </c>
      <c r="S4061" s="11">
        <f t="shared" si="380"/>
        <v>41897.791666666664</v>
      </c>
      <c r="T4061" s="11">
        <f t="shared" si="381"/>
        <v>41866.307314814811</v>
      </c>
      <c r="U4061">
        <f t="shared" si="382"/>
        <v>2014</v>
      </c>
      <c r="V4061">
        <f t="shared" si="383"/>
        <v>2014</v>
      </c>
    </row>
    <row r="4062" spans="1:22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">
        <v>8315</v>
      </c>
      <c r="R4062" t="s">
        <v>8316</v>
      </c>
      <c r="S4062" s="11">
        <f t="shared" si="380"/>
        <v>41813.333333333328</v>
      </c>
      <c r="T4062" s="11">
        <f t="shared" si="381"/>
        <v>41779.361759259256</v>
      </c>
      <c r="U4062">
        <f t="shared" si="382"/>
        <v>2014</v>
      </c>
      <c r="V4062">
        <f t="shared" si="383"/>
        <v>2014</v>
      </c>
    </row>
    <row r="4063" spans="1:22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>
        <f t="shared" si="379"/>
        <v>0</v>
      </c>
      <c r="Q4063" t="s">
        <v>8315</v>
      </c>
      <c r="R4063" t="s">
        <v>8316</v>
      </c>
      <c r="S4063" s="11">
        <f t="shared" si="380"/>
        <v>42480.766469907401</v>
      </c>
      <c r="T4063" s="11">
        <f t="shared" si="381"/>
        <v>42420.808136574073</v>
      </c>
      <c r="U4063">
        <f t="shared" si="382"/>
        <v>2016</v>
      </c>
      <c r="V4063">
        <f t="shared" si="383"/>
        <v>2016</v>
      </c>
    </row>
    <row r="4064" spans="1:22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">
        <v>8315</v>
      </c>
      <c r="R4064" t="s">
        <v>8316</v>
      </c>
      <c r="S4064" s="11">
        <f t="shared" si="380"/>
        <v>42553.405879629623</v>
      </c>
      <c r="T4064" s="11">
        <f t="shared" si="381"/>
        <v>42523.405879629623</v>
      </c>
      <c r="U4064">
        <f t="shared" si="382"/>
        <v>2016</v>
      </c>
      <c r="V4064">
        <f t="shared" si="383"/>
        <v>2016</v>
      </c>
    </row>
    <row r="4065" spans="1:22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">
        <v>8315</v>
      </c>
      <c r="R4065" t="s">
        <v>8316</v>
      </c>
      <c r="S4065" s="11">
        <f t="shared" si="380"/>
        <v>41817.348194444443</v>
      </c>
      <c r="T4065" s="11">
        <f t="shared" si="381"/>
        <v>41787.348194444443</v>
      </c>
      <c r="U4065">
        <f t="shared" si="382"/>
        <v>2014</v>
      </c>
      <c r="V4065">
        <f t="shared" si="383"/>
        <v>2014</v>
      </c>
    </row>
    <row r="4066" spans="1:22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">
        <v>8315</v>
      </c>
      <c r="R4066" t="s">
        <v>8316</v>
      </c>
      <c r="S4066" s="11">
        <f t="shared" si="380"/>
        <v>42123.254930555551</v>
      </c>
      <c r="T4066" s="11">
        <f t="shared" si="381"/>
        <v>42093.254930555551</v>
      </c>
      <c r="U4066">
        <f t="shared" si="382"/>
        <v>2015</v>
      </c>
      <c r="V4066">
        <f t="shared" si="383"/>
        <v>2015</v>
      </c>
    </row>
    <row r="4067" spans="1:22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">
        <v>8315</v>
      </c>
      <c r="R4067" t="s">
        <v>8316</v>
      </c>
      <c r="S4067" s="11">
        <f t="shared" si="380"/>
        <v>41863.61818287037</v>
      </c>
      <c r="T4067" s="11">
        <f t="shared" si="381"/>
        <v>41833.61818287037</v>
      </c>
      <c r="U4067">
        <f t="shared" si="382"/>
        <v>2014</v>
      </c>
      <c r="V4067">
        <f t="shared" si="383"/>
        <v>2014</v>
      </c>
    </row>
    <row r="4068" spans="1:22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">
        <v>8315</v>
      </c>
      <c r="R4068" t="s">
        <v>8316</v>
      </c>
      <c r="S4068" s="11">
        <f t="shared" si="380"/>
        <v>42508.705879629626</v>
      </c>
      <c r="T4068" s="11">
        <f t="shared" si="381"/>
        <v>42478.705879629626</v>
      </c>
      <c r="U4068">
        <f t="shared" si="382"/>
        <v>2016</v>
      </c>
      <c r="V4068">
        <f t="shared" si="383"/>
        <v>2016</v>
      </c>
    </row>
    <row r="4069" spans="1:22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">
        <v>8315</v>
      </c>
      <c r="R4069" t="s">
        <v>8316</v>
      </c>
      <c r="S4069" s="11">
        <f t="shared" si="380"/>
        <v>42274.784143518518</v>
      </c>
      <c r="T4069" s="11">
        <f t="shared" si="381"/>
        <v>42234.784143518518</v>
      </c>
      <c r="U4069">
        <f t="shared" si="382"/>
        <v>2015</v>
      </c>
      <c r="V4069">
        <f t="shared" si="383"/>
        <v>2015</v>
      </c>
    </row>
    <row r="4070" spans="1:22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">
        <v>8315</v>
      </c>
      <c r="R4070" t="s">
        <v>8316</v>
      </c>
      <c r="S4070" s="11">
        <f t="shared" si="380"/>
        <v>42748.628472222219</v>
      </c>
      <c r="T4070" s="11">
        <f t="shared" si="381"/>
        <v>42718.630266203698</v>
      </c>
      <c r="U4070">
        <f t="shared" si="382"/>
        <v>2017</v>
      </c>
      <c r="V4070">
        <f t="shared" si="383"/>
        <v>2016</v>
      </c>
    </row>
    <row r="4071" spans="1:22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">
        <v>8315</v>
      </c>
      <c r="R4071" t="s">
        <v>8316</v>
      </c>
      <c r="S4071" s="11">
        <f t="shared" si="380"/>
        <v>42063.166666666664</v>
      </c>
      <c r="T4071" s="11">
        <f t="shared" si="381"/>
        <v>42022.328194444439</v>
      </c>
      <c r="U4071">
        <f t="shared" si="382"/>
        <v>2015</v>
      </c>
      <c r="V4071">
        <f t="shared" si="383"/>
        <v>2015</v>
      </c>
    </row>
    <row r="4072" spans="1:22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">
        <v>8315</v>
      </c>
      <c r="R4072" t="s">
        <v>8316</v>
      </c>
      <c r="S4072" s="11">
        <f t="shared" si="380"/>
        <v>42063.791666666664</v>
      </c>
      <c r="T4072" s="11">
        <f t="shared" si="381"/>
        <v>42031.333564814813</v>
      </c>
      <c r="U4072">
        <f t="shared" si="382"/>
        <v>2015</v>
      </c>
      <c r="V4072">
        <f t="shared" si="383"/>
        <v>2015</v>
      </c>
    </row>
    <row r="4073" spans="1:22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>
        <f t="shared" si="379"/>
        <v>0</v>
      </c>
      <c r="Q4073" t="s">
        <v>8315</v>
      </c>
      <c r="R4073" t="s">
        <v>8316</v>
      </c>
      <c r="S4073" s="11">
        <f t="shared" si="380"/>
        <v>42730.47142361111</v>
      </c>
      <c r="T4073" s="11">
        <f t="shared" si="381"/>
        <v>42700.47142361111</v>
      </c>
      <c r="U4073">
        <f t="shared" si="382"/>
        <v>2016</v>
      </c>
      <c r="V4073">
        <f t="shared" si="383"/>
        <v>2016</v>
      </c>
    </row>
    <row r="4074" spans="1:22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">
        <v>8315</v>
      </c>
      <c r="R4074" t="s">
        <v>8316</v>
      </c>
      <c r="S4074" s="11">
        <f t="shared" si="380"/>
        <v>41872.441099537034</v>
      </c>
      <c r="T4074" s="11">
        <f t="shared" si="381"/>
        <v>41812.441099537034</v>
      </c>
      <c r="U4074">
        <f t="shared" si="382"/>
        <v>2014</v>
      </c>
      <c r="V4074">
        <f t="shared" si="383"/>
        <v>2014</v>
      </c>
    </row>
    <row r="4075" spans="1:22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">
        <v>8315</v>
      </c>
      <c r="R4075" t="s">
        <v>8316</v>
      </c>
      <c r="S4075" s="11">
        <f t="shared" si="380"/>
        <v>42132.833333333336</v>
      </c>
      <c r="T4075" s="11">
        <f t="shared" si="381"/>
        <v>42078.011874999997</v>
      </c>
      <c r="U4075">
        <f t="shared" si="382"/>
        <v>2015</v>
      </c>
      <c r="V4075">
        <f t="shared" si="383"/>
        <v>2015</v>
      </c>
    </row>
    <row r="4076" spans="1:22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">
        <v>8315</v>
      </c>
      <c r="R4076" t="s">
        <v>8316</v>
      </c>
      <c r="S4076" s="11">
        <f t="shared" si="380"/>
        <v>42313.261284722219</v>
      </c>
      <c r="T4076" s="11">
        <f t="shared" si="381"/>
        <v>42283.219618055555</v>
      </c>
      <c r="U4076">
        <f t="shared" si="382"/>
        <v>2015</v>
      </c>
      <c r="V4076">
        <f t="shared" si="383"/>
        <v>2015</v>
      </c>
    </row>
    <row r="4077" spans="1:22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">
        <v>8315</v>
      </c>
      <c r="R4077" t="s">
        <v>8316</v>
      </c>
      <c r="S4077" s="11">
        <f t="shared" si="380"/>
        <v>41820.394444444442</v>
      </c>
      <c r="T4077" s="11">
        <f t="shared" si="381"/>
        <v>41778.712604166663</v>
      </c>
      <c r="U4077">
        <f t="shared" si="382"/>
        <v>2014</v>
      </c>
      <c r="V4077">
        <f t="shared" si="383"/>
        <v>2014</v>
      </c>
    </row>
    <row r="4078" spans="1:22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>
        <f t="shared" si="379"/>
        <v>0</v>
      </c>
      <c r="Q4078" t="s">
        <v>8315</v>
      </c>
      <c r="R4078" t="s">
        <v>8316</v>
      </c>
      <c r="S4078" s="11">
        <f t="shared" si="380"/>
        <v>41933.493750000001</v>
      </c>
      <c r="T4078" s="11">
        <f t="shared" si="381"/>
        <v>41905.462372685179</v>
      </c>
      <c r="U4078">
        <f t="shared" si="382"/>
        <v>2014</v>
      </c>
      <c r="V4078">
        <f t="shared" si="383"/>
        <v>2014</v>
      </c>
    </row>
    <row r="4079" spans="1:22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">
        <v>8315</v>
      </c>
      <c r="R4079" t="s">
        <v>8316</v>
      </c>
      <c r="S4079" s="11">
        <f t="shared" si="380"/>
        <v>42725.377245370364</v>
      </c>
      <c r="T4079" s="11">
        <f t="shared" si="381"/>
        <v>42695.377245370364</v>
      </c>
      <c r="U4079">
        <f t="shared" si="382"/>
        <v>2016</v>
      </c>
      <c r="V4079">
        <f t="shared" si="383"/>
        <v>2016</v>
      </c>
    </row>
    <row r="4080" spans="1:22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>
        <f t="shared" si="379"/>
        <v>0</v>
      </c>
      <c r="Q4080" t="s">
        <v>8315</v>
      </c>
      <c r="R4080" t="s">
        <v>8316</v>
      </c>
      <c r="S4080" s="11">
        <f t="shared" si="380"/>
        <v>42762.454189814809</v>
      </c>
      <c r="T4080" s="11">
        <f t="shared" si="381"/>
        <v>42732.454189814809</v>
      </c>
      <c r="U4080">
        <f t="shared" si="382"/>
        <v>2017</v>
      </c>
      <c r="V4080">
        <f t="shared" si="383"/>
        <v>2016</v>
      </c>
    </row>
    <row r="4081" spans="1:22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">
        <v>8315</v>
      </c>
      <c r="R4081" t="s">
        <v>8316</v>
      </c>
      <c r="S4081" s="11">
        <f t="shared" si="380"/>
        <v>42540.605567129627</v>
      </c>
      <c r="T4081" s="11">
        <f t="shared" si="381"/>
        <v>42510.605567129627</v>
      </c>
      <c r="U4081">
        <f t="shared" si="382"/>
        <v>2016</v>
      </c>
      <c r="V4081">
        <f t="shared" si="383"/>
        <v>2016</v>
      </c>
    </row>
    <row r="4082" spans="1:22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>
        <f t="shared" si="379"/>
        <v>0</v>
      </c>
      <c r="Q4082" t="s">
        <v>8315</v>
      </c>
      <c r="R4082" t="s">
        <v>8316</v>
      </c>
      <c r="S4082" s="11">
        <f t="shared" si="380"/>
        <v>42535.454166666663</v>
      </c>
      <c r="T4082" s="11">
        <f t="shared" si="381"/>
        <v>42511.364768518521</v>
      </c>
      <c r="U4082">
        <f t="shared" si="382"/>
        <v>2016</v>
      </c>
      <c r="V4082">
        <f t="shared" si="383"/>
        <v>2016</v>
      </c>
    </row>
    <row r="4083" spans="1:22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">
        <v>8315</v>
      </c>
      <c r="R4083" t="s">
        <v>8316</v>
      </c>
      <c r="S4083" s="11">
        <f t="shared" si="380"/>
        <v>42071.206307870372</v>
      </c>
      <c r="T4083" s="11">
        <f t="shared" si="381"/>
        <v>42041.247974537029</v>
      </c>
      <c r="U4083">
        <f t="shared" si="382"/>
        <v>2015</v>
      </c>
      <c r="V4083">
        <f t="shared" si="383"/>
        <v>2015</v>
      </c>
    </row>
    <row r="4084" spans="1:22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">
        <v>8315</v>
      </c>
      <c r="R4084" t="s">
        <v>8316</v>
      </c>
      <c r="S4084" s="11">
        <f t="shared" si="380"/>
        <v>42322.624999999993</v>
      </c>
      <c r="T4084" s="11">
        <f t="shared" si="381"/>
        <v>42306.855937499997</v>
      </c>
      <c r="U4084">
        <f t="shared" si="382"/>
        <v>2015</v>
      </c>
      <c r="V4084">
        <f t="shared" si="383"/>
        <v>2015</v>
      </c>
    </row>
    <row r="4085" spans="1:22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">
        <v>8315</v>
      </c>
      <c r="R4085" t="s">
        <v>8316</v>
      </c>
      <c r="S4085" s="11">
        <f t="shared" si="380"/>
        <v>42383.428425925922</v>
      </c>
      <c r="T4085" s="11">
        <f t="shared" si="381"/>
        <v>42353.428425925922</v>
      </c>
      <c r="U4085">
        <f t="shared" si="382"/>
        <v>2016</v>
      </c>
      <c r="V4085">
        <f t="shared" si="383"/>
        <v>2015</v>
      </c>
    </row>
    <row r="4086" spans="1:22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">
        <v>8315</v>
      </c>
      <c r="R4086" t="s">
        <v>8316</v>
      </c>
      <c r="S4086" s="11">
        <f t="shared" si="380"/>
        <v>42652.103078703702</v>
      </c>
      <c r="T4086" s="11">
        <f t="shared" si="381"/>
        <v>42622.103078703702</v>
      </c>
      <c r="U4086">
        <f t="shared" si="382"/>
        <v>2016</v>
      </c>
      <c r="V4086">
        <f t="shared" si="383"/>
        <v>2016</v>
      </c>
    </row>
    <row r="4087" spans="1:22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">
        <v>8315</v>
      </c>
      <c r="R4087" t="s">
        <v>8316</v>
      </c>
      <c r="S4087" s="11">
        <f t="shared" si="380"/>
        <v>42086.832638888889</v>
      </c>
      <c r="T4087" s="11">
        <f t="shared" si="381"/>
        <v>42058.270543981482</v>
      </c>
      <c r="U4087">
        <f t="shared" si="382"/>
        <v>2015</v>
      </c>
      <c r="V4087">
        <f t="shared" si="383"/>
        <v>2015</v>
      </c>
    </row>
    <row r="4088" spans="1:22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">
        <v>8315</v>
      </c>
      <c r="R4088" t="s">
        <v>8316</v>
      </c>
      <c r="S4088" s="11">
        <f t="shared" si="380"/>
        <v>42328.833333333336</v>
      </c>
      <c r="T4088" s="11">
        <f t="shared" si="381"/>
        <v>42304.607627314814</v>
      </c>
      <c r="U4088">
        <f t="shared" si="382"/>
        <v>2015</v>
      </c>
      <c r="V4088">
        <f t="shared" si="383"/>
        <v>2015</v>
      </c>
    </row>
    <row r="4089" spans="1:22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>
        <f t="shared" si="379"/>
        <v>0</v>
      </c>
      <c r="Q4089" t="s">
        <v>8315</v>
      </c>
      <c r="R4089" t="s">
        <v>8316</v>
      </c>
      <c r="S4089" s="11">
        <f t="shared" si="380"/>
        <v>42568.40956018518</v>
      </c>
      <c r="T4089" s="11">
        <f t="shared" si="381"/>
        <v>42538.40956018518</v>
      </c>
      <c r="U4089">
        <f t="shared" si="382"/>
        <v>2016</v>
      </c>
      <c r="V4089">
        <f t="shared" si="383"/>
        <v>2016</v>
      </c>
    </row>
    <row r="4090" spans="1:22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">
        <v>8315</v>
      </c>
      <c r="R4090" t="s">
        <v>8316</v>
      </c>
      <c r="S4090" s="11">
        <f t="shared" si="380"/>
        <v>42020.101388888885</v>
      </c>
      <c r="T4090" s="11">
        <f t="shared" si="381"/>
        <v>41990.27921296296</v>
      </c>
      <c r="U4090">
        <f t="shared" si="382"/>
        <v>2015</v>
      </c>
      <c r="V4090">
        <f t="shared" si="383"/>
        <v>2014</v>
      </c>
    </row>
    <row r="4091" spans="1:22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">
        <v>8315</v>
      </c>
      <c r="R4091" t="s">
        <v>8316</v>
      </c>
      <c r="S4091" s="11">
        <f t="shared" si="380"/>
        <v>42155.399305555555</v>
      </c>
      <c r="T4091" s="11">
        <f t="shared" si="381"/>
        <v>42122.399166666662</v>
      </c>
      <c r="U4091">
        <f t="shared" si="382"/>
        <v>2015</v>
      </c>
      <c r="V4091">
        <f t="shared" si="383"/>
        <v>2015</v>
      </c>
    </row>
    <row r="4092" spans="1:22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">
        <v>8315</v>
      </c>
      <c r="R4092" t="s">
        <v>8316</v>
      </c>
      <c r="S4092" s="11">
        <f t="shared" si="380"/>
        <v>42223.291666666664</v>
      </c>
      <c r="T4092" s="11">
        <f t="shared" si="381"/>
        <v>42209.339548611104</v>
      </c>
      <c r="U4092">
        <f t="shared" si="382"/>
        <v>2015</v>
      </c>
      <c r="V4092">
        <f t="shared" si="383"/>
        <v>2015</v>
      </c>
    </row>
    <row r="4093" spans="1:22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">
        <v>8315</v>
      </c>
      <c r="R4093" t="s">
        <v>8316</v>
      </c>
      <c r="S4093" s="11">
        <f t="shared" si="380"/>
        <v>42020.173043981478</v>
      </c>
      <c r="T4093" s="11">
        <f t="shared" si="381"/>
        <v>41990.173043981478</v>
      </c>
      <c r="U4093">
        <f t="shared" si="382"/>
        <v>2015</v>
      </c>
      <c r="V4093">
        <f t="shared" si="383"/>
        <v>2014</v>
      </c>
    </row>
    <row r="4094" spans="1:22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">
        <v>8315</v>
      </c>
      <c r="R4094" t="s">
        <v>8316</v>
      </c>
      <c r="S4094" s="11">
        <f t="shared" si="380"/>
        <v>42098.819988425923</v>
      </c>
      <c r="T4094" s="11">
        <f t="shared" si="381"/>
        <v>42038.861655092587</v>
      </c>
      <c r="U4094">
        <f t="shared" si="382"/>
        <v>2015</v>
      </c>
      <c r="V4094">
        <f t="shared" si="383"/>
        <v>2015</v>
      </c>
    </row>
    <row r="4095" spans="1:22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">
        <v>8315</v>
      </c>
      <c r="R4095" t="s">
        <v>8316</v>
      </c>
      <c r="S4095" s="11">
        <f t="shared" si="380"/>
        <v>42238.482557870368</v>
      </c>
      <c r="T4095" s="11">
        <f t="shared" si="381"/>
        <v>42178.482557870368</v>
      </c>
      <c r="U4095">
        <f t="shared" si="382"/>
        <v>2015</v>
      </c>
      <c r="V4095">
        <f t="shared" si="383"/>
        <v>2015</v>
      </c>
    </row>
    <row r="4096" spans="1:22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">
        <v>8315</v>
      </c>
      <c r="R4096" t="s">
        <v>8316</v>
      </c>
      <c r="S4096" s="11">
        <f t="shared" si="380"/>
        <v>41933.874305555553</v>
      </c>
      <c r="T4096" s="11">
        <f t="shared" si="381"/>
        <v>41889.753472222219</v>
      </c>
      <c r="U4096">
        <f t="shared" si="382"/>
        <v>2014</v>
      </c>
      <c r="V4096">
        <f t="shared" si="383"/>
        <v>2014</v>
      </c>
    </row>
    <row r="4097" spans="1:22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">
        <v>8315</v>
      </c>
      <c r="R4097" t="s">
        <v>8316</v>
      </c>
      <c r="S4097" s="11">
        <f t="shared" si="380"/>
        <v>42722.698495370372</v>
      </c>
      <c r="T4097" s="11">
        <f t="shared" si="381"/>
        <v>42692.698495370372</v>
      </c>
      <c r="U4097">
        <f t="shared" si="382"/>
        <v>2016</v>
      </c>
      <c r="V4097">
        <f t="shared" si="383"/>
        <v>2016</v>
      </c>
    </row>
    <row r="4098" spans="1:22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">
        <v>8315</v>
      </c>
      <c r="R4098" t="s">
        <v>8316</v>
      </c>
      <c r="S4098" s="11">
        <f t="shared" si="380"/>
        <v>42794.035416666666</v>
      </c>
      <c r="T4098" s="11">
        <f t="shared" si="381"/>
        <v>42750.196979166663</v>
      </c>
      <c r="U4098">
        <f t="shared" si="382"/>
        <v>2017</v>
      </c>
      <c r="V4098">
        <f t="shared" si="383"/>
        <v>2017</v>
      </c>
    </row>
    <row r="4099" spans="1:22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5">
        <f t="shared" ref="P4099:P4115" si="385">IFERROR(E4099/L4099,0)</f>
        <v>0</v>
      </c>
      <c r="Q4099" t="s">
        <v>8315</v>
      </c>
      <c r="R4099" t="s">
        <v>8316</v>
      </c>
      <c r="S4099" s="11">
        <f t="shared" ref="S4099:S4115" si="386">(I4099/86400)+25569+(-8/24)</f>
        <v>42400.663194444445</v>
      </c>
      <c r="T4099" s="11">
        <f t="shared" ref="T4099:T4115" si="387">(J4099/86400)+25569+(-8/24)</f>
        <v>42344.491168981483</v>
      </c>
      <c r="U4099">
        <f t="shared" ref="U4099:U4115" si="388">YEAR(S4099)</f>
        <v>2016</v>
      </c>
      <c r="V4099">
        <f t="shared" ref="V4099:V4115" si="389">YEAR(T4099)</f>
        <v>2015</v>
      </c>
    </row>
    <row r="4100" spans="1:22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>
        <f t="shared" si="385"/>
        <v>0</v>
      </c>
      <c r="Q4100" t="s">
        <v>8315</v>
      </c>
      <c r="R4100" t="s">
        <v>8316</v>
      </c>
      <c r="S4100" s="11">
        <f t="shared" si="386"/>
        <v>42525.38885416666</v>
      </c>
      <c r="T4100" s="11">
        <f t="shared" si="387"/>
        <v>42495.38885416666</v>
      </c>
      <c r="U4100">
        <f t="shared" si="388"/>
        <v>2016</v>
      </c>
      <c r="V4100">
        <f t="shared" si="389"/>
        <v>2016</v>
      </c>
    </row>
    <row r="4101" spans="1:22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">
        <v>8315</v>
      </c>
      <c r="R4101" t="s">
        <v>8316</v>
      </c>
      <c r="S4101" s="11">
        <f t="shared" si="386"/>
        <v>42615.517048611109</v>
      </c>
      <c r="T4101" s="11">
        <f t="shared" si="387"/>
        <v>42570.517048611109</v>
      </c>
      <c r="U4101">
        <f t="shared" si="388"/>
        <v>2016</v>
      </c>
      <c r="V4101">
        <f t="shared" si="389"/>
        <v>2016</v>
      </c>
    </row>
    <row r="4102" spans="1:22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>
        <f t="shared" si="385"/>
        <v>0</v>
      </c>
      <c r="Q4102" t="s">
        <v>8315</v>
      </c>
      <c r="R4102" t="s">
        <v>8316</v>
      </c>
      <c r="S4102" s="11">
        <f t="shared" si="386"/>
        <v>41936.791550925926</v>
      </c>
      <c r="T4102" s="11">
        <f t="shared" si="387"/>
        <v>41926.791550925926</v>
      </c>
      <c r="U4102">
        <f t="shared" si="388"/>
        <v>2014</v>
      </c>
      <c r="V4102">
        <f t="shared" si="389"/>
        <v>2014</v>
      </c>
    </row>
    <row r="4103" spans="1:22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>
        <f t="shared" si="385"/>
        <v>0</v>
      </c>
      <c r="Q4103" t="s">
        <v>8315</v>
      </c>
      <c r="R4103" t="s">
        <v>8316</v>
      </c>
      <c r="S4103" s="11">
        <f t="shared" si="386"/>
        <v>42760.570393518516</v>
      </c>
      <c r="T4103" s="11">
        <f t="shared" si="387"/>
        <v>42730.570393518516</v>
      </c>
      <c r="U4103">
        <f t="shared" si="388"/>
        <v>2017</v>
      </c>
      <c r="V4103">
        <f t="shared" si="389"/>
        <v>2016</v>
      </c>
    </row>
    <row r="4104" spans="1:22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">
        <v>8315</v>
      </c>
      <c r="R4104" t="s">
        <v>8316</v>
      </c>
      <c r="S4104" s="11">
        <f t="shared" si="386"/>
        <v>42505.514733796292</v>
      </c>
      <c r="T4104" s="11">
        <f t="shared" si="387"/>
        <v>42475.514733796292</v>
      </c>
      <c r="U4104">
        <f t="shared" si="388"/>
        <v>2016</v>
      </c>
      <c r="V4104">
        <f t="shared" si="389"/>
        <v>2016</v>
      </c>
    </row>
    <row r="4105" spans="1:22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">
        <v>8315</v>
      </c>
      <c r="R4105" t="s">
        <v>8316</v>
      </c>
      <c r="S4105" s="11">
        <f t="shared" si="386"/>
        <v>42242.438888888886</v>
      </c>
      <c r="T4105" s="11">
        <f t="shared" si="387"/>
        <v>42188.499606481484</v>
      </c>
      <c r="U4105">
        <f t="shared" si="388"/>
        <v>2015</v>
      </c>
      <c r="V4105">
        <f t="shared" si="389"/>
        <v>2015</v>
      </c>
    </row>
    <row r="4106" spans="1:22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">
        <v>8315</v>
      </c>
      <c r="R4106" t="s">
        <v>8316</v>
      </c>
      <c r="S4106" s="11">
        <f t="shared" si="386"/>
        <v>42669.944837962961</v>
      </c>
      <c r="T4106" s="11">
        <f t="shared" si="387"/>
        <v>42639.944837962961</v>
      </c>
      <c r="U4106">
        <f t="shared" si="388"/>
        <v>2016</v>
      </c>
      <c r="V4106">
        <f t="shared" si="389"/>
        <v>2016</v>
      </c>
    </row>
    <row r="4107" spans="1:22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">
        <v>8315</v>
      </c>
      <c r="R4107" t="s">
        <v>8316</v>
      </c>
      <c r="S4107" s="11">
        <f t="shared" si="386"/>
        <v>42729.677187499998</v>
      </c>
      <c r="T4107" s="11">
        <f t="shared" si="387"/>
        <v>42696.677187499998</v>
      </c>
      <c r="U4107">
        <f t="shared" si="388"/>
        <v>2016</v>
      </c>
      <c r="V4107">
        <f t="shared" si="389"/>
        <v>2016</v>
      </c>
    </row>
    <row r="4108" spans="1:22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">
        <v>8315</v>
      </c>
      <c r="R4108" t="s">
        <v>8316</v>
      </c>
      <c r="S4108" s="11">
        <f t="shared" si="386"/>
        <v>42095.708333333336</v>
      </c>
      <c r="T4108" s="11">
        <f t="shared" si="387"/>
        <v>42052.716041666667</v>
      </c>
      <c r="U4108">
        <f t="shared" si="388"/>
        <v>2015</v>
      </c>
      <c r="V4108">
        <f t="shared" si="389"/>
        <v>2015</v>
      </c>
    </row>
    <row r="4109" spans="1:22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">
        <v>8315</v>
      </c>
      <c r="R4109" t="s">
        <v>8316</v>
      </c>
      <c r="S4109" s="11">
        <f t="shared" si="386"/>
        <v>41906.583344907405</v>
      </c>
      <c r="T4109" s="11">
        <f t="shared" si="387"/>
        <v>41883.583344907405</v>
      </c>
      <c r="U4109">
        <f t="shared" si="388"/>
        <v>2014</v>
      </c>
      <c r="V4109">
        <f t="shared" si="389"/>
        <v>2014</v>
      </c>
    </row>
    <row r="4110" spans="1:22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">
        <v>8315</v>
      </c>
      <c r="R4110" t="s">
        <v>8316</v>
      </c>
      <c r="S4110" s="11">
        <f t="shared" si="386"/>
        <v>42796.874999999993</v>
      </c>
      <c r="T4110" s="11">
        <f t="shared" si="387"/>
        <v>42766.698344907403</v>
      </c>
      <c r="U4110">
        <f t="shared" si="388"/>
        <v>2017</v>
      </c>
      <c r="V4110">
        <f t="shared" si="389"/>
        <v>2017</v>
      </c>
    </row>
    <row r="4111" spans="1:22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>
        <f t="shared" si="385"/>
        <v>0</v>
      </c>
      <c r="Q4111" t="s">
        <v>8315</v>
      </c>
      <c r="R4111" t="s">
        <v>8316</v>
      </c>
      <c r="S4111" s="11">
        <f t="shared" si="386"/>
        <v>42337.247731481482</v>
      </c>
      <c r="T4111" s="11">
        <f t="shared" si="387"/>
        <v>42307.206064814811</v>
      </c>
      <c r="U4111">
        <f t="shared" si="388"/>
        <v>2015</v>
      </c>
      <c r="V4111">
        <f t="shared" si="389"/>
        <v>2015</v>
      </c>
    </row>
    <row r="4112" spans="1:22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">
        <v>8315</v>
      </c>
      <c r="R4112" t="s">
        <v>8316</v>
      </c>
      <c r="S4112" s="11">
        <f t="shared" si="386"/>
        <v>42572.293414351851</v>
      </c>
      <c r="T4112" s="11">
        <f t="shared" si="387"/>
        <v>42512.293414351851</v>
      </c>
      <c r="U4112">
        <f t="shared" si="388"/>
        <v>2016</v>
      </c>
      <c r="V4112">
        <f t="shared" si="389"/>
        <v>2016</v>
      </c>
    </row>
    <row r="4113" spans="1:22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">
        <v>8315</v>
      </c>
      <c r="R4113" t="s">
        <v>8316</v>
      </c>
      <c r="S4113" s="11">
        <f t="shared" si="386"/>
        <v>42058.802546296291</v>
      </c>
      <c r="T4113" s="11">
        <f t="shared" si="387"/>
        <v>42028.802546296291</v>
      </c>
      <c r="U4113">
        <f t="shared" si="388"/>
        <v>2015</v>
      </c>
      <c r="V4113">
        <f t="shared" si="389"/>
        <v>2015</v>
      </c>
    </row>
    <row r="4114" spans="1:22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">
        <v>8315</v>
      </c>
      <c r="R4114" t="s">
        <v>8316</v>
      </c>
      <c r="S4114" s="11">
        <f t="shared" si="386"/>
        <v>42427.666666666664</v>
      </c>
      <c r="T4114" s="11">
        <f t="shared" si="387"/>
        <v>42400.613263888888</v>
      </c>
      <c r="U4114">
        <f t="shared" si="388"/>
        <v>2016</v>
      </c>
      <c r="V4114">
        <f t="shared" si="389"/>
        <v>2016</v>
      </c>
    </row>
    <row r="4115" spans="1:22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">
        <v>8315</v>
      </c>
      <c r="R4115" t="s">
        <v>8316</v>
      </c>
      <c r="S4115" s="11">
        <f t="shared" si="386"/>
        <v>42376.94027777778</v>
      </c>
      <c r="T4115" s="11">
        <f t="shared" si="387"/>
        <v>42358.239849537036</v>
      </c>
      <c r="U4115">
        <f t="shared" si="388"/>
        <v>2016</v>
      </c>
      <c r="V4115">
        <f t="shared" si="389"/>
        <v>2015</v>
      </c>
    </row>
  </sheetData>
  <conditionalFormatting sqref="F1:F1048576">
    <cfRule type="containsText" dxfId="3" priority="9" operator="containsText" text="successful">
      <formula>NOT(ISERROR(SEARCH("successful",F1)))</formula>
    </cfRule>
    <cfRule type="containsText" dxfId="2" priority="8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5">
      <colorScale>
        <cfvo type="num" val="0"/>
        <cfvo type="percentile" val="100"/>
        <cfvo type="num" val="200"/>
        <color rgb="FFFF0000"/>
        <color rgb="FF00B050"/>
        <color rgb="FF00B0F0"/>
      </colorScale>
    </cfRule>
  </conditionalFormatting>
  <conditionalFormatting sqref="O1:O1048576 P1:R1 U1:V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workbookViewId="0">
      <selection activeCell="G22" sqref="G22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6" width="10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8361</v>
      </c>
      <c r="B3" s="7" t="s">
        <v>8362</v>
      </c>
    </row>
    <row r="4" spans="1:6" x14ac:dyDescent="0.2">
      <c r="A4" s="7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9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9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9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9" t="s">
        <v>8329</v>
      </c>
      <c r="B8" s="8"/>
      <c r="C8" s="8"/>
      <c r="D8" s="8">
        <v>24</v>
      </c>
      <c r="E8" s="8"/>
      <c r="F8" s="8">
        <v>24</v>
      </c>
    </row>
    <row r="9" spans="1:6" x14ac:dyDescent="0.2">
      <c r="A9" s="9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9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9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9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9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9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topLeftCell="A17" zoomScale="75" workbookViewId="0">
      <selection activeCell="G25" sqref="G25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8359</v>
      </c>
      <c r="B2" t="s">
        <v>8360</v>
      </c>
    </row>
    <row r="4" spans="1:6" x14ac:dyDescent="0.2">
      <c r="A4" s="7" t="s">
        <v>8361</v>
      </c>
      <c r="B4" s="7" t="s">
        <v>8362</v>
      </c>
    </row>
    <row r="5" spans="1:6" x14ac:dyDescent="0.2">
      <c r="A5" s="7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9" t="s">
        <v>8314</v>
      </c>
      <c r="B6" s="8"/>
      <c r="C6" s="8">
        <v>100</v>
      </c>
      <c r="D6" s="8"/>
      <c r="E6" s="8"/>
      <c r="F6" s="8">
        <v>100</v>
      </c>
    </row>
    <row r="7" spans="1:6" x14ac:dyDescent="0.2">
      <c r="A7" s="9" t="s">
        <v>8342</v>
      </c>
      <c r="B7" s="8"/>
      <c r="C7" s="8"/>
      <c r="D7" s="8">
        <v>20</v>
      </c>
      <c r="E7" s="8"/>
      <c r="F7" s="8">
        <v>20</v>
      </c>
    </row>
    <row r="8" spans="1:6" x14ac:dyDescent="0.2">
      <c r="A8" s="9" t="s">
        <v>8330</v>
      </c>
      <c r="B8" s="8"/>
      <c r="C8" s="8"/>
      <c r="D8" s="8">
        <v>24</v>
      </c>
      <c r="E8" s="8"/>
      <c r="F8" s="8">
        <v>24</v>
      </c>
    </row>
    <row r="9" spans="1:6" x14ac:dyDescent="0.2">
      <c r="A9" s="9" t="s">
        <v>8356</v>
      </c>
      <c r="B9" s="8"/>
      <c r="C9" s="8">
        <v>40</v>
      </c>
      <c r="D9" s="8"/>
      <c r="E9" s="8"/>
      <c r="F9" s="8">
        <v>40</v>
      </c>
    </row>
    <row r="10" spans="1:6" x14ac:dyDescent="0.2">
      <c r="A10" s="9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">
      <c r="A11" s="9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9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9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9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9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9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9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9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9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9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9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9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">
      <c r="A23" s="9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9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9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9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">
      <c r="A27" s="9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9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9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9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9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">
      <c r="A32" s="9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9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9" t="s">
        <v>8311</v>
      </c>
      <c r="B35" s="8"/>
      <c r="C35" s="8"/>
      <c r="D35" s="8">
        <v>40</v>
      </c>
      <c r="E35" s="8"/>
      <c r="F35" s="8">
        <v>40</v>
      </c>
    </row>
    <row r="36" spans="1:6" x14ac:dyDescent="0.2">
      <c r="A36" s="9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">
      <c r="A37" s="9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9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9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9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9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9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9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9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9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9" t="s">
        <v>8338</v>
      </c>
      <c r="B46" s="8"/>
      <c r="C46" s="8"/>
      <c r="D46" s="8">
        <v>20</v>
      </c>
      <c r="E46" s="8"/>
      <c r="F46" s="8">
        <v>20</v>
      </c>
    </row>
    <row r="47" spans="1:6" x14ac:dyDescent="0.2">
      <c r="A47" s="9" t="s">
        <v>8363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18"/>
  <sheetViews>
    <sheetView workbookViewId="0">
      <selection activeCell="O22" sqref="O22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customWidth="1"/>
    <col min="4" max="4" width="7.83203125" customWidth="1"/>
    <col min="5" max="5" width="3.83203125" bestFit="1" customWidth="1"/>
    <col min="6" max="6" width="10" customWidth="1"/>
  </cols>
  <sheetData>
    <row r="1" spans="1:6" x14ac:dyDescent="0.2">
      <c r="A1" s="7" t="s">
        <v>8368</v>
      </c>
      <c r="B1" t="s">
        <v>8360</v>
      </c>
    </row>
    <row r="2" spans="1:6" x14ac:dyDescent="0.2">
      <c r="A2" s="7" t="s">
        <v>8359</v>
      </c>
      <c r="B2" t="s">
        <v>8360</v>
      </c>
    </row>
    <row r="4" spans="1:6" x14ac:dyDescent="0.2">
      <c r="A4" s="7" t="s">
        <v>8361</v>
      </c>
      <c r="B4" s="7" t="s">
        <v>8362</v>
      </c>
    </row>
    <row r="5" spans="1:6" x14ac:dyDescent="0.2">
      <c r="A5" s="7" t="s">
        <v>8364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13" t="s">
        <v>8369</v>
      </c>
      <c r="B6" s="8">
        <v>184</v>
      </c>
      <c r="C6" s="8">
        <v>148</v>
      </c>
      <c r="D6" s="8">
        <v>34</v>
      </c>
      <c r="E6" s="8">
        <v>2</v>
      </c>
      <c r="F6" s="8">
        <v>368</v>
      </c>
    </row>
    <row r="7" spans="1:6" x14ac:dyDescent="0.2">
      <c r="A7" s="13" t="s">
        <v>8370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">
      <c r="A8" s="13" t="s">
        <v>8371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">
      <c r="A9" s="13" t="s">
        <v>8372</v>
      </c>
      <c r="B9" s="8">
        <v>193</v>
      </c>
      <c r="C9" s="8">
        <v>103</v>
      </c>
      <c r="D9" s="8">
        <v>27</v>
      </c>
      <c r="E9" s="8"/>
      <c r="F9" s="8">
        <v>323</v>
      </c>
    </row>
    <row r="10" spans="1:6" x14ac:dyDescent="0.2">
      <c r="A10" s="13" t="s">
        <v>8373</v>
      </c>
      <c r="B10" s="8">
        <v>232</v>
      </c>
      <c r="C10" s="8">
        <v>125</v>
      </c>
      <c r="D10" s="8">
        <v>27</v>
      </c>
      <c r="E10" s="8"/>
      <c r="F10" s="8">
        <v>384</v>
      </c>
    </row>
    <row r="11" spans="1:6" x14ac:dyDescent="0.2">
      <c r="A11" s="13" t="s">
        <v>8374</v>
      </c>
      <c r="B11" s="8">
        <v>213</v>
      </c>
      <c r="C11" s="8">
        <v>148</v>
      </c>
      <c r="D11" s="8">
        <v>27</v>
      </c>
      <c r="E11" s="8"/>
      <c r="F11" s="8">
        <v>388</v>
      </c>
    </row>
    <row r="12" spans="1:6" x14ac:dyDescent="0.2">
      <c r="A12" s="13" t="s">
        <v>8375</v>
      </c>
      <c r="B12" s="8">
        <v>191</v>
      </c>
      <c r="C12" s="8">
        <v>148</v>
      </c>
      <c r="D12" s="8">
        <v>43</v>
      </c>
      <c r="E12" s="8"/>
      <c r="F12" s="8">
        <v>382</v>
      </c>
    </row>
    <row r="13" spans="1:6" x14ac:dyDescent="0.2">
      <c r="A13" s="13" t="s">
        <v>8376</v>
      </c>
      <c r="B13" s="8">
        <v>167</v>
      </c>
      <c r="C13" s="8">
        <v>135</v>
      </c>
      <c r="D13" s="8">
        <v>32</v>
      </c>
      <c r="E13" s="8"/>
      <c r="F13" s="8">
        <v>334</v>
      </c>
    </row>
    <row r="14" spans="1:6" x14ac:dyDescent="0.2">
      <c r="A14" s="13" t="s">
        <v>8377</v>
      </c>
      <c r="B14" s="8">
        <v>149</v>
      </c>
      <c r="C14" s="8">
        <v>126</v>
      </c>
      <c r="D14" s="8">
        <v>24</v>
      </c>
      <c r="E14" s="8"/>
      <c r="F14" s="8">
        <v>299</v>
      </c>
    </row>
    <row r="15" spans="1:6" x14ac:dyDescent="0.2">
      <c r="A15" s="13" t="s">
        <v>8378</v>
      </c>
      <c r="B15" s="8">
        <v>183</v>
      </c>
      <c r="C15" s="8">
        <v>151</v>
      </c>
      <c r="D15" s="8">
        <v>20</v>
      </c>
      <c r="E15" s="8"/>
      <c r="F15" s="8">
        <v>354</v>
      </c>
    </row>
    <row r="16" spans="1:6" x14ac:dyDescent="0.2">
      <c r="A16" s="13" t="s">
        <v>8379</v>
      </c>
      <c r="B16" s="8">
        <v>181</v>
      </c>
      <c r="C16" s="8">
        <v>113</v>
      </c>
      <c r="D16" s="8">
        <v>37</v>
      </c>
      <c r="E16" s="8"/>
      <c r="F16" s="8">
        <v>331</v>
      </c>
    </row>
    <row r="17" spans="1:6" x14ac:dyDescent="0.2">
      <c r="A17" s="13" t="s">
        <v>8380</v>
      </c>
      <c r="B17" s="8">
        <v>110</v>
      </c>
      <c r="C17" s="8">
        <v>119</v>
      </c>
      <c r="D17" s="8">
        <v>23</v>
      </c>
      <c r="E17" s="8"/>
      <c r="F17" s="8">
        <v>252</v>
      </c>
    </row>
    <row r="18" spans="1:6" x14ac:dyDescent="0.2">
      <c r="A18" s="13" t="s">
        <v>8363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B1:J13"/>
  <sheetViews>
    <sheetView zoomScale="107" workbookViewId="0">
      <selection activeCell="H20" sqref="H20"/>
    </sheetView>
  </sheetViews>
  <sheetFormatPr baseColWidth="10" defaultRowHeight="15" x14ac:dyDescent="0.2"/>
  <cols>
    <col min="2" max="2" width="26.6640625" bestFit="1" customWidth="1"/>
    <col min="3" max="3" width="17.1640625" bestFit="1" customWidth="1"/>
    <col min="4" max="4" width="13.5" bestFit="1" customWidth="1"/>
    <col min="5" max="5" width="16.1640625" bestFit="1" customWidth="1"/>
    <col min="6" max="6" width="12.83203125" bestFit="1" customWidth="1"/>
    <col min="7" max="7" width="19.6640625" bestFit="1" customWidth="1"/>
    <col min="8" max="8" width="16" bestFit="1" customWidth="1"/>
    <col min="9" max="9" width="18.1640625" bestFit="1" customWidth="1"/>
  </cols>
  <sheetData>
    <row r="1" spans="2:10" ht="16" x14ac:dyDescent="0.2"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  <c r="I1" s="14" t="s">
        <v>8388</v>
      </c>
      <c r="J1" s="14"/>
    </row>
    <row r="2" spans="2:10" ht="16" x14ac:dyDescent="0.2">
      <c r="B2" s="14" t="s">
        <v>8400</v>
      </c>
      <c r="C2">
        <f>COUNTIFS('KS-data'!$D$2:$D$4115,"&lt;1000",'KS-data'!$F$2:$F$4115,"=successful")</f>
        <v>322</v>
      </c>
      <c r="D2">
        <f>COUNTIFS('KS-data'!$D$2:$D$4115,"&lt;1000",'KS-data'!$F$2:$F$4115,"=failed")</f>
        <v>113</v>
      </c>
      <c r="E2">
        <f>COUNTIFS('KS-data'!$D$2:$D$4115,"&lt;1000",'KS-data'!$F$2:$F$4115,"=canceled")</f>
        <v>18</v>
      </c>
      <c r="F2">
        <f>SUM(C2:E2)</f>
        <v>453</v>
      </c>
      <c r="G2" s="5">
        <f>(C2/F2)*100</f>
        <v>71.081677704194263</v>
      </c>
      <c r="H2" s="5">
        <f>(D2/F2)*100</f>
        <v>24.944812362030905</v>
      </c>
      <c r="I2" s="5">
        <f>(E2/F2)*100</f>
        <v>3.9735099337748347</v>
      </c>
    </row>
    <row r="3" spans="2:10" ht="16" x14ac:dyDescent="0.2">
      <c r="B3" s="14" t="s">
        <v>8389</v>
      </c>
      <c r="C3">
        <f>COUNTIFS('KS-data'!$D$2:$D$4115,"&gt;=1000",'KS-data'!$D$2:$D$4115,"&lt;4999",'KS-data'!$F$2:$F$4115,"=successful")</f>
        <v>931</v>
      </c>
      <c r="D3">
        <f>COUNTIFS('KS-data'!$D$2:$D$4115,"&gt;=1000",'KS-data'!$D$2:$D$4115,"&lt;4999",'KS-data'!$F$2:$F$4115,"=failed")</f>
        <v>420</v>
      </c>
      <c r="E3">
        <f>COUNTIFS('KS-data'!$D$2:$D$4115,"&gt;=1000",'KS-data'!$D$2:$D$4115,"&lt;4999",'KS-data'!$F$2:$F$4115,"=canceled")</f>
        <v>60</v>
      </c>
      <c r="F3">
        <f>SUM(C3:E3)</f>
        <v>1411</v>
      </c>
      <c r="G3" s="5">
        <f t="shared" ref="G3:G13" si="0">(C3/F3)*100</f>
        <v>65.981573352232459</v>
      </c>
      <c r="H3" s="5">
        <f t="shared" ref="H3:H13" si="1">(D3/F3)*100</f>
        <v>29.766123316796602</v>
      </c>
      <c r="I3" s="5">
        <f t="shared" ref="I3:I13" si="2">(E3/F3)*100</f>
        <v>4.2523033309709426</v>
      </c>
    </row>
    <row r="4" spans="2:10" ht="16" x14ac:dyDescent="0.2">
      <c r="B4" s="14" t="s">
        <v>8390</v>
      </c>
      <c r="C4">
        <f>COUNTIFS('KS-data'!$D$2:$D$4115,"&gt;=5000",'KS-data'!$D$2:$D$4115,"&lt;9999",'KS-data'!$F$2:$F$4115,"=successful")</f>
        <v>380</v>
      </c>
      <c r="D4">
        <f>COUNTIFS('KS-data'!$D$2:$D$4115,"&gt;=5000",'KS-data'!$D$2:$D$4115,"&lt;9999",'KS-data'!$F$2:$F$4115,"=failed")</f>
        <v>282</v>
      </c>
      <c r="E4">
        <f>COUNTIFS('KS-data'!$D$2:$D$4115,"&gt;=5000",'KS-data'!$D$2:$D$4115,"&lt;9999",'KS-data'!$F$2:$F$4115,"=canceled")</f>
        <v>51</v>
      </c>
      <c r="F4">
        <f>SUM(C4:E4)</f>
        <v>713</v>
      </c>
      <c r="G4" s="5">
        <f t="shared" si="0"/>
        <v>53.295932678821877</v>
      </c>
      <c r="H4" s="5">
        <f t="shared" si="1"/>
        <v>39.551192145862551</v>
      </c>
      <c r="I4" s="5">
        <f t="shared" si="2"/>
        <v>7.1528751753155682</v>
      </c>
    </row>
    <row r="5" spans="2:10" ht="16" x14ac:dyDescent="0.2">
      <c r="B5" s="14" t="s">
        <v>8391</v>
      </c>
      <c r="C5">
        <f>COUNTIFS('KS-data'!$D$2:$D$4115,"&gt;=10000",'KS-data'!$D$2:$D$4115,"&lt;14999",'KS-data'!$F$2:$F$4115,"=successful")</f>
        <v>168</v>
      </c>
      <c r="D5">
        <f>COUNTIFS('KS-data'!$D$2:$D$4115,"&gt;=10000",'KS-data'!$D$2:$D$4115,"&lt;14999",'KS-data'!$F$2:$F$4115,"=failed")</f>
        <v>144</v>
      </c>
      <c r="E5">
        <f>COUNTIFS('KS-data'!$D$2:$D$4115,"&gt;=10000",'KS-data'!$D$2:$D$4115,"&lt;14999",'KS-data'!$F$2:$F$4115,"=canceled")</f>
        <v>40</v>
      </c>
      <c r="F5">
        <f t="shared" ref="F5:F13" si="3">SUM(C5:E5)</f>
        <v>352</v>
      </c>
      <c r="G5" s="5">
        <f t="shared" si="0"/>
        <v>47.727272727272727</v>
      </c>
      <c r="H5" s="5">
        <f t="shared" si="1"/>
        <v>40.909090909090914</v>
      </c>
      <c r="I5" s="5">
        <f t="shared" si="2"/>
        <v>11.363636363636363</v>
      </c>
    </row>
    <row r="6" spans="2:10" ht="16" x14ac:dyDescent="0.2">
      <c r="B6" s="14" t="s">
        <v>8392</v>
      </c>
      <c r="C6">
        <f>COUNTIFS('KS-data'!$D$2:$D$4115,"&gt;=15000",'KS-data'!$D$2:$D$4115,"&lt;19999",'KS-data'!$F$2:$F$4115,"=successful")</f>
        <v>94</v>
      </c>
      <c r="D6">
        <f>COUNTIFS('KS-data'!$D$2:$D$4115,"&gt;=15000",'KS-data'!$D$2:$D$4115,"&lt;19999",'KS-data'!$F$2:$F$4115,"=failed")</f>
        <v>90</v>
      </c>
      <c r="E6">
        <f>COUNTIFS('KS-data'!$D$2:$D$4115,"&gt;=15000",'KS-data'!$D$2:$D$4115,"&lt;19999",'KS-data'!$F$2:$F$4115,"=canceled")</f>
        <v>17</v>
      </c>
      <c r="F6">
        <f t="shared" si="3"/>
        <v>201</v>
      </c>
      <c r="G6" s="5">
        <f t="shared" si="0"/>
        <v>46.766169154228855</v>
      </c>
      <c r="H6" s="5">
        <f t="shared" si="1"/>
        <v>44.776119402985074</v>
      </c>
      <c r="I6" s="5">
        <f t="shared" si="2"/>
        <v>8.4577114427860707</v>
      </c>
    </row>
    <row r="7" spans="2:10" ht="16" x14ac:dyDescent="0.2">
      <c r="B7" s="14" t="s">
        <v>8393</v>
      </c>
      <c r="C7">
        <f>COUNTIFS('KS-data'!$D$2:$D$4115,"&gt;=20000",'KS-data'!$D$2:$D$4115,"&lt;24999",'KS-data'!$F$2:$F$4115,"=successful")</f>
        <v>62</v>
      </c>
      <c r="D7">
        <f>COUNTIFS('KS-data'!$D$2:$D$4115,"&gt;=20000",'KS-data'!$D$2:$D$4115,"&lt;24999",'KS-data'!$F$2:$F$4115,"=failed")</f>
        <v>72</v>
      </c>
      <c r="E7">
        <f>COUNTIFS('KS-data'!$D$2:$D$4115,"&gt;=20000",'KS-data'!$D$2:$D$4115,"&lt;24999",'KS-data'!$F$2:$F$4115,"=canceled")</f>
        <v>14</v>
      </c>
      <c r="F7">
        <f t="shared" si="3"/>
        <v>148</v>
      </c>
      <c r="G7" s="5">
        <f t="shared" si="0"/>
        <v>41.891891891891895</v>
      </c>
      <c r="H7" s="5">
        <f t="shared" si="1"/>
        <v>48.648648648648653</v>
      </c>
      <c r="I7" s="5">
        <f t="shared" si="2"/>
        <v>9.4594594594594597</v>
      </c>
    </row>
    <row r="8" spans="2:10" ht="16" x14ac:dyDescent="0.2">
      <c r="B8" s="14" t="s">
        <v>8394</v>
      </c>
      <c r="C8">
        <f>COUNTIFS('KS-data'!$D$2:$D$4115,"&gt;=25000",'KS-data'!$D$2:$D$4115,"&lt;29999",'KS-data'!$F$2:$F$4115,"=successful")</f>
        <v>55</v>
      </c>
      <c r="D8">
        <f>COUNTIFS('KS-data'!$D$2:$D$4115,"&gt;=25000",'KS-data'!$D$2:$D$4115,"&lt;29999",'KS-data'!$F$2:$F$4115,"=failed")</f>
        <v>64</v>
      </c>
      <c r="E8">
        <f>COUNTIFS('KS-data'!$D$2:$D$4115,"&gt;=25000",'KS-data'!$D$2:$D$4115,"&lt;29999",'KS-data'!$F$2:$F$4115,"=canceled")</f>
        <v>18</v>
      </c>
      <c r="F8">
        <f t="shared" si="3"/>
        <v>137</v>
      </c>
      <c r="G8" s="5">
        <f t="shared" si="0"/>
        <v>40.145985401459853</v>
      </c>
      <c r="H8" s="5">
        <f t="shared" si="1"/>
        <v>46.715328467153284</v>
      </c>
      <c r="I8" s="5">
        <f t="shared" si="2"/>
        <v>13.138686131386862</v>
      </c>
    </row>
    <row r="9" spans="2:10" ht="16" x14ac:dyDescent="0.2">
      <c r="B9" s="14" t="s">
        <v>8395</v>
      </c>
      <c r="C9">
        <f>COUNTIFS('KS-data'!$D$2:$D$4115,"&gt;=30000",'KS-data'!$D$2:$D$4115,"&lt;34999",'KS-data'!$F$2:$F$4115,"=successful")</f>
        <v>32</v>
      </c>
      <c r="D9">
        <f>COUNTIFS('KS-data'!$D$2:$D$4115,"&gt;=30000",'KS-data'!$D$2:$D$4115,"&lt;34999",'KS-data'!$F$2:$F$4115,"=failed")</f>
        <v>37</v>
      </c>
      <c r="E9">
        <f>COUNTIFS('KS-data'!$D$2:$D$4115,"&gt;=30000",'KS-data'!$D$2:$D$4115,"&lt;34999",'KS-data'!$F$2:$F$4115,"=canceled")</f>
        <v>13</v>
      </c>
      <c r="F9">
        <f t="shared" si="3"/>
        <v>82</v>
      </c>
      <c r="G9" s="5">
        <f t="shared" si="0"/>
        <v>39.024390243902438</v>
      </c>
      <c r="H9" s="5">
        <f t="shared" si="1"/>
        <v>45.121951219512198</v>
      </c>
      <c r="I9" s="5">
        <f t="shared" si="2"/>
        <v>15.853658536585366</v>
      </c>
    </row>
    <row r="10" spans="2:10" ht="16" x14ac:dyDescent="0.2">
      <c r="B10" s="14" t="s">
        <v>8396</v>
      </c>
      <c r="C10">
        <f>COUNTIFS('KS-data'!$D$2:$D$4115,"&gt;=35000",'KS-data'!$D$2:$D$4115,"&lt;39999",'KS-data'!$F$2:$F$4115,"=successful")</f>
        <v>26</v>
      </c>
      <c r="D10">
        <f>COUNTIFS('KS-data'!$D$2:$D$4115,"&gt;=35000",'KS-data'!$D$2:$D$4115,"&lt;39999",'KS-data'!$F$2:$F$4115,"=failed")</f>
        <v>22</v>
      </c>
      <c r="E10">
        <f>COUNTIFS('KS-data'!$D$2:$D$4115,"&gt;=35000",'KS-data'!$D$2:$D$4115,"&lt;39999",'KS-data'!$F$2:$F$4115,"=canceled")</f>
        <v>7</v>
      </c>
      <c r="F10">
        <f t="shared" si="3"/>
        <v>55</v>
      </c>
      <c r="G10" s="5">
        <f t="shared" si="0"/>
        <v>47.272727272727273</v>
      </c>
      <c r="H10" s="5">
        <f t="shared" si="1"/>
        <v>40</v>
      </c>
      <c r="I10" s="5">
        <f t="shared" si="2"/>
        <v>12.727272727272727</v>
      </c>
    </row>
    <row r="11" spans="2:10" ht="16" x14ac:dyDescent="0.2">
      <c r="B11" s="14" t="s">
        <v>8397</v>
      </c>
      <c r="C11">
        <f>COUNTIFS('KS-data'!$D$2:$D$4115,"&gt;=40000",'KS-data'!$D$2:$D$4115,"&lt;44999",'KS-data'!$F$2:$F$4115,"=successful")</f>
        <v>21</v>
      </c>
      <c r="D11">
        <f>COUNTIFS('KS-data'!$D$2:$D$4115,"&gt;=40000",'KS-data'!$D$2:$D$4115,"&lt;44999",'KS-data'!$F$2:$F$4115,"=failed")</f>
        <v>16</v>
      </c>
      <c r="E11">
        <f>COUNTIFS('KS-data'!$D$2:$D$4115,"&gt;=40000",'KS-data'!$D$2:$D$4115,"&lt;44999",'KS-data'!$F$2:$F$4115,"=canceled")</f>
        <v>6</v>
      </c>
      <c r="F11">
        <f t="shared" si="3"/>
        <v>43</v>
      </c>
      <c r="G11" s="5">
        <f t="shared" si="0"/>
        <v>48.837209302325576</v>
      </c>
      <c r="H11" s="5">
        <f t="shared" si="1"/>
        <v>37.209302325581397</v>
      </c>
      <c r="I11" s="5">
        <f t="shared" si="2"/>
        <v>13.953488372093023</v>
      </c>
    </row>
    <row r="12" spans="2:10" ht="16" x14ac:dyDescent="0.2">
      <c r="B12" s="14" t="s">
        <v>8398</v>
      </c>
      <c r="C12">
        <f>COUNTIFS('KS-data'!$D$2:$D$4115,"&gt;=45000",'KS-data'!$D$2:$D$4115,"&lt;49999",'KS-data'!$F$2:$F$4115,"=successful")</f>
        <v>6</v>
      </c>
      <c r="D12">
        <f>COUNTIFS('KS-data'!$D$2:$D$4115,"&gt;=45000",'KS-data'!$D$2:$D$4115,"&lt;49999",'KS-data'!$F$2:$F$4115,"=failed")</f>
        <v>11</v>
      </c>
      <c r="E12">
        <f>COUNTIFS('KS-data'!$D$2:$D$4115,"&gt;=45000",'KS-data'!$D$2:$D$4115,"&lt;49999",'KS-data'!$F$2:$F$4115,"=canceled")</f>
        <v>4</v>
      </c>
      <c r="F12">
        <f t="shared" si="3"/>
        <v>21</v>
      </c>
      <c r="G12" s="5">
        <f t="shared" si="0"/>
        <v>28.571428571428569</v>
      </c>
      <c r="H12" s="5">
        <f t="shared" si="1"/>
        <v>52.380952380952387</v>
      </c>
      <c r="I12" s="5">
        <f t="shared" si="2"/>
        <v>19.047619047619047</v>
      </c>
    </row>
    <row r="13" spans="2:10" ht="16" x14ac:dyDescent="0.2">
      <c r="B13" s="14" t="s">
        <v>8399</v>
      </c>
      <c r="C13">
        <f>COUNTIFS('KS-data'!$D$2:$D$4115,"&gt;=50000",'KS-data'!$F$2:$F$4115,"=successful")</f>
        <v>86</v>
      </c>
      <c r="D13">
        <f>COUNTIFS('KS-data'!$D$2:$D$4115,"&gt;=50000",'KS-data'!$F$2:$F$4115,"=failed")</f>
        <v>258</v>
      </c>
      <c r="E13">
        <f>COUNTIFS('KS-data'!$D$2:$D$4115,"&gt;=50000",'KS-data'!$F$2:$F$4115,"=canceled")</f>
        <v>100</v>
      </c>
      <c r="F13">
        <f t="shared" si="3"/>
        <v>444</v>
      </c>
      <c r="G13" s="5">
        <f t="shared" si="0"/>
        <v>19.36936936936937</v>
      </c>
      <c r="H13" s="5">
        <f t="shared" si="1"/>
        <v>58.108108108108105</v>
      </c>
      <c r="I13" s="5">
        <f t="shared" si="2"/>
        <v>22.522522522522522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KS-data</vt:lpstr>
      <vt:lpstr>Pivot Table-Category by Country</vt:lpstr>
      <vt:lpstr>Pivot Table-Sub-category Co&amp;Cat</vt:lpstr>
      <vt:lpstr>Pivot Table-Co&amp;Yrs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2017-11-11T18:05:33Z</dcterms:modified>
</cp:coreProperties>
</file>