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254\Desktop\"/>
    </mc:Choice>
  </mc:AlternateContent>
  <xr:revisionPtr revIDLastSave="0" documentId="8_{266E9105-62EE-4082-8CF1-9C8DF063EE83}" xr6:coauthVersionLast="47" xr6:coauthVersionMax="47" xr10:uidLastSave="{00000000-0000-0000-0000-000000000000}"/>
  <bookViews>
    <workbookView xWindow="-110" yWindow="-110" windowWidth="19420" windowHeight="10420" xr2:uid="{42A3EF6A-9375-4BD6-9BD2-EB186A1C138E}"/>
  </bookViews>
  <sheets>
    <sheet name="Loan Amotiz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0" i="1" l="1"/>
  <c r="H40" i="1"/>
  <c r="G5" i="1"/>
  <c r="I5" i="1" s="1"/>
  <c r="J5" i="1" s="1"/>
  <c r="K5" i="1" s="1"/>
  <c r="G6" i="1" s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K3" i="1"/>
  <c r="G4" i="1" s="1"/>
  <c r="I4" i="1" s="1"/>
  <c r="H4" i="1"/>
  <c r="G3" i="1"/>
  <c r="I3" i="1" s="1"/>
  <c r="B6" i="1"/>
  <c r="B8" i="1" s="1"/>
  <c r="H3" i="1" s="1"/>
  <c r="I6" i="1" l="1"/>
  <c r="J6" i="1" s="1"/>
  <c r="K6" i="1" s="1"/>
  <c r="G7" i="1" s="1"/>
  <c r="J4" i="1"/>
  <c r="K4" i="1" s="1"/>
  <c r="J3" i="1"/>
  <c r="B10" i="1"/>
  <c r="B11" i="1" s="1"/>
  <c r="I7" i="1" l="1"/>
  <c r="J7" i="1" s="1"/>
  <c r="K7" i="1" s="1"/>
  <c r="G8" i="1" s="1"/>
  <c r="I8" i="1" l="1"/>
  <c r="J8" i="1" s="1"/>
  <c r="K8" i="1" s="1"/>
  <c r="G9" i="1" s="1"/>
  <c r="K9" i="1" l="1"/>
  <c r="G10" i="1" s="1"/>
  <c r="I9" i="1"/>
  <c r="J9" i="1" s="1"/>
  <c r="I10" i="1" l="1"/>
  <c r="J10" i="1" s="1"/>
  <c r="K10" i="1" s="1"/>
  <c r="G11" i="1" s="1"/>
  <c r="I11" i="1" l="1"/>
  <c r="J11" i="1" s="1"/>
  <c r="K11" i="1" s="1"/>
  <c r="G12" i="1" s="1"/>
  <c r="I12" i="1" l="1"/>
  <c r="J12" i="1" s="1"/>
  <c r="K12" i="1" s="1"/>
  <c r="G13" i="1" s="1"/>
  <c r="I13" i="1" l="1"/>
  <c r="J13" i="1" s="1"/>
  <c r="K13" i="1" s="1"/>
  <c r="G14" i="1" s="1"/>
  <c r="I14" i="1" l="1"/>
  <c r="J14" i="1" s="1"/>
  <c r="K14" i="1" s="1"/>
  <c r="G15" i="1" s="1"/>
  <c r="I15" i="1" l="1"/>
  <c r="J15" i="1" s="1"/>
  <c r="K15" i="1" s="1"/>
  <c r="G16" i="1" s="1"/>
  <c r="I16" i="1" l="1"/>
  <c r="J16" i="1" s="1"/>
  <c r="K16" i="1" s="1"/>
  <c r="G17" i="1" s="1"/>
  <c r="I17" i="1" l="1"/>
  <c r="J17" i="1" s="1"/>
  <c r="K17" i="1" s="1"/>
  <c r="G18" i="1" s="1"/>
  <c r="K18" i="1" l="1"/>
  <c r="G19" i="1" s="1"/>
  <c r="I18" i="1"/>
  <c r="J18" i="1" s="1"/>
  <c r="I19" i="1" l="1"/>
  <c r="J19" i="1" s="1"/>
  <c r="K19" i="1" s="1"/>
  <c r="G20" i="1" s="1"/>
  <c r="K20" i="1" l="1"/>
  <c r="G21" i="1" s="1"/>
  <c r="I20" i="1"/>
  <c r="J20" i="1" s="1"/>
  <c r="I21" i="1" l="1"/>
  <c r="J21" i="1" s="1"/>
  <c r="K21" i="1"/>
  <c r="G22" i="1" s="1"/>
  <c r="I22" i="1" l="1"/>
  <c r="J22" i="1" s="1"/>
  <c r="K22" i="1" s="1"/>
  <c r="G23" i="1" s="1"/>
  <c r="K23" i="1" l="1"/>
  <c r="G24" i="1" s="1"/>
  <c r="I23" i="1"/>
  <c r="J23" i="1" s="1"/>
  <c r="I24" i="1" l="1"/>
  <c r="J24" i="1" s="1"/>
  <c r="K24" i="1" s="1"/>
  <c r="G25" i="1" s="1"/>
  <c r="K25" i="1" l="1"/>
  <c r="G26" i="1" s="1"/>
  <c r="I25" i="1"/>
  <c r="J25" i="1" s="1"/>
  <c r="K26" i="1" l="1"/>
  <c r="G27" i="1" s="1"/>
  <c r="I26" i="1"/>
  <c r="J26" i="1" s="1"/>
  <c r="I27" i="1" l="1"/>
  <c r="J27" i="1" s="1"/>
  <c r="K27" i="1" s="1"/>
  <c r="G28" i="1" s="1"/>
  <c r="I28" i="1" l="1"/>
  <c r="J28" i="1" s="1"/>
  <c r="K28" i="1" s="1"/>
  <c r="G29" i="1" s="1"/>
  <c r="I29" i="1" l="1"/>
  <c r="J29" i="1" s="1"/>
  <c r="K29" i="1" s="1"/>
  <c r="G30" i="1" s="1"/>
  <c r="I30" i="1" l="1"/>
  <c r="J30" i="1" s="1"/>
  <c r="K30" i="1" s="1"/>
  <c r="G31" i="1" s="1"/>
  <c r="I31" i="1" l="1"/>
  <c r="J31" i="1" s="1"/>
  <c r="K31" i="1" s="1"/>
  <c r="G32" i="1" s="1"/>
  <c r="I32" i="1" l="1"/>
  <c r="J32" i="1" s="1"/>
  <c r="K32" i="1" s="1"/>
  <c r="G33" i="1" s="1"/>
  <c r="I33" i="1" l="1"/>
  <c r="J33" i="1" s="1"/>
  <c r="K33" i="1" s="1"/>
  <c r="G34" i="1" s="1"/>
  <c r="I34" i="1" l="1"/>
  <c r="J34" i="1" s="1"/>
  <c r="K34" i="1" s="1"/>
  <c r="G35" i="1" s="1"/>
  <c r="I35" i="1" l="1"/>
  <c r="J35" i="1" s="1"/>
  <c r="K35" i="1"/>
  <c r="G36" i="1" s="1"/>
  <c r="I36" i="1" l="1"/>
  <c r="J36" i="1" s="1"/>
  <c r="K36" i="1" s="1"/>
  <c r="G37" i="1" s="1"/>
  <c r="I37" i="1" l="1"/>
  <c r="J37" i="1" s="1"/>
  <c r="K37" i="1" s="1"/>
  <c r="G38" i="1" s="1"/>
  <c r="I38" i="1" l="1"/>
  <c r="J38" i="1" s="1"/>
  <c r="K38" i="1" s="1"/>
</calcChain>
</file>

<file path=xl/sharedStrings.xml><?xml version="1.0" encoding="utf-8"?>
<sst xmlns="http://schemas.openxmlformats.org/spreadsheetml/2006/main" count="14" uniqueCount="14">
  <si>
    <t>Loan amount</t>
  </si>
  <si>
    <t>Interest rate(PA)</t>
  </si>
  <si>
    <t>Period(months)</t>
  </si>
  <si>
    <t>Installments(months)</t>
  </si>
  <si>
    <t>Interest (month)</t>
  </si>
  <si>
    <t>Period(years)</t>
  </si>
  <si>
    <t>Period</t>
  </si>
  <si>
    <t>Opening balance</t>
  </si>
  <si>
    <t>Installments</t>
  </si>
  <si>
    <t>Interest</t>
  </si>
  <si>
    <t>Principal amount</t>
  </si>
  <si>
    <t>Closing balance</t>
  </si>
  <si>
    <t>total</t>
  </si>
  <si>
    <t>cost of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</si>
</sst>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8" fontId="0" fillId="0" borderId="0" xfId="0" applyNumberFormat="1"/>
    <xf numFmtId="10" fontId="0" fillId="0" borderId="0" xfId="0" applyNumberFormat="1"/>
    <xf numFmtId="3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853C8-F20F-4571-8D92-9B14D39CBFF5}">
  <dimension ref="A2:K40"/>
  <sheetViews>
    <sheetView tabSelected="1" topLeftCell="A37" workbookViewId="0">
      <selection activeCell="I41" sqref="I41"/>
    </sheetView>
  </sheetViews>
  <sheetFormatPr defaultRowHeight="14.5" x14ac:dyDescent="0.35"/>
  <cols>
    <col min="1" max="1" width="17.08984375" customWidth="1"/>
    <col min="2" max="2" width="11.453125" bestFit="1" customWidth="1"/>
    <col min="7" max="7" width="15.81640625" customWidth="1"/>
    <col min="8" max="8" width="11.453125" bestFit="1" customWidth="1"/>
    <col min="9" max="9" width="7.81640625" customWidth="1"/>
    <col min="10" max="10" width="14.6328125" customWidth="1"/>
    <col min="11" max="11" width="13.36328125" customWidth="1"/>
  </cols>
  <sheetData>
    <row r="2" spans="1:11" x14ac:dyDescent="0.35">
      <c r="A2" t="s">
        <v>0</v>
      </c>
      <c r="B2">
        <v>500000</v>
      </c>
      <c r="F2" t="s">
        <v>6</v>
      </c>
      <c r="G2" t="s">
        <v>7</v>
      </c>
      <c r="H2" t="s">
        <v>8</v>
      </c>
      <c r="I2" t="s">
        <v>9</v>
      </c>
      <c r="J2" s="4" t="s">
        <v>10</v>
      </c>
      <c r="K2" t="s">
        <v>11</v>
      </c>
    </row>
    <row r="3" spans="1:11" x14ac:dyDescent="0.35">
      <c r="A3" t="s">
        <v>1</v>
      </c>
      <c r="B3" s="1">
        <v>0.2</v>
      </c>
      <c r="F3">
        <v>1</v>
      </c>
      <c r="G3" s="4">
        <f>B2</f>
        <v>500000</v>
      </c>
      <c r="H3" s="2">
        <f>$B$8</f>
        <v>18581.791679870224</v>
      </c>
      <c r="I3">
        <f>$B$6*$G3</f>
        <v>8333.3333333333339</v>
      </c>
      <c r="J3" s="2">
        <f>$H3-$I3</f>
        <v>10248.458346536891</v>
      </c>
      <c r="K3" s="4">
        <f>$G3-$J3</f>
        <v>489751.54165346309</v>
      </c>
    </row>
    <row r="4" spans="1:11" x14ac:dyDescent="0.35">
      <c r="A4" t="s">
        <v>5</v>
      </c>
      <c r="B4">
        <v>3</v>
      </c>
      <c r="F4">
        <v>2</v>
      </c>
      <c r="G4" s="4">
        <f>$K3</f>
        <v>489751.54165346309</v>
      </c>
      <c r="H4" s="2">
        <f>$B$8</f>
        <v>18581.791679870224</v>
      </c>
      <c r="I4">
        <f>$B$6*G4</f>
        <v>8162.525694224385</v>
      </c>
      <c r="J4" s="2">
        <f>$H4-$I4</f>
        <v>10419.265985645839</v>
      </c>
      <c r="K4" s="4">
        <f>$G4-$J4</f>
        <v>479332.27566781727</v>
      </c>
    </row>
    <row r="5" spans="1:11" x14ac:dyDescent="0.35">
      <c r="F5">
        <v>3</v>
      </c>
      <c r="G5" s="4">
        <f t="shared" ref="G5:G38" si="0">$K4</f>
        <v>479332.27566781727</v>
      </c>
      <c r="H5" s="2">
        <f t="shared" ref="H5:H38" si="1">$B$8</f>
        <v>18581.791679870224</v>
      </c>
      <c r="I5">
        <f t="shared" ref="I5:I38" si="2">$B$6*G5</f>
        <v>7988.8712611302881</v>
      </c>
      <c r="J5" s="2">
        <f t="shared" ref="J5:J38" si="3">$H5-$I5</f>
        <v>10592.920418739937</v>
      </c>
      <c r="K5" s="4">
        <f t="shared" ref="K5:K38" si="4">$G5-$J5</f>
        <v>468739.35524907731</v>
      </c>
    </row>
    <row r="6" spans="1:11" x14ac:dyDescent="0.35">
      <c r="A6" t="s">
        <v>4</v>
      </c>
      <c r="B6" s="3">
        <f>B3/12</f>
        <v>1.6666666666666666E-2</v>
      </c>
      <c r="C6" s="3"/>
      <c r="F6">
        <v>4</v>
      </c>
      <c r="G6" s="4">
        <f t="shared" si="0"/>
        <v>468739.35524907731</v>
      </c>
      <c r="H6" s="2">
        <f t="shared" si="1"/>
        <v>18581.791679870224</v>
      </c>
      <c r="I6">
        <f t="shared" si="2"/>
        <v>7812.3225874846221</v>
      </c>
      <c r="J6" s="2">
        <f t="shared" si="3"/>
        <v>10769.469092385603</v>
      </c>
      <c r="K6" s="4">
        <f t="shared" si="4"/>
        <v>457969.8861566917</v>
      </c>
    </row>
    <row r="7" spans="1:11" x14ac:dyDescent="0.35">
      <c r="A7" t="s">
        <v>2</v>
      </c>
      <c r="B7">
        <v>36</v>
      </c>
      <c r="F7">
        <v>5</v>
      </c>
      <c r="G7" s="4">
        <f t="shared" si="0"/>
        <v>457969.8861566917</v>
      </c>
      <c r="H7" s="2">
        <f t="shared" si="1"/>
        <v>18581.791679870224</v>
      </c>
      <c r="I7">
        <f t="shared" si="2"/>
        <v>7632.8314359448614</v>
      </c>
      <c r="J7" s="2">
        <f t="shared" si="3"/>
        <v>10948.960243925363</v>
      </c>
      <c r="K7" s="4">
        <f t="shared" si="4"/>
        <v>447020.92591276637</v>
      </c>
    </row>
    <row r="8" spans="1:11" x14ac:dyDescent="0.35">
      <c r="A8" t="s">
        <v>3</v>
      </c>
      <c r="B8" s="2">
        <f>-PMT(B6,B7,B2)</f>
        <v>18581.791679870224</v>
      </c>
      <c r="F8">
        <v>6</v>
      </c>
      <c r="G8" s="4">
        <f t="shared" si="0"/>
        <v>447020.92591276637</v>
      </c>
      <c r="H8" s="2">
        <f t="shared" si="1"/>
        <v>18581.791679870224</v>
      </c>
      <c r="I8">
        <f t="shared" si="2"/>
        <v>7450.3487652127724</v>
      </c>
      <c r="J8" s="2">
        <f t="shared" si="3"/>
        <v>11131.442914657451</v>
      </c>
      <c r="K8" s="4">
        <f t="shared" si="4"/>
        <v>435889.4829981089</v>
      </c>
    </row>
    <row r="9" spans="1:11" x14ac:dyDescent="0.35">
      <c r="F9">
        <v>7</v>
      </c>
      <c r="G9" s="4">
        <f t="shared" si="0"/>
        <v>435889.4829981089</v>
      </c>
      <c r="H9" s="2">
        <f t="shared" si="1"/>
        <v>18581.791679870224</v>
      </c>
      <c r="I9">
        <f t="shared" si="2"/>
        <v>7264.8247166351484</v>
      </c>
      <c r="J9" s="2">
        <f t="shared" si="3"/>
        <v>11316.966963235076</v>
      </c>
      <c r="K9" s="4">
        <f t="shared" si="4"/>
        <v>424572.51603487384</v>
      </c>
    </row>
    <row r="10" spans="1:11" x14ac:dyDescent="0.35">
      <c r="A10" t="s">
        <v>12</v>
      </c>
      <c r="B10" s="2">
        <f>B8*B7</f>
        <v>668944.50047532807</v>
      </c>
      <c r="F10">
        <v>8</v>
      </c>
      <c r="G10" s="4">
        <f t="shared" si="0"/>
        <v>424572.51603487384</v>
      </c>
      <c r="H10" s="2">
        <f t="shared" si="1"/>
        <v>18581.791679870224</v>
      </c>
      <c r="I10">
        <f t="shared" si="2"/>
        <v>7076.2086005812307</v>
      </c>
      <c r="J10" s="2">
        <f t="shared" si="3"/>
        <v>11505.583079288994</v>
      </c>
      <c r="K10" s="4">
        <f t="shared" si="4"/>
        <v>413066.93295558484</v>
      </c>
    </row>
    <row r="11" spans="1:11" x14ac:dyDescent="0.35">
      <c r="A11" t="s">
        <v>13</v>
      </c>
      <c r="B11" s="2">
        <f>B10-B2</f>
        <v>168944.50047532807</v>
      </c>
      <c r="F11">
        <v>9</v>
      </c>
      <c r="G11" s="4">
        <f t="shared" si="0"/>
        <v>413066.93295558484</v>
      </c>
      <c r="H11" s="2">
        <f t="shared" si="1"/>
        <v>18581.791679870224</v>
      </c>
      <c r="I11">
        <f t="shared" si="2"/>
        <v>6884.4488825930803</v>
      </c>
      <c r="J11" s="2">
        <f t="shared" si="3"/>
        <v>11697.342797277144</v>
      </c>
      <c r="K11" s="4">
        <f t="shared" si="4"/>
        <v>401369.59015830769</v>
      </c>
    </row>
    <row r="12" spans="1:11" x14ac:dyDescent="0.35">
      <c r="F12">
        <v>10</v>
      </c>
      <c r="G12" s="4">
        <f t="shared" si="0"/>
        <v>401369.59015830769</v>
      </c>
      <c r="H12" s="2">
        <f t="shared" si="1"/>
        <v>18581.791679870224</v>
      </c>
      <c r="I12">
        <f t="shared" si="2"/>
        <v>6689.4931693051285</v>
      </c>
      <c r="J12" s="2">
        <f t="shared" si="3"/>
        <v>11892.298510565095</v>
      </c>
      <c r="K12" s="4">
        <f t="shared" si="4"/>
        <v>389477.29164774262</v>
      </c>
    </row>
    <row r="13" spans="1:11" x14ac:dyDescent="0.35">
      <c r="F13">
        <v>11</v>
      </c>
      <c r="G13" s="4">
        <f t="shared" si="0"/>
        <v>389477.29164774262</v>
      </c>
      <c r="H13" s="2">
        <f t="shared" si="1"/>
        <v>18581.791679870224</v>
      </c>
      <c r="I13">
        <f t="shared" si="2"/>
        <v>6491.2881941290434</v>
      </c>
      <c r="J13" s="2">
        <f t="shared" si="3"/>
        <v>12090.503485741181</v>
      </c>
      <c r="K13" s="4">
        <f t="shared" si="4"/>
        <v>377386.78816200141</v>
      </c>
    </row>
    <row r="14" spans="1:11" x14ac:dyDescent="0.35">
      <c r="F14">
        <v>12</v>
      </c>
      <c r="G14" s="4">
        <f t="shared" si="0"/>
        <v>377386.78816200141</v>
      </c>
      <c r="H14" s="2">
        <f t="shared" si="1"/>
        <v>18581.791679870224</v>
      </c>
      <c r="I14">
        <f t="shared" si="2"/>
        <v>6289.7798027000235</v>
      </c>
      <c r="J14" s="2">
        <f t="shared" si="3"/>
        <v>12292.0118771702</v>
      </c>
      <c r="K14" s="4">
        <f t="shared" si="4"/>
        <v>365094.77628483123</v>
      </c>
    </row>
    <row r="15" spans="1:11" x14ac:dyDescent="0.35">
      <c r="F15">
        <v>13</v>
      </c>
      <c r="G15" s="4">
        <f t="shared" si="0"/>
        <v>365094.77628483123</v>
      </c>
      <c r="H15" s="2">
        <f t="shared" si="1"/>
        <v>18581.791679870224</v>
      </c>
      <c r="I15">
        <f t="shared" si="2"/>
        <v>6084.9129380805207</v>
      </c>
      <c r="J15" s="2">
        <f t="shared" si="3"/>
        <v>12496.878741789704</v>
      </c>
      <c r="K15" s="4">
        <f t="shared" si="4"/>
        <v>352597.8975430415</v>
      </c>
    </row>
    <row r="16" spans="1:11" x14ac:dyDescent="0.35">
      <c r="F16">
        <v>14</v>
      </c>
      <c r="G16" s="4">
        <f t="shared" si="0"/>
        <v>352597.8975430415</v>
      </c>
      <c r="H16" s="2">
        <f t="shared" si="1"/>
        <v>18581.791679870224</v>
      </c>
      <c r="I16">
        <f t="shared" si="2"/>
        <v>5876.6316257173585</v>
      </c>
      <c r="J16" s="2">
        <f t="shared" si="3"/>
        <v>12705.160054152866</v>
      </c>
      <c r="K16" s="4">
        <f t="shared" si="4"/>
        <v>339892.73748888861</v>
      </c>
    </row>
    <row r="17" spans="6:11" x14ac:dyDescent="0.35">
      <c r="F17">
        <v>15</v>
      </c>
      <c r="G17" s="4">
        <f t="shared" si="0"/>
        <v>339892.73748888861</v>
      </c>
      <c r="H17" s="2">
        <f t="shared" si="1"/>
        <v>18581.791679870224</v>
      </c>
      <c r="I17">
        <f t="shared" si="2"/>
        <v>5664.8789581481433</v>
      </c>
      <c r="J17" s="2">
        <f t="shared" si="3"/>
        <v>12916.912721722081</v>
      </c>
      <c r="K17" s="4">
        <f t="shared" si="4"/>
        <v>326975.82476716652</v>
      </c>
    </row>
    <row r="18" spans="6:11" x14ac:dyDescent="0.35">
      <c r="F18">
        <v>16</v>
      </c>
      <c r="G18" s="4">
        <f t="shared" si="0"/>
        <v>326975.82476716652</v>
      </c>
      <c r="H18" s="2">
        <f t="shared" si="1"/>
        <v>18581.791679870224</v>
      </c>
      <c r="I18">
        <f t="shared" si="2"/>
        <v>5449.5970794527748</v>
      </c>
      <c r="J18" s="2">
        <f t="shared" si="3"/>
        <v>13132.19460041745</v>
      </c>
      <c r="K18" s="4">
        <f t="shared" si="4"/>
        <v>313843.63016674906</v>
      </c>
    </row>
    <row r="19" spans="6:11" x14ac:dyDescent="0.35">
      <c r="F19">
        <v>17</v>
      </c>
      <c r="G19" s="4">
        <f t="shared" si="0"/>
        <v>313843.63016674906</v>
      </c>
      <c r="H19" s="2">
        <f t="shared" si="1"/>
        <v>18581.791679870224</v>
      </c>
      <c r="I19">
        <f t="shared" si="2"/>
        <v>5230.7271694458177</v>
      </c>
      <c r="J19" s="2">
        <f t="shared" si="3"/>
        <v>13351.064510424407</v>
      </c>
      <c r="K19" s="4">
        <f t="shared" si="4"/>
        <v>300492.56565632467</v>
      </c>
    </row>
    <row r="20" spans="6:11" x14ac:dyDescent="0.35">
      <c r="F20">
        <v>18</v>
      </c>
      <c r="G20" s="4">
        <f t="shared" si="0"/>
        <v>300492.56565632467</v>
      </c>
      <c r="H20" s="2">
        <f t="shared" si="1"/>
        <v>18581.791679870224</v>
      </c>
      <c r="I20">
        <f t="shared" si="2"/>
        <v>5008.2094276054113</v>
      </c>
      <c r="J20" s="2">
        <f t="shared" si="3"/>
        <v>13573.582252264812</v>
      </c>
      <c r="K20" s="4">
        <f t="shared" si="4"/>
        <v>286918.98340405984</v>
      </c>
    </row>
    <row r="21" spans="6:11" x14ac:dyDescent="0.35">
      <c r="F21">
        <v>19</v>
      </c>
      <c r="G21" s="4">
        <f t="shared" si="0"/>
        <v>286918.98340405984</v>
      </c>
      <c r="H21" s="2">
        <f t="shared" si="1"/>
        <v>18581.791679870224</v>
      </c>
      <c r="I21">
        <f t="shared" si="2"/>
        <v>4781.9830567343306</v>
      </c>
      <c r="J21" s="2">
        <f t="shared" si="3"/>
        <v>13799.808623135894</v>
      </c>
      <c r="K21" s="4">
        <f t="shared" si="4"/>
        <v>273119.17478092393</v>
      </c>
    </row>
    <row r="22" spans="6:11" x14ac:dyDescent="0.35">
      <c r="F22">
        <v>20</v>
      </c>
      <c r="G22" s="4">
        <f t="shared" si="0"/>
        <v>273119.17478092393</v>
      </c>
      <c r="H22" s="2">
        <f t="shared" si="1"/>
        <v>18581.791679870224</v>
      </c>
      <c r="I22">
        <f t="shared" si="2"/>
        <v>4551.9862463487325</v>
      </c>
      <c r="J22" s="2">
        <f t="shared" si="3"/>
        <v>14029.805433521491</v>
      </c>
      <c r="K22" s="4">
        <f t="shared" si="4"/>
        <v>259089.36934740245</v>
      </c>
    </row>
    <row r="23" spans="6:11" x14ac:dyDescent="0.35">
      <c r="F23">
        <v>21</v>
      </c>
      <c r="G23" s="4">
        <f t="shared" si="0"/>
        <v>259089.36934740245</v>
      </c>
      <c r="H23" s="2">
        <f t="shared" si="1"/>
        <v>18581.791679870224</v>
      </c>
      <c r="I23">
        <f t="shared" si="2"/>
        <v>4318.1561557900404</v>
      </c>
      <c r="J23" s="2">
        <f t="shared" si="3"/>
        <v>14263.635524080184</v>
      </c>
      <c r="K23" s="4">
        <f t="shared" si="4"/>
        <v>244825.73382332225</v>
      </c>
    </row>
    <row r="24" spans="6:11" x14ac:dyDescent="0.35">
      <c r="F24">
        <v>22</v>
      </c>
      <c r="G24" s="4">
        <f t="shared" si="0"/>
        <v>244825.73382332225</v>
      </c>
      <c r="H24" s="2">
        <f t="shared" si="1"/>
        <v>18581.791679870224</v>
      </c>
      <c r="I24">
        <f t="shared" si="2"/>
        <v>4080.4288970553707</v>
      </c>
      <c r="J24" s="2">
        <f t="shared" si="3"/>
        <v>14501.362782814853</v>
      </c>
      <c r="K24" s="4">
        <f t="shared" si="4"/>
        <v>230324.37104050739</v>
      </c>
    </row>
    <row r="25" spans="6:11" x14ac:dyDescent="0.35">
      <c r="F25">
        <v>23</v>
      </c>
      <c r="G25" s="4">
        <f t="shared" si="0"/>
        <v>230324.37104050739</v>
      </c>
      <c r="H25" s="2">
        <f t="shared" si="1"/>
        <v>18581.791679870224</v>
      </c>
      <c r="I25">
        <f t="shared" si="2"/>
        <v>3838.7395173417899</v>
      </c>
      <c r="J25" s="2">
        <f t="shared" si="3"/>
        <v>14743.052162528435</v>
      </c>
      <c r="K25" s="4">
        <f t="shared" si="4"/>
        <v>215581.31887797895</v>
      </c>
    </row>
    <row r="26" spans="6:11" x14ac:dyDescent="0.35">
      <c r="F26">
        <v>24</v>
      </c>
      <c r="G26" s="4">
        <f t="shared" si="0"/>
        <v>215581.31887797895</v>
      </c>
      <c r="H26" s="2">
        <f t="shared" si="1"/>
        <v>18581.791679870224</v>
      </c>
      <c r="I26">
        <f t="shared" si="2"/>
        <v>3593.0219812996493</v>
      </c>
      <c r="J26" s="2">
        <f t="shared" si="3"/>
        <v>14988.769698570575</v>
      </c>
      <c r="K26" s="4">
        <f t="shared" si="4"/>
        <v>200592.54917940838</v>
      </c>
    </row>
    <row r="27" spans="6:11" x14ac:dyDescent="0.35">
      <c r="F27">
        <v>25</v>
      </c>
      <c r="G27" s="4">
        <f t="shared" si="0"/>
        <v>200592.54917940838</v>
      </c>
      <c r="H27" s="2">
        <f t="shared" si="1"/>
        <v>18581.791679870224</v>
      </c>
      <c r="I27">
        <f t="shared" si="2"/>
        <v>3343.2091529901395</v>
      </c>
      <c r="J27" s="2">
        <f t="shared" si="3"/>
        <v>15238.582526880085</v>
      </c>
      <c r="K27" s="4">
        <f t="shared" si="4"/>
        <v>185353.9666525283</v>
      </c>
    </row>
    <row r="28" spans="6:11" x14ac:dyDescent="0.35">
      <c r="F28">
        <v>26</v>
      </c>
      <c r="G28" s="4">
        <f t="shared" si="0"/>
        <v>185353.9666525283</v>
      </c>
      <c r="H28" s="2">
        <f t="shared" si="1"/>
        <v>18581.791679870224</v>
      </c>
      <c r="I28">
        <f t="shared" si="2"/>
        <v>3089.2327775421381</v>
      </c>
      <c r="J28" s="2">
        <f t="shared" si="3"/>
        <v>15492.558902328086</v>
      </c>
      <c r="K28" s="4">
        <f t="shared" si="4"/>
        <v>169861.40775020022</v>
      </c>
    </row>
    <row r="29" spans="6:11" x14ac:dyDescent="0.35">
      <c r="F29">
        <v>27</v>
      </c>
      <c r="G29" s="4">
        <f t="shared" si="0"/>
        <v>169861.40775020022</v>
      </c>
      <c r="H29" s="2">
        <f t="shared" si="1"/>
        <v>18581.791679870224</v>
      </c>
      <c r="I29">
        <f t="shared" si="2"/>
        <v>2831.0234625033368</v>
      </c>
      <c r="J29" s="2">
        <f t="shared" si="3"/>
        <v>15750.768217366887</v>
      </c>
      <c r="K29" s="4">
        <f t="shared" si="4"/>
        <v>154110.63953283333</v>
      </c>
    </row>
    <row r="30" spans="6:11" x14ac:dyDescent="0.35">
      <c r="F30">
        <v>28</v>
      </c>
      <c r="G30" s="4">
        <f t="shared" si="0"/>
        <v>154110.63953283333</v>
      </c>
      <c r="H30" s="2">
        <f t="shared" si="1"/>
        <v>18581.791679870224</v>
      </c>
      <c r="I30">
        <f t="shared" si="2"/>
        <v>2568.5106588805556</v>
      </c>
      <c r="J30" s="2">
        <f t="shared" si="3"/>
        <v>16013.281020989669</v>
      </c>
      <c r="K30" s="4">
        <f t="shared" si="4"/>
        <v>138097.35851184366</v>
      </c>
    </row>
    <row r="31" spans="6:11" x14ac:dyDescent="0.35">
      <c r="F31">
        <v>29</v>
      </c>
      <c r="G31" s="4">
        <f t="shared" si="0"/>
        <v>138097.35851184366</v>
      </c>
      <c r="H31" s="2">
        <f t="shared" si="1"/>
        <v>18581.791679870224</v>
      </c>
      <c r="I31">
        <f t="shared" si="2"/>
        <v>2301.6226418640608</v>
      </c>
      <c r="J31" s="2">
        <f t="shared" si="3"/>
        <v>16280.169038006163</v>
      </c>
      <c r="K31" s="4">
        <f t="shared" si="4"/>
        <v>121817.1894738375</v>
      </c>
    </row>
    <row r="32" spans="6:11" x14ac:dyDescent="0.35">
      <c r="F32">
        <v>30</v>
      </c>
      <c r="G32" s="4">
        <f t="shared" si="0"/>
        <v>121817.1894738375</v>
      </c>
      <c r="H32" s="2">
        <f t="shared" si="1"/>
        <v>18581.791679870224</v>
      </c>
      <c r="I32">
        <f t="shared" si="2"/>
        <v>2030.286491230625</v>
      </c>
      <c r="J32" s="2">
        <f t="shared" si="3"/>
        <v>16551.5051886396</v>
      </c>
      <c r="K32" s="4">
        <f t="shared" si="4"/>
        <v>105265.6842851979</v>
      </c>
    </row>
    <row r="33" spans="6:11" x14ac:dyDescent="0.35">
      <c r="F33">
        <v>31</v>
      </c>
      <c r="G33" s="4">
        <f t="shared" si="0"/>
        <v>105265.6842851979</v>
      </c>
      <c r="H33" s="2">
        <f t="shared" si="1"/>
        <v>18581.791679870224</v>
      </c>
      <c r="I33">
        <f t="shared" si="2"/>
        <v>1754.4280714199649</v>
      </c>
      <c r="J33" s="2">
        <f t="shared" si="3"/>
        <v>16827.363608450258</v>
      </c>
      <c r="K33" s="4">
        <f t="shared" si="4"/>
        <v>88438.320676747651</v>
      </c>
    </row>
    <row r="34" spans="6:11" x14ac:dyDescent="0.35">
      <c r="F34">
        <v>32</v>
      </c>
      <c r="G34" s="4">
        <f t="shared" si="0"/>
        <v>88438.320676747651</v>
      </c>
      <c r="H34" s="2">
        <f t="shared" si="1"/>
        <v>18581.791679870224</v>
      </c>
      <c r="I34">
        <f t="shared" si="2"/>
        <v>1473.9720112791274</v>
      </c>
      <c r="J34" s="2">
        <f t="shared" si="3"/>
        <v>17107.819668591095</v>
      </c>
      <c r="K34" s="4">
        <f t="shared" si="4"/>
        <v>71330.501008156556</v>
      </c>
    </row>
    <row r="35" spans="6:11" x14ac:dyDescent="0.35">
      <c r="F35">
        <v>33</v>
      </c>
      <c r="G35" s="4">
        <f t="shared" si="0"/>
        <v>71330.501008156556</v>
      </c>
      <c r="H35" s="2">
        <f t="shared" si="1"/>
        <v>18581.791679870224</v>
      </c>
      <c r="I35">
        <f t="shared" si="2"/>
        <v>1188.8416834692759</v>
      </c>
      <c r="J35" s="2">
        <f t="shared" si="3"/>
        <v>17392.949996400948</v>
      </c>
      <c r="K35" s="4">
        <f t="shared" si="4"/>
        <v>53937.551011755611</v>
      </c>
    </row>
    <row r="36" spans="6:11" x14ac:dyDescent="0.35">
      <c r="F36">
        <v>34</v>
      </c>
      <c r="G36" s="4">
        <f t="shared" si="0"/>
        <v>53937.551011755611</v>
      </c>
      <c r="H36" s="2">
        <f t="shared" si="1"/>
        <v>18581.791679870224</v>
      </c>
      <c r="I36">
        <f t="shared" si="2"/>
        <v>898.95918352926014</v>
      </c>
      <c r="J36" s="2">
        <f t="shared" si="3"/>
        <v>17682.832496340965</v>
      </c>
      <c r="K36" s="4">
        <f t="shared" si="4"/>
        <v>36254.718515414643</v>
      </c>
    </row>
    <row r="37" spans="6:11" x14ac:dyDescent="0.35">
      <c r="F37">
        <v>35</v>
      </c>
      <c r="G37" s="4">
        <f t="shared" si="0"/>
        <v>36254.718515414643</v>
      </c>
      <c r="H37" s="2">
        <f t="shared" si="1"/>
        <v>18581.791679870224</v>
      </c>
      <c r="I37">
        <f t="shared" si="2"/>
        <v>604.24530859024401</v>
      </c>
      <c r="J37" s="2">
        <f t="shared" si="3"/>
        <v>17977.546371279979</v>
      </c>
      <c r="K37" s="4">
        <f t="shared" si="4"/>
        <v>18277.172144134664</v>
      </c>
    </row>
    <row r="38" spans="6:11" x14ac:dyDescent="0.35">
      <c r="F38">
        <v>36</v>
      </c>
      <c r="G38" s="4">
        <f t="shared" si="0"/>
        <v>18277.172144134664</v>
      </c>
      <c r="H38" s="2">
        <f t="shared" si="1"/>
        <v>18581.791679870224</v>
      </c>
      <c r="I38">
        <f t="shared" si="2"/>
        <v>304.6195357355777</v>
      </c>
      <c r="J38" s="2">
        <f t="shared" si="3"/>
        <v>18277.172144134645</v>
      </c>
      <c r="K38" s="4">
        <f t="shared" si="4"/>
        <v>0</v>
      </c>
    </row>
    <row r="39" spans="6:11" x14ac:dyDescent="0.35">
      <c r="H39" s="2"/>
    </row>
    <row r="40" spans="6:11" x14ac:dyDescent="0.35">
      <c r="H40" s="2">
        <f>SUM(H3:H39)</f>
        <v>668944.50047532807</v>
      </c>
      <c r="I40">
        <f>SUM(I3:I39)</f>
        <v>168944.50047532815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Loan Amotization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her254</dc:creator>
  <cp:lastModifiedBy>her254</cp:lastModifiedBy>
  <dcterms:created xsi:type="dcterms:W3CDTF">2024-07-25T07:46:27Z</dcterms:created>
  <dcterms:modified xsi:type="dcterms:W3CDTF">2024-07-25T09:49:53Z</dcterms:modified>
</cp:coreProperties>
</file>