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i\Documents\LPEDT\project\ecen5833_s22_lpedt_project\hardware\"/>
    </mc:Choice>
  </mc:AlternateContent>
  <xr:revisionPtr revIDLastSave="0" documentId="13_ncr:1_{8ED84991-FE1D-4C33-B42C-073111DA180D}" xr6:coauthVersionLast="47" xr6:coauthVersionMax="47" xr10:uidLastSave="{00000000-0000-0000-0000-000000000000}"/>
  <bookViews>
    <workbookView xWindow="28680" yWindow="-120" windowWidth="29040" windowHeight="15840" xr2:uid="{7D1F9C26-26AD-4146-B949-8B4127A54F38}"/>
  </bookViews>
  <sheets>
    <sheet name="cubit_BOM" sheetId="1" r:id="rId1"/>
  </sheets>
  <definedNames>
    <definedName name="_xlnm.Print_Titles" localSheetId="0">cubit_BOM!$3:$3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" i="1" l="1"/>
  <c r="I71" i="1"/>
  <c r="I70" i="1"/>
  <c r="I63" i="1"/>
  <c r="I6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5" i="1"/>
  <c r="I66" i="1" l="1"/>
</calcChain>
</file>

<file path=xl/sharedStrings.xml><?xml version="1.0" encoding="utf-8"?>
<sst xmlns="http://schemas.openxmlformats.org/spreadsheetml/2006/main" count="511" uniqueCount="310">
  <si>
    <t>Comment</t>
  </si>
  <si>
    <t>Description</t>
  </si>
  <si>
    <t>Designator</t>
  </si>
  <si>
    <t>Footprint</t>
  </si>
  <si>
    <t>LibRef</t>
  </si>
  <si>
    <t>Case/Package</t>
  </si>
  <si>
    <t>Manufacturer</t>
  </si>
  <si>
    <t>Manufacturer Part Number</t>
  </si>
  <si>
    <t>Supplier 1</t>
  </si>
  <si>
    <t>F_ANT</t>
  </si>
  <si>
    <t/>
  </si>
  <si>
    <t>A1</t>
  </si>
  <si>
    <t>F_ANTENNA_FOOTPRINT</t>
  </si>
  <si>
    <t>0.1uF 16V</t>
  </si>
  <si>
    <t>Cap Ceramic 0.1uF 16V X7R 10% SMD 0805 125°C Paper T/R</t>
  </si>
  <si>
    <t>C1, C15, C20, C23, C31, C32, C35, C36, C37, C39</t>
  </si>
  <si>
    <t>CAP_0805_02X125</t>
  </si>
  <si>
    <t>C0805C104K4RACAUTO</t>
  </si>
  <si>
    <t>0805</t>
  </si>
  <si>
    <t>KEMET</t>
  </si>
  <si>
    <t>Digi-Key</t>
  </si>
  <si>
    <t>10uF 25V</t>
  </si>
  <si>
    <t>Cap 0805 25 V 10 uF ±20% Tolerance X5R Monolithic Ceramic Chip Capacitor</t>
  </si>
  <si>
    <t>C2, C13, C18, C25, C29, C30, C33, C34, C38, C40, C41, C42, C44, C46</t>
  </si>
  <si>
    <t>GRM21BR61E106KA73K</t>
  </si>
  <si>
    <t>Murata</t>
  </si>
  <si>
    <t>1nF 50V</t>
  </si>
  <si>
    <t>1nF ±10% 50V X7R 0805</t>
  </si>
  <si>
    <t>C3, C4, C5, C6</t>
  </si>
  <si>
    <t>CL21B102KBANFNC</t>
  </si>
  <si>
    <t>Samsung</t>
  </si>
  <si>
    <t>1.5pF 50V</t>
  </si>
  <si>
    <t>Cap Ceramic 1.5pF 50V C0G 5% Pad SMD 0402 125C Automotive T/R</t>
  </si>
  <si>
    <t>C7</t>
  </si>
  <si>
    <t>CAP_0402_1mm</t>
  </si>
  <si>
    <t>GCM1555C1H1R5JA16D</t>
  </si>
  <si>
    <t>0402</t>
  </si>
  <si>
    <t>100pF 50V</t>
  </si>
  <si>
    <t>Cap 0.1nF ±10% 50V X7R 0805</t>
  </si>
  <si>
    <t>C8</t>
  </si>
  <si>
    <t>CC0805KRX7R9BB101</t>
  </si>
  <si>
    <t>Yageo</t>
  </si>
  <si>
    <t>10pF 50V</t>
  </si>
  <si>
    <t>Cap Ceramic 10pF 50V X7R 10% SMD 0805 125°C Paper T/R</t>
  </si>
  <si>
    <t>C9, C11</t>
  </si>
  <si>
    <t>C0805C100K5RACTU</t>
  </si>
  <si>
    <t>220nF 50V</t>
  </si>
  <si>
    <t>Cap 220nF ±10% 50V X7R 0805</t>
  </si>
  <si>
    <t>C10</t>
  </si>
  <si>
    <t>CC0805KKX7R9BB224</t>
  </si>
  <si>
    <t>4.7uF 10V</t>
  </si>
  <si>
    <t>Cap CL10 Series 4.7 uF 10 V ±10 % Tolerance X5R SMT Multilayer Ceramic Capacitor</t>
  </si>
  <si>
    <t>C12, C22, C26</t>
  </si>
  <si>
    <t>CAP_0603_1MM</t>
  </si>
  <si>
    <t>CL10A475KP8NNNC</t>
  </si>
  <si>
    <t>0603</t>
  </si>
  <si>
    <t>1uF 25V</t>
  </si>
  <si>
    <t>Cap 1 µF ±10% 25V Ceramic Capacitor X5R 0805 (2012 Metric)</t>
  </si>
  <si>
    <t>C14, C16, C17</t>
  </si>
  <si>
    <t>GRM216R61E105KA12D</t>
  </si>
  <si>
    <t>10nF 50V</t>
  </si>
  <si>
    <t>Cap 10nF ±10% 50V X7R 0805</t>
  </si>
  <si>
    <t>C19, C27</t>
  </si>
  <si>
    <t>CL21B103KBCNNNC</t>
  </si>
  <si>
    <t>220uF 6.3V</t>
  </si>
  <si>
    <t>Cap 220uF 6.3volts X5R 20%</t>
  </si>
  <si>
    <t>C21</t>
  </si>
  <si>
    <t>Chip_1210_3.2x2.5</t>
  </si>
  <si>
    <t>GRM32ER60J227ME05L</t>
  </si>
  <si>
    <t>100uF 10V</t>
  </si>
  <si>
    <t>Cap 100uF ±20% 10V X5R 1210</t>
  </si>
  <si>
    <t>C24, C28</t>
  </si>
  <si>
    <t>CL32A107MPVNNNE</t>
  </si>
  <si>
    <t>1210</t>
  </si>
  <si>
    <t>Schottky Diode</t>
  </si>
  <si>
    <t>LSM115J Series 15 V 1 A Surface Mount Schottky Rectifier - DO-214BA</t>
  </si>
  <si>
    <t>D1, D2</t>
  </si>
  <si>
    <t>SCHOTTKY4336X33N</t>
  </si>
  <si>
    <t>LSM115JE3/TR13</t>
  </si>
  <si>
    <t>Microchip</t>
  </si>
  <si>
    <t>CONN HEADER SMD 10POS 1.27MM. Connector Header Surface Mount 10 position 0.050"</t>
  </si>
  <si>
    <t>H1</t>
  </si>
  <si>
    <t>Amphenol_20021121_0</t>
  </si>
  <si>
    <t>20021121-00010C1LF</t>
  </si>
  <si>
    <t>Amphenol ICC / FCI</t>
  </si>
  <si>
    <t>Battery Connector</t>
  </si>
  <si>
    <t>2.00mm Pitch Mi ll System Wire-to-Board Header, Surface Mount, Single Row, Vertical, 2 Circuits</t>
  </si>
  <si>
    <t>H2</t>
  </si>
  <si>
    <t>BAT_CONN</t>
  </si>
  <si>
    <t>USB MICRO B RECPT</t>
  </si>
  <si>
    <t>USB - micro B USB 2.0 Receptacle Connector 5 Position Surface Mount, Right Angle; Through Hole</t>
  </si>
  <si>
    <t>H3</t>
  </si>
  <si>
    <t>MICROUSB_AMPHENOL_10118194-0001LF</t>
  </si>
  <si>
    <t>10118194-0001LF</t>
  </si>
  <si>
    <t>Amphenol FCI</t>
  </si>
  <si>
    <t>External Power Connector</t>
  </si>
  <si>
    <t>H4, H7, H8</t>
  </si>
  <si>
    <t>2_PIN_100mil</t>
  </si>
  <si>
    <t>ext_pwr_conn</t>
  </si>
  <si>
    <t>PREC003SAAN-RC</t>
  </si>
  <si>
    <t>Connector Header Through Hole 3 position 0.100" (2.54mm)</t>
  </si>
  <si>
    <t>H5, H6</t>
  </si>
  <si>
    <t>3_PIN_100mil</t>
  </si>
  <si>
    <t>SW_3Pin_100mil_Switch</t>
  </si>
  <si>
    <t>1.9nH 1A</t>
  </si>
  <si>
    <t>Inductor Chip 1.9nH 0.3nH Tolerance 2-Pin 0402 Paper T/R</t>
  </si>
  <si>
    <t>L1, L2</t>
  </si>
  <si>
    <t>LQG15WZ1N9S02D</t>
  </si>
  <si>
    <t>600ohm 500mA</t>
  </si>
  <si>
    <t>Ferrite Beads 0603 600Ω ±25% DCR=0.38Ω 500mA</t>
  </si>
  <si>
    <t>L3, L4</t>
  </si>
  <si>
    <t>IND_FERRITE_0603_1.6x0.4</t>
  </si>
  <si>
    <t>BLM18AG601SN1D</t>
  </si>
  <si>
    <t>4.7uH 1.2A</t>
  </si>
  <si>
    <t>Inductor FIXED IND 4.7UH 1.2A 186 MOHM</t>
  </si>
  <si>
    <t>L5</t>
  </si>
  <si>
    <t>2_IND_32X25</t>
  </si>
  <si>
    <t>LQH32PH4R7NNCL</t>
  </si>
  <si>
    <t>Nonstandard</t>
  </si>
  <si>
    <t>1k 200mA</t>
  </si>
  <si>
    <t>Ferrite Beads WE-CBF 0603 SMD Bead 100MHz 1000Ohm 200mA</t>
  </si>
  <si>
    <t>L6</t>
  </si>
  <si>
    <t>74279266</t>
  </si>
  <si>
    <t>SMD/SMT</t>
  </si>
  <si>
    <t>Wurth Electronics</t>
  </si>
  <si>
    <t>22uH</t>
  </si>
  <si>
    <t>Inductor Power Shielded Wirewound 22uH 20% 1MHz Ferrite 0.87A 0.496Ohm DCR 1212 T/R</t>
  </si>
  <si>
    <t>L7</t>
  </si>
  <si>
    <t>2_IND_3x3</t>
  </si>
  <si>
    <t>VLS3015CX-220M-1</t>
  </si>
  <si>
    <t>TDK</t>
  </si>
  <si>
    <t>10uH 1A</t>
  </si>
  <si>
    <t>Inductor Power Shielded Multi-Layer 10uH 20% 1MHz Metal 0.85A 0.46Ohm DCR 1008 T/R</t>
  </si>
  <si>
    <t>L8</t>
  </si>
  <si>
    <t>2_chip_2.5x2</t>
  </si>
  <si>
    <t>1239AS-H-100M=P2</t>
  </si>
  <si>
    <t>1008</t>
  </si>
  <si>
    <t>SHARP MEMORY Adafruit</t>
  </si>
  <si>
    <t>Conn AV RCA (Phono) Plug 2 Cont Sz 0.125" Cbl Mnt Clamp Copper Alloy</t>
  </si>
  <si>
    <t>LCD1</t>
  </si>
  <si>
    <t>LCD_SHARP_MEMORY_9_PIN</t>
  </si>
  <si>
    <t>3502</t>
  </si>
  <si>
    <t>Adafruit Industries</t>
  </si>
  <si>
    <t>Led Green Clear 0603 SMD</t>
  </si>
  <si>
    <t>LED1, LED4, LED9, LED10, LED11, LED12</t>
  </si>
  <si>
    <t>LED_0603_RED_WL-SMCW</t>
  </si>
  <si>
    <t>QBLP601-AG1</t>
  </si>
  <si>
    <t>QT-Brightek</t>
  </si>
  <si>
    <t>150060YS75000</t>
  </si>
  <si>
    <t>Led, Yellow, 590 Nm, 2 V, 30 Ma, 120 Mcd Rohs Compliant: Yes</t>
  </si>
  <si>
    <t>LED2, LED3</t>
  </si>
  <si>
    <t>150060RS75000</t>
  </si>
  <si>
    <t>LED Low-Power Uni-Color Red 630nm 2V 2-Pin Chip 0603(1608Metric) T/R</t>
  </si>
  <si>
    <t>LED5, LED6, LED7, LED8</t>
  </si>
  <si>
    <t>4.7k 1%</t>
  </si>
  <si>
    <t>Res Thick Film 0603 4.7K Ohm 1% 1/10W ±100ppm/°C Molded SMD Paper T/R</t>
  </si>
  <si>
    <t>R1, R13</t>
  </si>
  <si>
    <t>AF0603FR-074K7L</t>
  </si>
  <si>
    <t>1k 1%</t>
  </si>
  <si>
    <t>Res 1K Ohm 1% 0.1W(1/10W) ±100ppm/C Pad SMD Automotive T/R</t>
  </si>
  <si>
    <t>R2, R14, R15, R17, R18, R19, R30, R31, R32, R33, R36</t>
  </si>
  <si>
    <t>2_Chip_0603_RMCF</t>
  </si>
  <si>
    <t>RMCF0603FT1K00</t>
  </si>
  <si>
    <t>Stackpole Electronics</t>
  </si>
  <si>
    <t>1M 1%</t>
  </si>
  <si>
    <t>Res 1M Ohm 1% 1/10W ±100ppm/°C Molded SMD Paper T/R</t>
  </si>
  <si>
    <t>R3, R5, R6, R9</t>
  </si>
  <si>
    <t>RMCF0603FT1M00</t>
  </si>
  <si>
    <t>100 1%</t>
  </si>
  <si>
    <t>Res 100 Ohm 1% 1/10W ±100ppm/°C Molded SMD SMD Paper T/R</t>
  </si>
  <si>
    <t>R4, R7, R8, R10, R21</t>
  </si>
  <si>
    <t>RMCF0603FT100R</t>
  </si>
  <si>
    <t>0 5%</t>
  </si>
  <si>
    <t>Res 0 Ohms ±5% 0.063 W 0402 Thick Film Surface Mount Chip Resistor</t>
  </si>
  <si>
    <t>R11, R12, R24, R49</t>
  </si>
  <si>
    <t>RC1005J000CS</t>
  </si>
  <si>
    <t>1 1%</t>
  </si>
  <si>
    <t>Res 1 Ohm 1% 1/10W ±200ppm/°C Molded SMD SMD Paper T/R</t>
  </si>
  <si>
    <t>R16, R20</t>
  </si>
  <si>
    <t>RC0603FR-101RL</t>
  </si>
  <si>
    <t>10M 1%</t>
  </si>
  <si>
    <t>Res 10M Ohm 1% 1/10W ±200ppm/°C Molded SMD SMD Paper T/R</t>
  </si>
  <si>
    <t>R22</t>
  </si>
  <si>
    <t>RMCF0603FT10M0</t>
  </si>
  <si>
    <t>2M 1%</t>
  </si>
  <si>
    <t>RES 2M OHM 1% 1/10W 0603</t>
  </si>
  <si>
    <t>R23</t>
  </si>
  <si>
    <t>RMCF0603FT2M00</t>
  </si>
  <si>
    <t>7.87M 1%</t>
  </si>
  <si>
    <t>Res 7.87M Ohm 1% 1/10W ±200ppm/°C Molded SMD SMD Paper T/R</t>
  </si>
  <si>
    <t>R25</t>
  </si>
  <si>
    <t>RMCF0603FT7M87</t>
  </si>
  <si>
    <t>20 1%</t>
  </si>
  <si>
    <t>Res High Voltage 0603 20 Ohm 1/10W 1% SMD</t>
  </si>
  <si>
    <t>R26</t>
  </si>
  <si>
    <t>KTR03EZPF20R0</t>
  </si>
  <si>
    <t>Rohm</t>
  </si>
  <si>
    <t>7.32M 1%</t>
  </si>
  <si>
    <t>Res 7.32M Ohm 1% 1/10W ±200ppm/°C Molded SMD SMD Paper T/R</t>
  </si>
  <si>
    <t>R27, R35</t>
  </si>
  <si>
    <t>RMCF0603FT7M32</t>
  </si>
  <si>
    <t>1.43M 1%</t>
  </si>
  <si>
    <t>Res 1.43M Ohm 1% 1/10W ±200ppm/°C Molded SMD SMD Paper T/R</t>
  </si>
  <si>
    <t>R28</t>
  </si>
  <si>
    <t>RMCF0603FT1M43</t>
  </si>
  <si>
    <t>8.06M 1%</t>
  </si>
  <si>
    <t>Res 8.06M Ohm 1% 1/10W ±200ppm/°C Molded SMD SMD Paper T/R</t>
  </si>
  <si>
    <t>R29</t>
  </si>
  <si>
    <t>RMCF0603FT8M06</t>
  </si>
  <si>
    <t>5.62M 1%</t>
  </si>
  <si>
    <t>Res 5.62M Ohm 1% 1/10W ±200ppm/°C Molded SMD SMD Paper T/R</t>
  </si>
  <si>
    <t>R34</t>
  </si>
  <si>
    <t>RMCF0603FT5M62</t>
  </si>
  <si>
    <t>4.87M 1%</t>
  </si>
  <si>
    <t>Res 4.87M Ohm 1% 1/10W ±200ppm/°C Molded SMD SMD Paper T/R</t>
  </si>
  <si>
    <t>R37</t>
  </si>
  <si>
    <t>RMCF0603FT4M87</t>
  </si>
  <si>
    <t>3k 1%</t>
  </si>
  <si>
    <t>Res 3000Ω ± 1.00% 0.1W ± 100ppm/℃ 0603</t>
  </si>
  <si>
    <t>R39</t>
  </si>
  <si>
    <t>RC0603FR-073KL</t>
  </si>
  <si>
    <t>4.42M 1%</t>
  </si>
  <si>
    <t>Res 4.42M Ohm 1% 1/10W ±200ppm/°C Molded SMD SMD Paper T/R</t>
  </si>
  <si>
    <t>R40</t>
  </si>
  <si>
    <t>RMCF0603FT4M42</t>
  </si>
  <si>
    <t>Solar Cell</t>
  </si>
  <si>
    <t>MONOCRYS SOLAR CELL 30.7MW 690MV</t>
  </si>
  <si>
    <t>S1, S2, S3, S4, S5, S6, S7, S8, S9, S10</t>
  </si>
  <si>
    <t>KXOB25-14X1F</t>
  </si>
  <si>
    <t>TL3301DF160QG</t>
  </si>
  <si>
    <t>Tactile Switch SPST-NO Top Actuated Surface Mount</t>
  </si>
  <si>
    <t>SW1, SW2, SW3, SW4, SW5</t>
  </si>
  <si>
    <t>SW_TL3301DF160QG</t>
  </si>
  <si>
    <t>10x Probe TP</t>
  </si>
  <si>
    <t>Test Point 300 mil centers</t>
  </si>
  <si>
    <t>TP1, TP2, TP3, TP4, TP5, TP6, TP7, TP8, TP9, TP10, TP11, TP12, TP13, TP14, TP15, TP16, TP17, TP18, TP19, TP20, TP21, TP22, TP23, TP24, TP25</t>
  </si>
  <si>
    <t>TP10x_Probe</t>
  </si>
  <si>
    <t>TP_10x_Probe</t>
  </si>
  <si>
    <t>Load SW</t>
  </si>
  <si>
    <t>5.5-V, 0.1-A, 500-mΩ, load switch with current limit and active low enable 5-SC70 -40 to 85</t>
  </si>
  <si>
    <t>U1, U10, U11, U14</t>
  </si>
  <si>
    <t>SOT65P210X110-5N</t>
  </si>
  <si>
    <t>TPS22942DCKR</t>
  </si>
  <si>
    <t>SC</t>
  </si>
  <si>
    <t>Texas Instruments</t>
  </si>
  <si>
    <t>ESD-SP1001</t>
  </si>
  <si>
    <t>TVS DIODE 5.5VWM 13VC SC70-5</t>
  </si>
  <si>
    <t>U2</t>
  </si>
  <si>
    <t>SP1001-04JTG</t>
  </si>
  <si>
    <t>Littelfuse</t>
  </si>
  <si>
    <t>EFR32BG13</t>
  </si>
  <si>
    <t>Blue Gecko QFN48 2.4 G 19 dB BLE/Proprietary 512 kB 64 kB(RAM) 31GPIO</t>
  </si>
  <si>
    <t>U3</t>
  </si>
  <si>
    <t>48-QFN_7x7</t>
  </si>
  <si>
    <t>EFR32BG13P732F512GM48-D</t>
  </si>
  <si>
    <t>Silicon Labs</t>
  </si>
  <si>
    <t>ESD-SP1003</t>
  </si>
  <si>
    <t>TVS DIODE 5VWM 12VC SOD723</t>
  </si>
  <si>
    <t>U4, U5, U6</t>
  </si>
  <si>
    <t>Littelfuse_Inc_SP1003_MFG</t>
  </si>
  <si>
    <t>SP1003-01DTG</t>
  </si>
  <si>
    <t>BQ25570</t>
  </si>
  <si>
    <t>Switching Battery Charger Li-Ion/Li-Pol/Supercapacitor 110mA 2.2V to 5.5V 20-Pin VQFN EP T/R</t>
  </si>
  <si>
    <t>U7</t>
  </si>
  <si>
    <t>21_QFN_35x35</t>
  </si>
  <si>
    <t>BQ25570RGRT</t>
  </si>
  <si>
    <t>VQFN</t>
  </si>
  <si>
    <t>AS5147P</t>
  </si>
  <si>
    <t>Rotary Position Sensor 5.5V/3.6V Digital Output Automotive 14-Pin TSSOP T/R</t>
  </si>
  <si>
    <t>U8, U9</t>
  </si>
  <si>
    <t>14-TSOP_5x4_4</t>
  </si>
  <si>
    <t>AS5147P-HTSM</t>
  </si>
  <si>
    <t>ams</t>
  </si>
  <si>
    <t>Ultrasonic Sensor</t>
  </si>
  <si>
    <t>U13</t>
  </si>
  <si>
    <t>7_PIN_100MIL</t>
  </si>
  <si>
    <t>BNO005</t>
  </si>
  <si>
    <t>U15</t>
  </si>
  <si>
    <t>LGA28R50P4X10_380X520X100</t>
  </si>
  <si>
    <t>BNO055</t>
  </si>
  <si>
    <t>38.4MHz</t>
  </si>
  <si>
    <t>Crystal 38.4000MHZ 10PF SMD</t>
  </si>
  <si>
    <t>X1</t>
  </si>
  <si>
    <t>OSC_38.4MHz</t>
  </si>
  <si>
    <t>RH100-38.400-10-F-1010-TR</t>
  </si>
  <si>
    <t>Raltron Electronics</t>
  </si>
  <si>
    <t>32.768 kHz</t>
  </si>
  <si>
    <t>Oscillator XO 0.032768MHz ±25ppm 15pF CMOS 60% 1.8V 4-Pin SMD T/R</t>
  </si>
  <si>
    <t>X2</t>
  </si>
  <si>
    <t>OSC_ASDDV-48.000MHZ-LC-T</t>
  </si>
  <si>
    <t>ASDK2-32.768KHZ-LR-T3</t>
  </si>
  <si>
    <t>Abracon</t>
  </si>
  <si>
    <t>Order Quantity</t>
  </si>
  <si>
    <t>Order Amount</t>
  </si>
  <si>
    <t>BOM Quantity</t>
  </si>
  <si>
    <t>Unit Price</t>
  </si>
  <si>
    <t>Debug Port Header</t>
  </si>
  <si>
    <t>Male pin headers</t>
  </si>
  <si>
    <t>LiPo Battery</t>
  </si>
  <si>
    <t>‎PRT-09914</t>
  </si>
  <si>
    <t>SparkFun</t>
  </si>
  <si>
    <t>77311-418-00LF‎</t>
  </si>
  <si>
    <t>Amphenol CS (FCI)</t>
  </si>
  <si>
    <t>LP802036JU+PCM+2 WIRES 50MM</t>
  </si>
  <si>
    <t>Jauch Quartz</t>
  </si>
  <si>
    <t>Green LED</t>
  </si>
  <si>
    <t>Total Amount</t>
  </si>
  <si>
    <t>Parts ordered from Digi-Key</t>
  </si>
  <si>
    <t>Parts Acquired from Professor Randy</t>
  </si>
  <si>
    <t>Total BOM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</si>
</sst>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ont="1" applyFill="1" applyBorder="1"/>
    <xf numFmtId="0" fontId="0" fillId="0" borderId="1" xfId="0" quotePrefix="1" applyFont="1" applyBorder="1"/>
    <xf numFmtId="0" fontId="0" fillId="0" borderId="1" xfId="0" applyFont="1" applyBorder="1"/>
    <xf numFmtId="0" fontId="3" fillId="0" borderId="0" xfId="0" applyFon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3" xfId="0" quotePrefix="1" applyFont="1" applyBorder="1"/>
    <xf numFmtId="0" fontId="0" fillId="0" borderId="1" xfId="0" applyFont="1" applyFill="1" applyBorder="1"/>
    <xf numFmtId="0" fontId="3" fillId="0" borderId="1" xfId="0" applyFont="1" applyBorder="1"/>
    <xf numFmtId="0" fontId="2" fillId="4" borderId="1" xfId="2" applyBorder="1"/>
    <xf numFmtId="0" fontId="1" fillId="3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7877-A955-4FB4-9EFB-E3B1087CBE08}">
  <dimension ref="A1:M73"/>
  <sheetViews>
    <sheetView tabSelected="1" topLeftCell="A48" zoomScale="110" zoomScaleNormal="110" workbookViewId="0">
      <pane xSplit="1" topLeftCell="B1" activePane="topRight" state="frozen"/>
      <selection pane="topRight" activeCell="G74" sqref="G74"/>
    </sheetView>
  </sheetViews>
  <sheetFormatPr defaultRowHeight="14.5" x14ac:dyDescent="0.35"/>
  <cols>
    <col min="1" max="5" width="18.81640625" customWidth="1"/>
    <col min="6" max="6" width="13.1796875" customWidth="1"/>
    <col min="7" max="8" width="16.08984375" customWidth="1"/>
    <col min="9" max="9" width="13.7265625" customWidth="1"/>
    <col min="10" max="13" width="15.81640625" customWidth="1"/>
  </cols>
  <sheetData>
    <row r="1" spans="1:13" x14ac:dyDescent="0.35">
      <c r="A1" t="s">
        <v>307</v>
      </c>
    </row>
    <row r="3" spans="1:13" s="2" customFormat="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7" t="s">
        <v>294</v>
      </c>
      <c r="G3" s="3" t="s">
        <v>292</v>
      </c>
      <c r="H3" s="3" t="s">
        <v>295</v>
      </c>
      <c r="I3" s="3" t="s">
        <v>293</v>
      </c>
      <c r="J3" s="9" t="s">
        <v>5</v>
      </c>
      <c r="K3" s="3" t="s">
        <v>6</v>
      </c>
      <c r="L3" s="3" t="s">
        <v>7</v>
      </c>
      <c r="M3" s="3" t="s">
        <v>8</v>
      </c>
    </row>
    <row r="4" spans="1:13" x14ac:dyDescent="0.35">
      <c r="A4" s="4" t="s">
        <v>9</v>
      </c>
      <c r="B4" s="4" t="s">
        <v>10</v>
      </c>
      <c r="C4" s="4" t="s">
        <v>11</v>
      </c>
      <c r="D4" s="4" t="s">
        <v>12</v>
      </c>
      <c r="E4" s="4" t="s">
        <v>9</v>
      </c>
      <c r="F4" s="8">
        <v>1</v>
      </c>
      <c r="G4" s="5"/>
      <c r="H4" s="5"/>
      <c r="I4" s="5"/>
      <c r="J4" s="10"/>
      <c r="K4" s="5"/>
      <c r="L4" s="5"/>
      <c r="M4" s="5"/>
    </row>
    <row r="5" spans="1:13" x14ac:dyDescent="0.35">
      <c r="A5" s="4" t="s">
        <v>13</v>
      </c>
      <c r="B5" s="4" t="s">
        <v>14</v>
      </c>
      <c r="C5" s="4" t="s">
        <v>15</v>
      </c>
      <c r="D5" s="4" t="s">
        <v>16</v>
      </c>
      <c r="E5" s="4" t="s">
        <v>17</v>
      </c>
      <c r="F5" s="8">
        <v>10</v>
      </c>
      <c r="G5" s="14">
        <v>20</v>
      </c>
      <c r="H5" s="14">
        <v>0.16200000000000001</v>
      </c>
      <c r="I5" s="14">
        <f>G5*H5</f>
        <v>3.24</v>
      </c>
      <c r="J5" s="11" t="s">
        <v>18</v>
      </c>
      <c r="K5" s="4" t="s">
        <v>19</v>
      </c>
      <c r="L5" s="4" t="s">
        <v>17</v>
      </c>
      <c r="M5" s="4" t="s">
        <v>20</v>
      </c>
    </row>
    <row r="6" spans="1:13" x14ac:dyDescent="0.35">
      <c r="A6" s="4" t="s">
        <v>21</v>
      </c>
      <c r="B6" s="4" t="s">
        <v>22</v>
      </c>
      <c r="C6" s="4" t="s">
        <v>23</v>
      </c>
      <c r="D6" s="4" t="s">
        <v>16</v>
      </c>
      <c r="E6" s="4" t="s">
        <v>24</v>
      </c>
      <c r="F6" s="8">
        <v>14</v>
      </c>
      <c r="G6" s="14">
        <v>50</v>
      </c>
      <c r="H6" s="14">
        <v>9.4E-2</v>
      </c>
      <c r="I6" s="14">
        <f t="shared" ref="I6:I64" si="0">G6*H6</f>
        <v>4.7</v>
      </c>
      <c r="J6" s="11" t="s">
        <v>18</v>
      </c>
      <c r="K6" s="4" t="s">
        <v>25</v>
      </c>
      <c r="L6" s="4" t="s">
        <v>24</v>
      </c>
      <c r="M6" s="4" t="s">
        <v>20</v>
      </c>
    </row>
    <row r="7" spans="1:13" x14ac:dyDescent="0.35">
      <c r="A7" s="4" t="s">
        <v>26</v>
      </c>
      <c r="B7" s="4" t="s">
        <v>27</v>
      </c>
      <c r="C7" s="4" t="s">
        <v>28</v>
      </c>
      <c r="D7" s="4" t="s">
        <v>16</v>
      </c>
      <c r="E7" s="4" t="s">
        <v>29</v>
      </c>
      <c r="F7" s="8">
        <v>4</v>
      </c>
      <c r="G7" s="14">
        <v>10</v>
      </c>
      <c r="H7" s="14">
        <v>4.2999999999999997E-2</v>
      </c>
      <c r="I7" s="14">
        <f t="shared" si="0"/>
        <v>0.42999999999999994</v>
      </c>
      <c r="J7" s="11" t="s">
        <v>18</v>
      </c>
      <c r="K7" s="4" t="s">
        <v>30</v>
      </c>
      <c r="L7" s="4" t="s">
        <v>29</v>
      </c>
      <c r="M7" s="4" t="s">
        <v>20</v>
      </c>
    </row>
    <row r="8" spans="1:13" x14ac:dyDescent="0.35">
      <c r="A8" s="4" t="s">
        <v>31</v>
      </c>
      <c r="B8" s="4" t="s">
        <v>32</v>
      </c>
      <c r="C8" s="4" t="s">
        <v>33</v>
      </c>
      <c r="D8" s="4" t="s">
        <v>34</v>
      </c>
      <c r="E8" s="4" t="s">
        <v>35</v>
      </c>
      <c r="F8" s="8">
        <v>1</v>
      </c>
      <c r="G8" s="14">
        <v>10</v>
      </c>
      <c r="H8" s="14">
        <v>4.7E-2</v>
      </c>
      <c r="I8" s="14">
        <f t="shared" si="0"/>
        <v>0.47</v>
      </c>
      <c r="J8" s="11" t="s">
        <v>36</v>
      </c>
      <c r="K8" s="4" t="s">
        <v>25</v>
      </c>
      <c r="L8" s="4" t="s">
        <v>35</v>
      </c>
      <c r="M8" s="4" t="s">
        <v>20</v>
      </c>
    </row>
    <row r="9" spans="1:13" x14ac:dyDescent="0.35">
      <c r="A9" s="4" t="s">
        <v>37</v>
      </c>
      <c r="B9" s="4" t="s">
        <v>38</v>
      </c>
      <c r="C9" s="4" t="s">
        <v>39</v>
      </c>
      <c r="D9" s="4" t="s">
        <v>16</v>
      </c>
      <c r="E9" s="4" t="s">
        <v>40</v>
      </c>
      <c r="F9" s="8">
        <v>1</v>
      </c>
      <c r="G9" s="14">
        <v>3</v>
      </c>
      <c r="H9" s="14">
        <v>0.11</v>
      </c>
      <c r="I9" s="14">
        <f t="shared" si="0"/>
        <v>0.33</v>
      </c>
      <c r="J9" s="11" t="s">
        <v>18</v>
      </c>
      <c r="K9" s="4" t="s">
        <v>41</v>
      </c>
      <c r="L9" s="4" t="s">
        <v>40</v>
      </c>
      <c r="M9" s="4" t="s">
        <v>20</v>
      </c>
    </row>
    <row r="10" spans="1:13" x14ac:dyDescent="0.35">
      <c r="A10" s="4" t="s">
        <v>42</v>
      </c>
      <c r="B10" s="4" t="s">
        <v>43</v>
      </c>
      <c r="C10" s="4" t="s">
        <v>44</v>
      </c>
      <c r="D10" s="4" t="s">
        <v>16</v>
      </c>
      <c r="E10" s="4" t="s">
        <v>45</v>
      </c>
      <c r="F10" s="8">
        <v>2</v>
      </c>
      <c r="G10" s="14">
        <v>5</v>
      </c>
      <c r="H10" s="14">
        <v>0.28999999999999998</v>
      </c>
      <c r="I10" s="14">
        <f t="shared" si="0"/>
        <v>1.45</v>
      </c>
      <c r="J10" s="11" t="s">
        <v>18</v>
      </c>
      <c r="K10" s="4" t="s">
        <v>19</v>
      </c>
      <c r="L10" s="4" t="s">
        <v>45</v>
      </c>
      <c r="M10" s="4" t="s">
        <v>20</v>
      </c>
    </row>
    <row r="11" spans="1:13" x14ac:dyDescent="0.35">
      <c r="A11" s="4" t="s">
        <v>46</v>
      </c>
      <c r="B11" s="4" t="s">
        <v>47</v>
      </c>
      <c r="C11" s="4" t="s">
        <v>48</v>
      </c>
      <c r="D11" s="4" t="s">
        <v>16</v>
      </c>
      <c r="E11" s="4" t="s">
        <v>49</v>
      </c>
      <c r="F11" s="8">
        <v>1</v>
      </c>
      <c r="G11" s="14">
        <v>3</v>
      </c>
      <c r="H11" s="14">
        <v>0.18</v>
      </c>
      <c r="I11" s="14">
        <f t="shared" si="0"/>
        <v>0.54</v>
      </c>
      <c r="J11" s="11" t="s">
        <v>18</v>
      </c>
      <c r="K11" s="4" t="s">
        <v>41</v>
      </c>
      <c r="L11" s="4" t="s">
        <v>49</v>
      </c>
      <c r="M11" s="4" t="s">
        <v>20</v>
      </c>
    </row>
    <row r="12" spans="1:13" x14ac:dyDescent="0.35">
      <c r="A12" s="4" t="s">
        <v>50</v>
      </c>
      <c r="B12" s="4" t="s">
        <v>51</v>
      </c>
      <c r="C12" s="4" t="s">
        <v>52</v>
      </c>
      <c r="D12" s="4" t="s">
        <v>53</v>
      </c>
      <c r="E12" s="4" t="s">
        <v>54</v>
      </c>
      <c r="F12" s="8">
        <v>3</v>
      </c>
      <c r="G12" s="14">
        <v>10</v>
      </c>
      <c r="H12" s="14">
        <v>4.7E-2</v>
      </c>
      <c r="I12" s="14">
        <f t="shared" si="0"/>
        <v>0.47</v>
      </c>
      <c r="J12" s="11" t="s">
        <v>55</v>
      </c>
      <c r="K12" s="4" t="s">
        <v>30</v>
      </c>
      <c r="L12" s="4" t="s">
        <v>54</v>
      </c>
      <c r="M12" s="4" t="s">
        <v>20</v>
      </c>
    </row>
    <row r="13" spans="1:13" x14ac:dyDescent="0.35">
      <c r="A13" s="4" t="s">
        <v>56</v>
      </c>
      <c r="B13" s="4" t="s">
        <v>57</v>
      </c>
      <c r="C13" s="4" t="s">
        <v>58</v>
      </c>
      <c r="D13" s="4" t="s">
        <v>16</v>
      </c>
      <c r="E13" s="4" t="s">
        <v>59</v>
      </c>
      <c r="F13" s="8">
        <v>3</v>
      </c>
      <c r="G13" s="14">
        <v>10</v>
      </c>
      <c r="H13" s="14">
        <v>0.26600000000000001</v>
      </c>
      <c r="I13" s="14">
        <f t="shared" si="0"/>
        <v>2.66</v>
      </c>
      <c r="J13" s="11" t="s">
        <v>18</v>
      </c>
      <c r="K13" s="4" t="s">
        <v>25</v>
      </c>
      <c r="L13" s="4" t="s">
        <v>59</v>
      </c>
      <c r="M13" s="4" t="s">
        <v>20</v>
      </c>
    </row>
    <row r="14" spans="1:13" x14ac:dyDescent="0.35">
      <c r="A14" s="4" t="s">
        <v>60</v>
      </c>
      <c r="B14" s="4" t="s">
        <v>61</v>
      </c>
      <c r="C14" s="4" t="s">
        <v>62</v>
      </c>
      <c r="D14" s="4" t="s">
        <v>16</v>
      </c>
      <c r="E14" s="4" t="s">
        <v>63</v>
      </c>
      <c r="F14" s="8">
        <v>2</v>
      </c>
      <c r="G14" s="14">
        <v>10</v>
      </c>
      <c r="H14" s="14">
        <v>0.05</v>
      </c>
      <c r="I14" s="14">
        <f t="shared" si="0"/>
        <v>0.5</v>
      </c>
      <c r="J14" s="11" t="s">
        <v>18</v>
      </c>
      <c r="K14" s="4" t="s">
        <v>30</v>
      </c>
      <c r="L14" s="4" t="s">
        <v>63</v>
      </c>
      <c r="M14" s="4" t="s">
        <v>20</v>
      </c>
    </row>
    <row r="15" spans="1:13" x14ac:dyDescent="0.35">
      <c r="A15" s="4" t="s">
        <v>64</v>
      </c>
      <c r="B15" s="4" t="s">
        <v>65</v>
      </c>
      <c r="C15" s="4" t="s">
        <v>66</v>
      </c>
      <c r="D15" s="4" t="s">
        <v>67</v>
      </c>
      <c r="E15" s="4" t="s">
        <v>68</v>
      </c>
      <c r="F15" s="8">
        <v>1</v>
      </c>
      <c r="G15" s="14">
        <v>2</v>
      </c>
      <c r="H15" s="14">
        <v>1.62</v>
      </c>
      <c r="I15" s="14">
        <f t="shared" si="0"/>
        <v>3.24</v>
      </c>
      <c r="J15" s="10"/>
      <c r="K15" s="4" t="s">
        <v>25</v>
      </c>
      <c r="L15" s="4" t="s">
        <v>68</v>
      </c>
      <c r="M15" s="4" t="s">
        <v>20</v>
      </c>
    </row>
    <row r="16" spans="1:13" x14ac:dyDescent="0.35">
      <c r="A16" s="4" t="s">
        <v>69</v>
      </c>
      <c r="B16" s="4" t="s">
        <v>70</v>
      </c>
      <c r="C16" s="4" t="s">
        <v>71</v>
      </c>
      <c r="D16" s="4" t="s">
        <v>67</v>
      </c>
      <c r="E16" s="4" t="s">
        <v>72</v>
      </c>
      <c r="F16" s="8">
        <v>2</v>
      </c>
      <c r="G16" s="14">
        <v>4</v>
      </c>
      <c r="H16" s="14">
        <v>1.1399999999999999</v>
      </c>
      <c r="I16" s="14">
        <f t="shared" si="0"/>
        <v>4.5599999999999996</v>
      </c>
      <c r="J16" s="11" t="s">
        <v>73</v>
      </c>
      <c r="K16" s="4" t="s">
        <v>30</v>
      </c>
      <c r="L16" s="4" t="s">
        <v>72</v>
      </c>
      <c r="M16" s="4" t="s">
        <v>20</v>
      </c>
    </row>
    <row r="17" spans="1:13" x14ac:dyDescent="0.35">
      <c r="A17" s="4" t="s">
        <v>74</v>
      </c>
      <c r="B17" s="4" t="s">
        <v>75</v>
      </c>
      <c r="C17" s="4" t="s">
        <v>76</v>
      </c>
      <c r="D17" s="4" t="s">
        <v>77</v>
      </c>
      <c r="E17" s="4" t="s">
        <v>78</v>
      </c>
      <c r="F17" s="8">
        <v>2</v>
      </c>
      <c r="G17" s="14">
        <v>4</v>
      </c>
      <c r="H17" s="14">
        <v>0.56000000000000005</v>
      </c>
      <c r="I17" s="14">
        <f t="shared" si="0"/>
        <v>2.2400000000000002</v>
      </c>
      <c r="J17" s="10"/>
      <c r="K17" s="4" t="s">
        <v>79</v>
      </c>
      <c r="L17" s="4" t="s">
        <v>78</v>
      </c>
      <c r="M17" s="4" t="s">
        <v>20</v>
      </c>
    </row>
    <row r="18" spans="1:13" x14ac:dyDescent="0.35">
      <c r="A18" s="4" t="s">
        <v>296</v>
      </c>
      <c r="B18" s="4" t="s">
        <v>80</v>
      </c>
      <c r="C18" s="4" t="s">
        <v>81</v>
      </c>
      <c r="D18" s="4" t="s">
        <v>82</v>
      </c>
      <c r="E18" s="4" t="s">
        <v>83</v>
      </c>
      <c r="F18" s="8">
        <v>1</v>
      </c>
      <c r="G18" s="14">
        <v>2</v>
      </c>
      <c r="H18" s="14">
        <v>0.93</v>
      </c>
      <c r="I18" s="14">
        <f t="shared" si="0"/>
        <v>1.86</v>
      </c>
      <c r="J18" s="10"/>
      <c r="K18" s="4" t="s">
        <v>84</v>
      </c>
      <c r="L18" s="4" t="s">
        <v>83</v>
      </c>
      <c r="M18" s="4" t="s">
        <v>20</v>
      </c>
    </row>
    <row r="19" spans="1:13" x14ac:dyDescent="0.35">
      <c r="A19" s="4" t="s">
        <v>85</v>
      </c>
      <c r="B19" s="4" t="s">
        <v>86</v>
      </c>
      <c r="C19" s="4" t="s">
        <v>87</v>
      </c>
      <c r="D19" s="4" t="s">
        <v>88</v>
      </c>
      <c r="E19" s="6" t="s">
        <v>299</v>
      </c>
      <c r="F19" s="8">
        <v>1</v>
      </c>
      <c r="G19" s="14">
        <v>2</v>
      </c>
      <c r="H19" s="14">
        <v>0.95</v>
      </c>
      <c r="I19" s="14">
        <f t="shared" si="0"/>
        <v>1.9</v>
      </c>
      <c r="J19" s="10"/>
      <c r="K19" s="4" t="s">
        <v>300</v>
      </c>
      <c r="L19" s="6" t="s">
        <v>299</v>
      </c>
      <c r="M19" s="4" t="s">
        <v>20</v>
      </c>
    </row>
    <row r="20" spans="1:13" x14ac:dyDescent="0.35">
      <c r="A20" s="4" t="s">
        <v>89</v>
      </c>
      <c r="B20" s="4" t="s">
        <v>90</v>
      </c>
      <c r="C20" s="4" t="s">
        <v>91</v>
      </c>
      <c r="D20" s="4" t="s">
        <v>92</v>
      </c>
      <c r="E20" s="4" t="s">
        <v>93</v>
      </c>
      <c r="F20" s="8">
        <v>1</v>
      </c>
      <c r="G20" s="14">
        <v>2</v>
      </c>
      <c r="H20" s="14">
        <v>0.48</v>
      </c>
      <c r="I20" s="14">
        <f t="shared" si="0"/>
        <v>0.96</v>
      </c>
      <c r="J20" s="10"/>
      <c r="K20" s="4" t="s">
        <v>94</v>
      </c>
      <c r="L20" s="4" t="s">
        <v>93</v>
      </c>
      <c r="M20" s="4" t="s">
        <v>20</v>
      </c>
    </row>
    <row r="21" spans="1:13" x14ac:dyDescent="0.35">
      <c r="A21" s="4" t="s">
        <v>95</v>
      </c>
      <c r="B21" s="4" t="s">
        <v>10</v>
      </c>
      <c r="C21" s="4" t="s">
        <v>96</v>
      </c>
      <c r="D21" s="4" t="s">
        <v>97</v>
      </c>
      <c r="E21" s="4" t="s">
        <v>98</v>
      </c>
      <c r="F21" s="8">
        <v>3</v>
      </c>
      <c r="G21" s="14"/>
      <c r="H21" s="14"/>
      <c r="I21" s="14">
        <f t="shared" si="0"/>
        <v>0</v>
      </c>
      <c r="J21" s="10"/>
      <c r="K21" s="5"/>
      <c r="L21" s="5"/>
      <c r="M21" s="5"/>
    </row>
    <row r="22" spans="1:13" x14ac:dyDescent="0.35">
      <c r="A22" s="4" t="s">
        <v>99</v>
      </c>
      <c r="B22" s="4" t="s">
        <v>100</v>
      </c>
      <c r="C22" s="4" t="s">
        <v>101</v>
      </c>
      <c r="D22" s="4" t="s">
        <v>102</v>
      </c>
      <c r="E22" s="4" t="s">
        <v>103</v>
      </c>
      <c r="F22" s="8">
        <v>2</v>
      </c>
      <c r="G22" s="14"/>
      <c r="H22" s="14"/>
      <c r="I22" s="14">
        <f t="shared" si="0"/>
        <v>0</v>
      </c>
      <c r="J22" s="10"/>
      <c r="K22" s="5"/>
      <c r="L22" s="5"/>
      <c r="M22" s="5"/>
    </row>
    <row r="23" spans="1:13" x14ac:dyDescent="0.35">
      <c r="A23" s="4" t="s">
        <v>104</v>
      </c>
      <c r="B23" s="4" t="s">
        <v>105</v>
      </c>
      <c r="C23" s="4" t="s">
        <v>106</v>
      </c>
      <c r="D23" s="4" t="s">
        <v>34</v>
      </c>
      <c r="E23" s="4" t="s">
        <v>107</v>
      </c>
      <c r="F23" s="8">
        <v>2</v>
      </c>
      <c r="G23" s="14">
        <v>4</v>
      </c>
      <c r="H23" s="14">
        <v>0.14000000000000001</v>
      </c>
      <c r="I23" s="14">
        <f t="shared" si="0"/>
        <v>0.56000000000000005</v>
      </c>
      <c r="J23" s="10"/>
      <c r="K23" s="4" t="s">
        <v>25</v>
      </c>
      <c r="L23" s="4" t="s">
        <v>107</v>
      </c>
      <c r="M23" s="4" t="s">
        <v>20</v>
      </c>
    </row>
    <row r="24" spans="1:13" x14ac:dyDescent="0.35">
      <c r="A24" s="4" t="s">
        <v>108</v>
      </c>
      <c r="B24" s="4" t="s">
        <v>109</v>
      </c>
      <c r="C24" s="4" t="s">
        <v>110</v>
      </c>
      <c r="D24" s="4" t="s">
        <v>111</v>
      </c>
      <c r="E24" s="4" t="s">
        <v>112</v>
      </c>
      <c r="F24" s="8">
        <v>2</v>
      </c>
      <c r="G24" s="14">
        <v>5</v>
      </c>
      <c r="H24" s="14">
        <v>0.1</v>
      </c>
      <c r="I24" s="14">
        <f t="shared" si="0"/>
        <v>0.5</v>
      </c>
      <c r="J24" s="11" t="s">
        <v>55</v>
      </c>
      <c r="K24" s="4" t="s">
        <v>25</v>
      </c>
      <c r="L24" s="4" t="s">
        <v>112</v>
      </c>
      <c r="M24" s="4" t="s">
        <v>20</v>
      </c>
    </row>
    <row r="25" spans="1:13" x14ac:dyDescent="0.35">
      <c r="A25" s="4" t="s">
        <v>113</v>
      </c>
      <c r="B25" s="4" t="s">
        <v>114</v>
      </c>
      <c r="C25" s="4" t="s">
        <v>115</v>
      </c>
      <c r="D25" s="4" t="s">
        <v>116</v>
      </c>
      <c r="E25" s="4" t="s">
        <v>117</v>
      </c>
      <c r="F25" s="8">
        <v>1</v>
      </c>
      <c r="G25" s="14">
        <v>2</v>
      </c>
      <c r="H25" s="14">
        <v>0.4</v>
      </c>
      <c r="I25" s="14">
        <f t="shared" si="0"/>
        <v>0.8</v>
      </c>
      <c r="J25" s="11" t="s">
        <v>118</v>
      </c>
      <c r="K25" s="4" t="s">
        <v>25</v>
      </c>
      <c r="L25" s="4" t="s">
        <v>117</v>
      </c>
      <c r="M25" s="4" t="s">
        <v>20</v>
      </c>
    </row>
    <row r="26" spans="1:13" x14ac:dyDescent="0.35">
      <c r="A26" s="4" t="s">
        <v>119</v>
      </c>
      <c r="B26" s="4" t="s">
        <v>120</v>
      </c>
      <c r="C26" s="4" t="s">
        <v>121</v>
      </c>
      <c r="D26" s="4" t="s">
        <v>53</v>
      </c>
      <c r="E26" s="4" t="s">
        <v>122</v>
      </c>
      <c r="F26" s="8">
        <v>1</v>
      </c>
      <c r="G26" s="14">
        <v>2</v>
      </c>
      <c r="H26" s="14">
        <v>0.18</v>
      </c>
      <c r="I26" s="14">
        <f t="shared" si="0"/>
        <v>0.36</v>
      </c>
      <c r="J26" s="11" t="s">
        <v>123</v>
      </c>
      <c r="K26" s="4" t="s">
        <v>124</v>
      </c>
      <c r="L26" s="4" t="s">
        <v>122</v>
      </c>
      <c r="M26" s="4" t="s">
        <v>20</v>
      </c>
    </row>
    <row r="27" spans="1:13" x14ac:dyDescent="0.35">
      <c r="A27" s="4" t="s">
        <v>125</v>
      </c>
      <c r="B27" s="4" t="s">
        <v>126</v>
      </c>
      <c r="C27" s="4" t="s">
        <v>127</v>
      </c>
      <c r="D27" s="4" t="s">
        <v>128</v>
      </c>
      <c r="E27" s="4" t="s">
        <v>129</v>
      </c>
      <c r="F27" s="8">
        <v>1</v>
      </c>
      <c r="G27" s="14">
        <v>2</v>
      </c>
      <c r="H27" s="14">
        <v>0.4</v>
      </c>
      <c r="I27" s="14">
        <f t="shared" si="0"/>
        <v>0.8</v>
      </c>
      <c r="J27" s="10"/>
      <c r="K27" s="4" t="s">
        <v>130</v>
      </c>
      <c r="L27" s="4" t="s">
        <v>129</v>
      </c>
      <c r="M27" s="4" t="s">
        <v>20</v>
      </c>
    </row>
    <row r="28" spans="1:13" x14ac:dyDescent="0.35">
      <c r="A28" s="4" t="s">
        <v>131</v>
      </c>
      <c r="B28" s="4" t="s">
        <v>132</v>
      </c>
      <c r="C28" s="4" t="s">
        <v>133</v>
      </c>
      <c r="D28" s="4" t="s">
        <v>134</v>
      </c>
      <c r="E28" s="4" t="s">
        <v>135</v>
      </c>
      <c r="F28" s="8">
        <v>1</v>
      </c>
      <c r="G28" s="14">
        <v>2</v>
      </c>
      <c r="H28" s="14">
        <v>0.39</v>
      </c>
      <c r="I28" s="14">
        <f t="shared" si="0"/>
        <v>0.78</v>
      </c>
      <c r="J28" s="11" t="s">
        <v>136</v>
      </c>
      <c r="K28" s="4" t="s">
        <v>25</v>
      </c>
      <c r="L28" s="4" t="s">
        <v>135</v>
      </c>
      <c r="M28" s="4" t="s">
        <v>20</v>
      </c>
    </row>
    <row r="29" spans="1:13" x14ac:dyDescent="0.35">
      <c r="A29" s="4" t="s">
        <v>137</v>
      </c>
      <c r="B29" s="4" t="s">
        <v>138</v>
      </c>
      <c r="C29" s="4" t="s">
        <v>139</v>
      </c>
      <c r="D29" s="4" t="s">
        <v>140</v>
      </c>
      <c r="E29" s="4" t="s">
        <v>141</v>
      </c>
      <c r="F29" s="8">
        <v>1</v>
      </c>
      <c r="G29" s="14"/>
      <c r="H29" s="14"/>
      <c r="I29" s="14">
        <f t="shared" si="0"/>
        <v>0</v>
      </c>
      <c r="J29" s="10"/>
      <c r="K29" s="4" t="s">
        <v>142</v>
      </c>
      <c r="L29" s="4" t="s">
        <v>141</v>
      </c>
      <c r="M29" s="4" t="s">
        <v>20</v>
      </c>
    </row>
    <row r="30" spans="1:13" x14ac:dyDescent="0.35">
      <c r="A30" s="4" t="s">
        <v>305</v>
      </c>
      <c r="B30" s="4" t="s">
        <v>143</v>
      </c>
      <c r="C30" s="4" t="s">
        <v>144</v>
      </c>
      <c r="D30" s="4" t="s">
        <v>145</v>
      </c>
      <c r="E30" s="4" t="s">
        <v>146</v>
      </c>
      <c r="F30" s="8">
        <v>6</v>
      </c>
      <c r="G30" s="14">
        <v>12</v>
      </c>
      <c r="H30" s="14">
        <v>0.19</v>
      </c>
      <c r="I30" s="14">
        <f t="shared" si="0"/>
        <v>2.2800000000000002</v>
      </c>
      <c r="J30" s="10"/>
      <c r="K30" s="4" t="s">
        <v>147</v>
      </c>
      <c r="L30" s="4" t="s">
        <v>146</v>
      </c>
      <c r="M30" s="4" t="s">
        <v>20</v>
      </c>
    </row>
    <row r="31" spans="1:13" x14ac:dyDescent="0.35">
      <c r="A31" s="4" t="s">
        <v>148</v>
      </c>
      <c r="B31" s="4" t="s">
        <v>149</v>
      </c>
      <c r="C31" s="4" t="s">
        <v>150</v>
      </c>
      <c r="D31" s="4" t="s">
        <v>145</v>
      </c>
      <c r="E31" s="4" t="s">
        <v>148</v>
      </c>
      <c r="F31" s="8">
        <v>2</v>
      </c>
      <c r="G31" s="14">
        <v>5</v>
      </c>
      <c r="H31" s="14">
        <v>0.15</v>
      </c>
      <c r="I31" s="14">
        <f t="shared" si="0"/>
        <v>0.75</v>
      </c>
      <c r="J31" s="11" t="s">
        <v>55</v>
      </c>
      <c r="K31" s="4" t="s">
        <v>124</v>
      </c>
      <c r="L31" s="4" t="s">
        <v>148</v>
      </c>
      <c r="M31" s="4" t="s">
        <v>20</v>
      </c>
    </row>
    <row r="32" spans="1:13" x14ac:dyDescent="0.35">
      <c r="A32" s="4" t="s">
        <v>151</v>
      </c>
      <c r="B32" s="4" t="s">
        <v>152</v>
      </c>
      <c r="C32" s="4" t="s">
        <v>153</v>
      </c>
      <c r="D32" s="4" t="s">
        <v>145</v>
      </c>
      <c r="E32" s="4" t="s">
        <v>151</v>
      </c>
      <c r="F32" s="8">
        <v>4</v>
      </c>
      <c r="G32" s="14">
        <v>10</v>
      </c>
      <c r="H32" s="14">
        <v>0.15</v>
      </c>
      <c r="I32" s="14">
        <f t="shared" si="0"/>
        <v>1.5</v>
      </c>
      <c r="J32" s="11" t="s">
        <v>55</v>
      </c>
      <c r="K32" s="4" t="s">
        <v>124</v>
      </c>
      <c r="L32" s="4" t="s">
        <v>151</v>
      </c>
      <c r="M32" s="4" t="s">
        <v>20</v>
      </c>
    </row>
    <row r="33" spans="1:13" x14ac:dyDescent="0.35">
      <c r="A33" s="4" t="s">
        <v>154</v>
      </c>
      <c r="B33" s="4" t="s">
        <v>155</v>
      </c>
      <c r="C33" s="4" t="s">
        <v>156</v>
      </c>
      <c r="D33" s="4" t="s">
        <v>53</v>
      </c>
      <c r="E33" s="4" t="s">
        <v>157</v>
      </c>
      <c r="F33" s="8">
        <v>2</v>
      </c>
      <c r="G33" s="14">
        <v>10</v>
      </c>
      <c r="H33" s="14">
        <v>6.0999999999999999E-2</v>
      </c>
      <c r="I33" s="14">
        <f t="shared" si="0"/>
        <v>0.61</v>
      </c>
      <c r="J33" s="11" t="s">
        <v>55</v>
      </c>
      <c r="K33" s="4" t="s">
        <v>41</v>
      </c>
      <c r="L33" s="4" t="s">
        <v>157</v>
      </c>
      <c r="M33" s="4" t="s">
        <v>20</v>
      </c>
    </row>
    <row r="34" spans="1:13" x14ac:dyDescent="0.35">
      <c r="A34" s="4" t="s">
        <v>158</v>
      </c>
      <c r="B34" s="4" t="s">
        <v>159</v>
      </c>
      <c r="C34" s="4" t="s">
        <v>160</v>
      </c>
      <c r="D34" s="4" t="s">
        <v>161</v>
      </c>
      <c r="E34" s="4" t="s">
        <v>162</v>
      </c>
      <c r="F34" s="8">
        <v>11</v>
      </c>
      <c r="G34" s="14">
        <v>25</v>
      </c>
      <c r="H34" s="14">
        <v>1.7000000000000001E-2</v>
      </c>
      <c r="I34" s="14">
        <f t="shared" si="0"/>
        <v>0.42500000000000004</v>
      </c>
      <c r="J34" s="11" t="s">
        <v>55</v>
      </c>
      <c r="K34" s="4" t="s">
        <v>163</v>
      </c>
      <c r="L34" s="4" t="s">
        <v>162</v>
      </c>
      <c r="M34" s="4" t="s">
        <v>20</v>
      </c>
    </row>
    <row r="35" spans="1:13" x14ac:dyDescent="0.35">
      <c r="A35" s="4" t="s">
        <v>164</v>
      </c>
      <c r="B35" s="4" t="s">
        <v>165</v>
      </c>
      <c r="C35" s="4" t="s">
        <v>166</v>
      </c>
      <c r="D35" s="4" t="s">
        <v>161</v>
      </c>
      <c r="E35" s="4" t="s">
        <v>167</v>
      </c>
      <c r="F35" s="8">
        <v>4</v>
      </c>
      <c r="G35" s="14">
        <v>10</v>
      </c>
      <c r="H35" s="14">
        <v>1.7000000000000001E-2</v>
      </c>
      <c r="I35" s="14">
        <f t="shared" si="0"/>
        <v>0.17</v>
      </c>
      <c r="J35" s="11" t="s">
        <v>55</v>
      </c>
      <c r="K35" s="4" t="s">
        <v>163</v>
      </c>
      <c r="L35" s="4" t="s">
        <v>167</v>
      </c>
      <c r="M35" s="4" t="s">
        <v>20</v>
      </c>
    </row>
    <row r="36" spans="1:13" x14ac:dyDescent="0.35">
      <c r="A36" s="4" t="s">
        <v>168</v>
      </c>
      <c r="B36" s="4" t="s">
        <v>169</v>
      </c>
      <c r="C36" s="4" t="s">
        <v>170</v>
      </c>
      <c r="D36" s="4" t="s">
        <v>161</v>
      </c>
      <c r="E36" s="4" t="s">
        <v>171</v>
      </c>
      <c r="F36" s="8">
        <v>5</v>
      </c>
      <c r="G36" s="14">
        <v>15</v>
      </c>
      <c r="H36" s="14">
        <v>1.7000000000000001E-2</v>
      </c>
      <c r="I36" s="14">
        <f t="shared" si="0"/>
        <v>0.255</v>
      </c>
      <c r="J36" s="11" t="s">
        <v>55</v>
      </c>
      <c r="K36" s="4" t="s">
        <v>163</v>
      </c>
      <c r="L36" s="4" t="s">
        <v>171</v>
      </c>
      <c r="M36" s="4" t="s">
        <v>20</v>
      </c>
    </row>
    <row r="37" spans="1:13" x14ac:dyDescent="0.35">
      <c r="A37" s="4" t="s">
        <v>172</v>
      </c>
      <c r="B37" s="4" t="s">
        <v>173</v>
      </c>
      <c r="C37" s="4" t="s">
        <v>174</v>
      </c>
      <c r="D37" s="4" t="s">
        <v>34</v>
      </c>
      <c r="E37" s="4" t="s">
        <v>175</v>
      </c>
      <c r="F37" s="8">
        <v>4</v>
      </c>
      <c r="G37" s="14">
        <v>10</v>
      </c>
      <c r="H37" s="14">
        <v>4.2000000000000003E-2</v>
      </c>
      <c r="I37" s="14">
        <f t="shared" si="0"/>
        <v>0.42000000000000004</v>
      </c>
      <c r="J37" s="11" t="s">
        <v>36</v>
      </c>
      <c r="K37" s="4" t="s">
        <v>30</v>
      </c>
      <c r="L37" s="4" t="s">
        <v>175</v>
      </c>
      <c r="M37" s="4" t="s">
        <v>20</v>
      </c>
    </row>
    <row r="38" spans="1:13" x14ac:dyDescent="0.35">
      <c r="A38" s="4" t="s">
        <v>176</v>
      </c>
      <c r="B38" s="4" t="s">
        <v>177</v>
      </c>
      <c r="C38" s="4" t="s">
        <v>178</v>
      </c>
      <c r="D38" s="4" t="s">
        <v>53</v>
      </c>
      <c r="E38" s="4" t="s">
        <v>179</v>
      </c>
      <c r="F38" s="8">
        <v>2</v>
      </c>
      <c r="G38" s="14">
        <v>10</v>
      </c>
      <c r="H38" s="14">
        <v>4.8000000000000001E-2</v>
      </c>
      <c r="I38" s="14">
        <f t="shared" si="0"/>
        <v>0.48</v>
      </c>
      <c r="J38" s="11" t="s">
        <v>55</v>
      </c>
      <c r="K38" s="4" t="s">
        <v>41</v>
      </c>
      <c r="L38" s="4" t="s">
        <v>179</v>
      </c>
      <c r="M38" s="4" t="s">
        <v>20</v>
      </c>
    </row>
    <row r="39" spans="1:13" x14ac:dyDescent="0.35">
      <c r="A39" s="4" t="s">
        <v>180</v>
      </c>
      <c r="B39" s="4" t="s">
        <v>181</v>
      </c>
      <c r="C39" s="4" t="s">
        <v>182</v>
      </c>
      <c r="D39" s="4" t="s">
        <v>161</v>
      </c>
      <c r="E39" s="4" t="s">
        <v>183</v>
      </c>
      <c r="F39" s="8">
        <v>1</v>
      </c>
      <c r="G39" s="14">
        <v>10</v>
      </c>
      <c r="H39" s="14">
        <v>2.5000000000000001E-2</v>
      </c>
      <c r="I39" s="14">
        <f t="shared" si="0"/>
        <v>0.25</v>
      </c>
      <c r="J39" s="11" t="s">
        <v>55</v>
      </c>
      <c r="K39" s="4" t="s">
        <v>163</v>
      </c>
      <c r="L39" s="4" t="s">
        <v>183</v>
      </c>
      <c r="M39" s="4" t="s">
        <v>20</v>
      </c>
    </row>
    <row r="40" spans="1:13" x14ac:dyDescent="0.35">
      <c r="A40" s="4" t="s">
        <v>184</v>
      </c>
      <c r="B40" s="4" t="s">
        <v>185</v>
      </c>
      <c r="C40" s="4" t="s">
        <v>186</v>
      </c>
      <c r="D40" s="4" t="s">
        <v>161</v>
      </c>
      <c r="E40" s="4" t="s">
        <v>187</v>
      </c>
      <c r="F40" s="8">
        <v>1</v>
      </c>
      <c r="G40" s="14">
        <v>10</v>
      </c>
      <c r="H40" s="14">
        <v>2.5000000000000001E-2</v>
      </c>
      <c r="I40" s="14">
        <f t="shared" si="0"/>
        <v>0.25</v>
      </c>
      <c r="J40" s="11" t="s">
        <v>55</v>
      </c>
      <c r="K40" s="4" t="s">
        <v>163</v>
      </c>
      <c r="L40" s="4" t="s">
        <v>187</v>
      </c>
      <c r="M40" s="4" t="s">
        <v>20</v>
      </c>
    </row>
    <row r="41" spans="1:13" x14ac:dyDescent="0.35">
      <c r="A41" s="4" t="s">
        <v>188</v>
      </c>
      <c r="B41" s="4" t="s">
        <v>189</v>
      </c>
      <c r="C41" s="4" t="s">
        <v>190</v>
      </c>
      <c r="D41" s="4" t="s">
        <v>161</v>
      </c>
      <c r="E41" s="4" t="s">
        <v>191</v>
      </c>
      <c r="F41" s="8">
        <v>1</v>
      </c>
      <c r="G41" s="14">
        <v>10</v>
      </c>
      <c r="H41" s="14">
        <v>2.5000000000000001E-2</v>
      </c>
      <c r="I41" s="14">
        <f t="shared" si="0"/>
        <v>0.25</v>
      </c>
      <c r="J41" s="11" t="s">
        <v>55</v>
      </c>
      <c r="K41" s="4" t="s">
        <v>163</v>
      </c>
      <c r="L41" s="4" t="s">
        <v>191</v>
      </c>
      <c r="M41" s="4" t="s">
        <v>20</v>
      </c>
    </row>
    <row r="42" spans="1:13" x14ac:dyDescent="0.35">
      <c r="A42" s="4" t="s">
        <v>192</v>
      </c>
      <c r="B42" s="4" t="s">
        <v>193</v>
      </c>
      <c r="C42" s="4" t="s">
        <v>194</v>
      </c>
      <c r="D42" s="4" t="s">
        <v>161</v>
      </c>
      <c r="E42" s="4" t="s">
        <v>195</v>
      </c>
      <c r="F42" s="8">
        <v>1</v>
      </c>
      <c r="G42" s="14">
        <v>3</v>
      </c>
      <c r="H42" s="14">
        <v>0.17</v>
      </c>
      <c r="I42" s="14">
        <f t="shared" si="0"/>
        <v>0.51</v>
      </c>
      <c r="J42" s="11" t="s">
        <v>55</v>
      </c>
      <c r="K42" s="4" t="s">
        <v>196</v>
      </c>
      <c r="L42" s="4" t="s">
        <v>195</v>
      </c>
      <c r="M42" s="4" t="s">
        <v>20</v>
      </c>
    </row>
    <row r="43" spans="1:13" x14ac:dyDescent="0.35">
      <c r="A43" s="4" t="s">
        <v>197</v>
      </c>
      <c r="B43" s="4" t="s">
        <v>198</v>
      </c>
      <c r="C43" s="4" t="s">
        <v>199</v>
      </c>
      <c r="D43" s="4" t="s">
        <v>161</v>
      </c>
      <c r="E43" s="4" t="s">
        <v>200</v>
      </c>
      <c r="F43" s="8">
        <v>2</v>
      </c>
      <c r="G43" s="14">
        <v>10</v>
      </c>
      <c r="H43" s="14">
        <v>2.5000000000000001E-2</v>
      </c>
      <c r="I43" s="14">
        <f t="shared" si="0"/>
        <v>0.25</v>
      </c>
      <c r="J43" s="11" t="s">
        <v>55</v>
      </c>
      <c r="K43" s="4" t="s">
        <v>163</v>
      </c>
      <c r="L43" s="4" t="s">
        <v>200</v>
      </c>
      <c r="M43" s="4" t="s">
        <v>20</v>
      </c>
    </row>
    <row r="44" spans="1:13" x14ac:dyDescent="0.35">
      <c r="A44" s="4" t="s">
        <v>201</v>
      </c>
      <c r="B44" s="4" t="s">
        <v>202</v>
      </c>
      <c r="C44" s="4" t="s">
        <v>203</v>
      </c>
      <c r="D44" s="4" t="s">
        <v>161</v>
      </c>
      <c r="E44" s="4" t="s">
        <v>204</v>
      </c>
      <c r="F44" s="8">
        <v>1</v>
      </c>
      <c r="G44" s="14">
        <v>10</v>
      </c>
      <c r="H44" s="14">
        <v>2.5000000000000001E-2</v>
      </c>
      <c r="I44" s="14">
        <f t="shared" si="0"/>
        <v>0.25</v>
      </c>
      <c r="J44" s="11" t="s">
        <v>55</v>
      </c>
      <c r="K44" s="4" t="s">
        <v>163</v>
      </c>
      <c r="L44" s="4" t="s">
        <v>204</v>
      </c>
      <c r="M44" s="4" t="s">
        <v>20</v>
      </c>
    </row>
    <row r="45" spans="1:13" x14ac:dyDescent="0.35">
      <c r="A45" s="4" t="s">
        <v>205</v>
      </c>
      <c r="B45" s="4" t="s">
        <v>206</v>
      </c>
      <c r="C45" s="4" t="s">
        <v>207</v>
      </c>
      <c r="D45" s="4" t="s">
        <v>161</v>
      </c>
      <c r="E45" s="4" t="s">
        <v>208</v>
      </c>
      <c r="F45" s="8">
        <v>1</v>
      </c>
      <c r="G45" s="14">
        <v>10</v>
      </c>
      <c r="H45" s="14">
        <v>2.5000000000000001E-2</v>
      </c>
      <c r="I45" s="14">
        <f t="shared" si="0"/>
        <v>0.25</v>
      </c>
      <c r="J45" s="11" t="s">
        <v>55</v>
      </c>
      <c r="K45" s="4" t="s">
        <v>163</v>
      </c>
      <c r="L45" s="4" t="s">
        <v>208</v>
      </c>
      <c r="M45" s="4" t="s">
        <v>20</v>
      </c>
    </row>
    <row r="46" spans="1:13" x14ac:dyDescent="0.35">
      <c r="A46" s="4" t="s">
        <v>209</v>
      </c>
      <c r="B46" s="4" t="s">
        <v>210</v>
      </c>
      <c r="C46" s="4" t="s">
        <v>211</v>
      </c>
      <c r="D46" s="4" t="s">
        <v>161</v>
      </c>
      <c r="E46" s="4" t="s">
        <v>212</v>
      </c>
      <c r="F46" s="8">
        <v>1</v>
      </c>
      <c r="G46" s="14">
        <v>10</v>
      </c>
      <c r="H46" s="14">
        <v>2.5000000000000001E-2</v>
      </c>
      <c r="I46" s="14">
        <f t="shared" si="0"/>
        <v>0.25</v>
      </c>
      <c r="J46" s="11" t="s">
        <v>55</v>
      </c>
      <c r="K46" s="4" t="s">
        <v>163</v>
      </c>
      <c r="L46" s="4" t="s">
        <v>212</v>
      </c>
      <c r="M46" s="4" t="s">
        <v>20</v>
      </c>
    </row>
    <row r="47" spans="1:13" x14ac:dyDescent="0.35">
      <c r="A47" s="4" t="s">
        <v>213</v>
      </c>
      <c r="B47" s="4" t="s">
        <v>214</v>
      </c>
      <c r="C47" s="4" t="s">
        <v>215</v>
      </c>
      <c r="D47" s="4" t="s">
        <v>161</v>
      </c>
      <c r="E47" s="4" t="s">
        <v>216</v>
      </c>
      <c r="F47" s="8">
        <v>1</v>
      </c>
      <c r="G47" s="14">
        <v>10</v>
      </c>
      <c r="H47" s="14">
        <v>2.5000000000000001E-2</v>
      </c>
      <c r="I47" s="14">
        <f t="shared" si="0"/>
        <v>0.25</v>
      </c>
      <c r="J47" s="11" t="s">
        <v>55</v>
      </c>
      <c r="K47" s="4" t="s">
        <v>163</v>
      </c>
      <c r="L47" s="4" t="s">
        <v>216</v>
      </c>
      <c r="M47" s="4" t="s">
        <v>20</v>
      </c>
    </row>
    <row r="48" spans="1:13" x14ac:dyDescent="0.35">
      <c r="A48" s="4" t="s">
        <v>217</v>
      </c>
      <c r="B48" s="4" t="s">
        <v>218</v>
      </c>
      <c r="C48" s="4" t="s">
        <v>219</v>
      </c>
      <c r="D48" s="4" t="s">
        <v>53</v>
      </c>
      <c r="E48" s="4" t="s">
        <v>220</v>
      </c>
      <c r="F48" s="8">
        <v>1</v>
      </c>
      <c r="G48" s="14">
        <v>10</v>
      </c>
      <c r="H48" s="14">
        <v>2.4E-2</v>
      </c>
      <c r="I48" s="14">
        <f t="shared" si="0"/>
        <v>0.24</v>
      </c>
      <c r="J48" s="11" t="s">
        <v>55</v>
      </c>
      <c r="K48" s="4" t="s">
        <v>41</v>
      </c>
      <c r="L48" s="4" t="s">
        <v>220</v>
      </c>
      <c r="M48" s="4" t="s">
        <v>20</v>
      </c>
    </row>
    <row r="49" spans="1:13" x14ac:dyDescent="0.35">
      <c r="A49" s="4" t="s">
        <v>221</v>
      </c>
      <c r="B49" s="4" t="s">
        <v>222</v>
      </c>
      <c r="C49" s="4" t="s">
        <v>223</v>
      </c>
      <c r="D49" s="4" t="s">
        <v>161</v>
      </c>
      <c r="E49" s="4" t="s">
        <v>224</v>
      </c>
      <c r="F49" s="8">
        <v>1</v>
      </c>
      <c r="G49" s="14">
        <v>10</v>
      </c>
      <c r="H49" s="14">
        <v>2.5000000000000001E-2</v>
      </c>
      <c r="I49" s="14">
        <f t="shared" si="0"/>
        <v>0.25</v>
      </c>
      <c r="J49" s="11" t="s">
        <v>55</v>
      </c>
      <c r="K49" s="4" t="s">
        <v>163</v>
      </c>
      <c r="L49" s="4" t="s">
        <v>224</v>
      </c>
      <c r="M49" s="4" t="s">
        <v>20</v>
      </c>
    </row>
    <row r="50" spans="1:13" x14ac:dyDescent="0.35">
      <c r="A50" s="4" t="s">
        <v>225</v>
      </c>
      <c r="B50" s="4" t="s">
        <v>226</v>
      </c>
      <c r="C50" s="4" t="s">
        <v>227</v>
      </c>
      <c r="D50" s="4" t="s">
        <v>228</v>
      </c>
      <c r="E50" s="4" t="s">
        <v>228</v>
      </c>
      <c r="F50" s="8">
        <v>10</v>
      </c>
      <c r="G50" s="14">
        <v>10</v>
      </c>
      <c r="H50" s="14">
        <v>2.2959999999999998</v>
      </c>
      <c r="I50" s="14">
        <f t="shared" si="0"/>
        <v>22.959999999999997</v>
      </c>
      <c r="J50" s="10"/>
      <c r="K50" s="5"/>
      <c r="L50" s="5"/>
      <c r="M50" s="5"/>
    </row>
    <row r="51" spans="1:13" x14ac:dyDescent="0.35">
      <c r="A51" s="4" t="s">
        <v>229</v>
      </c>
      <c r="B51" s="4" t="s">
        <v>230</v>
      </c>
      <c r="C51" s="4" t="s">
        <v>231</v>
      </c>
      <c r="D51" s="4" t="s">
        <v>232</v>
      </c>
      <c r="E51" s="4" t="s">
        <v>229</v>
      </c>
      <c r="F51" s="8">
        <v>5</v>
      </c>
      <c r="G51" s="14">
        <v>10</v>
      </c>
      <c r="H51" s="14">
        <v>0.44700000000000001</v>
      </c>
      <c r="I51" s="14">
        <f t="shared" si="0"/>
        <v>4.47</v>
      </c>
      <c r="J51" s="10"/>
      <c r="K51" s="5"/>
      <c r="L51" s="5"/>
      <c r="M51" s="5"/>
    </row>
    <row r="52" spans="1:13" x14ac:dyDescent="0.35">
      <c r="A52" s="4" t="s">
        <v>233</v>
      </c>
      <c r="B52" s="4" t="s">
        <v>234</v>
      </c>
      <c r="C52" s="4" t="s">
        <v>235</v>
      </c>
      <c r="D52" s="4" t="s">
        <v>236</v>
      </c>
      <c r="E52" s="4" t="s">
        <v>237</v>
      </c>
      <c r="F52" s="8">
        <v>25</v>
      </c>
      <c r="G52" s="14"/>
      <c r="H52" s="14"/>
      <c r="I52" s="14">
        <f t="shared" si="0"/>
        <v>0</v>
      </c>
      <c r="J52" s="10"/>
      <c r="K52" s="5"/>
      <c r="L52" s="5"/>
      <c r="M52" s="5"/>
    </row>
    <row r="53" spans="1:13" x14ac:dyDescent="0.35">
      <c r="A53" s="4" t="s">
        <v>238</v>
      </c>
      <c r="B53" s="4" t="s">
        <v>239</v>
      </c>
      <c r="C53" s="4" t="s">
        <v>240</v>
      </c>
      <c r="D53" s="4" t="s">
        <v>241</v>
      </c>
      <c r="E53" s="4" t="s">
        <v>242</v>
      </c>
      <c r="F53" s="8">
        <v>3</v>
      </c>
      <c r="G53" s="14">
        <v>6</v>
      </c>
      <c r="H53" s="14">
        <v>1.24</v>
      </c>
      <c r="I53" s="14">
        <f t="shared" si="0"/>
        <v>7.4399999999999995</v>
      </c>
      <c r="J53" s="11" t="s">
        <v>243</v>
      </c>
      <c r="K53" s="4" t="s">
        <v>244</v>
      </c>
      <c r="L53" s="4" t="s">
        <v>242</v>
      </c>
      <c r="M53" s="4" t="s">
        <v>20</v>
      </c>
    </row>
    <row r="54" spans="1:13" x14ac:dyDescent="0.35">
      <c r="A54" s="4" t="s">
        <v>245</v>
      </c>
      <c r="B54" s="4" t="s">
        <v>246</v>
      </c>
      <c r="C54" s="4" t="s">
        <v>247</v>
      </c>
      <c r="D54" s="4" t="s">
        <v>241</v>
      </c>
      <c r="E54" s="4" t="s">
        <v>248</v>
      </c>
      <c r="F54" s="8">
        <v>1</v>
      </c>
      <c r="G54" s="14">
        <v>2</v>
      </c>
      <c r="H54" s="14">
        <v>0.61</v>
      </c>
      <c r="I54" s="14">
        <f t="shared" si="0"/>
        <v>1.22</v>
      </c>
      <c r="J54" s="11" t="s">
        <v>243</v>
      </c>
      <c r="K54" s="4" t="s">
        <v>249</v>
      </c>
      <c r="L54" s="4" t="s">
        <v>248</v>
      </c>
      <c r="M54" s="4" t="s">
        <v>20</v>
      </c>
    </row>
    <row r="55" spans="1:13" x14ac:dyDescent="0.35">
      <c r="A55" s="4" t="s">
        <v>250</v>
      </c>
      <c r="B55" s="4" t="s">
        <v>251</v>
      </c>
      <c r="C55" s="4" t="s">
        <v>252</v>
      </c>
      <c r="D55" s="4" t="s">
        <v>253</v>
      </c>
      <c r="E55" s="4" t="s">
        <v>254</v>
      </c>
      <c r="F55" s="8">
        <v>1</v>
      </c>
      <c r="G55" s="14"/>
      <c r="H55" s="14"/>
      <c r="I55" s="14">
        <f t="shared" si="0"/>
        <v>0</v>
      </c>
      <c r="J55" s="10"/>
      <c r="K55" s="4" t="s">
        <v>255</v>
      </c>
      <c r="L55" s="4" t="s">
        <v>254</v>
      </c>
      <c r="M55" s="4" t="s">
        <v>20</v>
      </c>
    </row>
    <row r="56" spans="1:13" x14ac:dyDescent="0.35">
      <c r="A56" s="4" t="s">
        <v>256</v>
      </c>
      <c r="B56" s="4" t="s">
        <v>257</v>
      </c>
      <c r="C56" s="4" t="s">
        <v>258</v>
      </c>
      <c r="D56" s="4" t="s">
        <v>259</v>
      </c>
      <c r="E56" s="4" t="s">
        <v>260</v>
      </c>
      <c r="F56" s="8">
        <v>3</v>
      </c>
      <c r="G56" s="14">
        <v>6</v>
      </c>
      <c r="H56" s="14">
        <v>0.56999999999999995</v>
      </c>
      <c r="I56" s="14">
        <f t="shared" si="0"/>
        <v>3.42</v>
      </c>
      <c r="J56" s="10"/>
      <c r="K56" s="4" t="s">
        <v>249</v>
      </c>
      <c r="L56" s="4" t="s">
        <v>260</v>
      </c>
      <c r="M56" s="4" t="s">
        <v>20</v>
      </c>
    </row>
    <row r="57" spans="1:13" x14ac:dyDescent="0.35">
      <c r="A57" s="4" t="s">
        <v>261</v>
      </c>
      <c r="B57" s="4" t="s">
        <v>262</v>
      </c>
      <c r="C57" s="4" t="s">
        <v>263</v>
      </c>
      <c r="D57" s="4" t="s">
        <v>264</v>
      </c>
      <c r="E57" s="4" t="s">
        <v>265</v>
      </c>
      <c r="F57" s="8">
        <v>1</v>
      </c>
      <c r="G57" s="14">
        <v>2</v>
      </c>
      <c r="H57" s="14">
        <v>8.9499999999999993</v>
      </c>
      <c r="I57" s="14">
        <f t="shared" si="0"/>
        <v>17.899999999999999</v>
      </c>
      <c r="J57" s="11" t="s">
        <v>266</v>
      </c>
      <c r="K57" s="4" t="s">
        <v>244</v>
      </c>
      <c r="L57" s="4" t="s">
        <v>265</v>
      </c>
      <c r="M57" s="4" t="s">
        <v>20</v>
      </c>
    </row>
    <row r="58" spans="1:13" x14ac:dyDescent="0.35">
      <c r="A58" s="4" t="s">
        <v>267</v>
      </c>
      <c r="B58" s="4" t="s">
        <v>268</v>
      </c>
      <c r="C58" s="4" t="s">
        <v>269</v>
      </c>
      <c r="D58" s="4" t="s">
        <v>270</v>
      </c>
      <c r="E58" s="4" t="s">
        <v>271</v>
      </c>
      <c r="F58" s="8">
        <v>1</v>
      </c>
      <c r="G58" s="14">
        <v>2</v>
      </c>
      <c r="H58" s="14">
        <v>9.56</v>
      </c>
      <c r="I58" s="14">
        <f t="shared" si="0"/>
        <v>19.12</v>
      </c>
      <c r="J58" s="10"/>
      <c r="K58" s="4" t="s">
        <v>272</v>
      </c>
      <c r="L58" s="4" t="s">
        <v>271</v>
      </c>
      <c r="M58" s="4" t="s">
        <v>20</v>
      </c>
    </row>
    <row r="59" spans="1:13" x14ac:dyDescent="0.35">
      <c r="A59" s="4" t="s">
        <v>273</v>
      </c>
      <c r="B59" s="4" t="s">
        <v>10</v>
      </c>
      <c r="C59" s="4" t="s">
        <v>274</v>
      </c>
      <c r="D59" s="4" t="s">
        <v>275</v>
      </c>
      <c r="E59" s="4" t="s">
        <v>273</v>
      </c>
      <c r="F59" s="8">
        <v>1</v>
      </c>
      <c r="G59" s="14"/>
      <c r="H59" s="14"/>
      <c r="I59" s="14">
        <f t="shared" si="0"/>
        <v>0</v>
      </c>
      <c r="J59" s="10"/>
      <c r="K59" s="5"/>
      <c r="L59" s="5"/>
      <c r="M59" s="5"/>
    </row>
    <row r="60" spans="1:13" x14ac:dyDescent="0.35">
      <c r="A60" s="4" t="s">
        <v>276</v>
      </c>
      <c r="B60" s="4" t="s">
        <v>10</v>
      </c>
      <c r="C60" s="4" t="s">
        <v>277</v>
      </c>
      <c r="D60" s="4" t="s">
        <v>278</v>
      </c>
      <c r="E60" s="4" t="s">
        <v>279</v>
      </c>
      <c r="F60" s="8">
        <v>1</v>
      </c>
      <c r="G60" s="14"/>
      <c r="H60" s="14"/>
      <c r="I60" s="14">
        <f t="shared" si="0"/>
        <v>0</v>
      </c>
      <c r="J60" s="10"/>
      <c r="K60" s="5"/>
      <c r="L60" s="5"/>
      <c r="M60" s="5"/>
    </row>
    <row r="61" spans="1:13" x14ac:dyDescent="0.35">
      <c r="A61" s="4" t="s">
        <v>280</v>
      </c>
      <c r="B61" s="4" t="s">
        <v>281</v>
      </c>
      <c r="C61" s="4" t="s">
        <v>282</v>
      </c>
      <c r="D61" s="4" t="s">
        <v>283</v>
      </c>
      <c r="E61" s="4" t="s">
        <v>284</v>
      </c>
      <c r="F61" s="8">
        <v>1</v>
      </c>
      <c r="G61" s="14">
        <v>2</v>
      </c>
      <c r="H61" s="14">
        <v>0.39</v>
      </c>
      <c r="I61" s="14">
        <f t="shared" si="0"/>
        <v>0.78</v>
      </c>
      <c r="J61" s="10"/>
      <c r="K61" s="4" t="s">
        <v>285</v>
      </c>
      <c r="L61" s="4" t="s">
        <v>284</v>
      </c>
      <c r="M61" s="4" t="s">
        <v>20</v>
      </c>
    </row>
    <row r="62" spans="1:13" x14ac:dyDescent="0.35">
      <c r="A62" s="4" t="s">
        <v>286</v>
      </c>
      <c r="B62" s="4" t="s">
        <v>287</v>
      </c>
      <c r="C62" s="4" t="s">
        <v>288</v>
      </c>
      <c r="D62" s="4" t="s">
        <v>289</v>
      </c>
      <c r="E62" s="4" t="s">
        <v>290</v>
      </c>
      <c r="F62" s="8">
        <v>1</v>
      </c>
      <c r="G62" s="14">
        <v>2</v>
      </c>
      <c r="H62" s="14">
        <v>0.97</v>
      </c>
      <c r="I62" s="14">
        <f t="shared" si="0"/>
        <v>1.94</v>
      </c>
      <c r="J62" s="11" t="s">
        <v>123</v>
      </c>
      <c r="K62" s="4" t="s">
        <v>291</v>
      </c>
      <c r="L62" s="4" t="s">
        <v>290</v>
      </c>
      <c r="M62" s="4" t="s">
        <v>20</v>
      </c>
    </row>
    <row r="63" spans="1:13" x14ac:dyDescent="0.35">
      <c r="A63" s="12" t="s">
        <v>297</v>
      </c>
      <c r="B63" s="5"/>
      <c r="C63" s="5"/>
      <c r="D63" s="5"/>
      <c r="E63" s="13" t="s">
        <v>301</v>
      </c>
      <c r="F63" s="5"/>
      <c r="G63" s="14">
        <v>30</v>
      </c>
      <c r="H63" s="14">
        <v>5.3999999999999999E-2</v>
      </c>
      <c r="I63" s="14">
        <f t="shared" si="0"/>
        <v>1.6199999999999999</v>
      </c>
      <c r="J63" s="5"/>
      <c r="K63" s="13" t="s">
        <v>302</v>
      </c>
      <c r="L63" s="5"/>
      <c r="M63" s="5"/>
    </row>
    <row r="64" spans="1:13" x14ac:dyDescent="0.35">
      <c r="A64" s="12" t="s">
        <v>298</v>
      </c>
      <c r="B64" s="5"/>
      <c r="C64" s="5"/>
      <c r="D64" s="5"/>
      <c r="E64" s="13" t="s">
        <v>303</v>
      </c>
      <c r="F64" s="5"/>
      <c r="G64" s="14">
        <v>1</v>
      </c>
      <c r="H64" s="14">
        <v>9.51</v>
      </c>
      <c r="I64" s="14">
        <f t="shared" si="0"/>
        <v>9.51</v>
      </c>
      <c r="J64" s="5"/>
      <c r="K64" s="13" t="s">
        <v>304</v>
      </c>
      <c r="L64" s="5"/>
      <c r="M64" s="5"/>
    </row>
    <row r="66" spans="1:9" x14ac:dyDescent="0.35">
      <c r="H66" s="15" t="s">
        <v>306</v>
      </c>
      <c r="I66" s="15">
        <f>SUM(I5:I64)</f>
        <v>133.61999999999998</v>
      </c>
    </row>
    <row r="68" spans="1:9" x14ac:dyDescent="0.35">
      <c r="A68" t="s">
        <v>308</v>
      </c>
    </row>
    <row r="70" spans="1:9" x14ac:dyDescent="0.35">
      <c r="A70" s="1" t="s">
        <v>250</v>
      </c>
      <c r="B70" s="1"/>
      <c r="C70" s="1"/>
      <c r="D70" s="1"/>
      <c r="E70" s="1"/>
      <c r="F70" s="1"/>
      <c r="G70" s="1">
        <v>2</v>
      </c>
      <c r="H70" s="1">
        <v>7</v>
      </c>
      <c r="I70" s="1">
        <f>G70*H70</f>
        <v>14</v>
      </c>
    </row>
    <row r="71" spans="1:9" x14ac:dyDescent="0.35">
      <c r="A71" s="1" t="s">
        <v>279</v>
      </c>
      <c r="B71" s="1"/>
      <c r="C71" s="1"/>
      <c r="D71" s="1"/>
      <c r="E71" s="1"/>
      <c r="F71" s="1"/>
      <c r="G71" s="1">
        <v>2</v>
      </c>
      <c r="H71" s="1">
        <v>9.3000000000000007</v>
      </c>
      <c r="I71" s="1">
        <f>G71*H71</f>
        <v>18.600000000000001</v>
      </c>
    </row>
    <row r="73" spans="1:9" x14ac:dyDescent="0.35">
      <c r="H73" s="15" t="s">
        <v>309</v>
      </c>
      <c r="I73" s="15">
        <f>I66+I70+I71</f>
        <v>166.21999999999997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cubit_BOM</vt:lpstr>
      <vt:lpstr>cubit_BOM!Print_Titles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</dc:creator>
  <cp:lastModifiedBy>Saloni</cp:lastModifiedBy>
  <dcterms:created xsi:type="dcterms:W3CDTF">2022-03-06T22:43:00Z</dcterms:created>
  <dcterms:modified xsi:type="dcterms:W3CDTF">2022-03-06T23:04:45Z</dcterms:modified>
</cp:coreProperties>
</file>