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khilesh\Desktop\git projects\"/>
    </mc:Choice>
  </mc:AlternateContent>
  <xr:revisionPtr revIDLastSave="0" documentId="8_{0F4E66DD-A79D-4A9C-9E97-9DDB1427E5E3}" xr6:coauthVersionLast="47" xr6:coauthVersionMax="47" xr10:uidLastSave="{00000000-0000-0000-0000-000000000000}"/>
  <bookViews>
    <workbookView xWindow="-108" yWindow="-108" windowWidth="23256" windowHeight="12456" activeTab="1" xr2:uid="{00000000-000D-0000-FFFF-FFFF00000000}"/>
  </bookViews>
  <sheets>
    <sheet name="Sheet3" sheetId="2" r:id="rId1"/>
    <sheet name="dashboard" sheetId="6" r:id="rId2"/>
    <sheet name="dashboard_data" sheetId="3" r:id="rId3"/>
    <sheet name="Sheet1" sheetId="1" r:id="rId4"/>
  </sheets>
  <definedNames>
    <definedName name="_xlnm._FilterDatabase" localSheetId="3" hidden="1">Sheet1!$K$1:$M$1001</definedName>
    <definedName name="_xlnm.Print_Area" localSheetId="1">dashboard!$A$1:$S$53</definedName>
    <definedName name="Slicer_Product_Category1">#N/A</definedName>
    <definedName name="Slicer_Region1">#N/A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0" i="3" l="1"/>
  <c r="E15" i="3"/>
  <c r="E13" i="3"/>
  <c r="E7"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sharedStrings.xml><?xml version="1.0" encoding="utf-8"?>
<sst xmlns="http://schemas.openxmlformats.org/spreadsheetml/2006/main" count="6066" uniqueCount="2054">
  <si>
    <t>Order_ID</t>
  </si>
  <si>
    <t>Order_Date</t>
  </si>
  <si>
    <t>Customer_Name</t>
  </si>
  <si>
    <t>Region</t>
  </si>
  <si>
    <t>Product_Category</t>
  </si>
  <si>
    <t>Sub_Category</t>
  </si>
  <si>
    <t>Quantity</t>
  </si>
  <si>
    <t>Sales</t>
  </si>
  <si>
    <t>Profit</t>
  </si>
  <si>
    <t>Payment_Mode</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</si>
  <si>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</si>
  <si>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</si>
  <si>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</si>
  <si>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</si>
  <si>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</si>
  <si>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</si>
  <si>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</si>
  <si>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</si>
  <si>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</si>
  <si>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</si>
  <si>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</si>
  <si>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</si>
  <si>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</si>
  <si>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</si>
  <si>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</si>
  <si>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</si>
  <si>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</si>
  <si>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</si>
  <si>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</si>
  <si>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</si>
  <si>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</si>
  <si>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</si>
  <si>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</si>
  <si>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</si>
  <si>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</si>
  <si>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</si>
  <si>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</si>
  <si>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</si>
  <si>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</si>
  <si>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</si>
  <si>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</si>
  <si>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</si>
  <si>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</si>
  <si>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</si>
  <si>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</si>
  <si>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</si>
  <si>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</si>
  <si>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</si>
  <si>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</si>
  <si>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</si>
  <si>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</si>
  <si>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</si>
  <si>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</si>
  <si>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</si>
  <si>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</si>
  <si>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</si>
  <si>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</si>
  <si>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</si>
  <si>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</si>
  <si>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</si>
  <si>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</si>
  <si>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</si>
  <si>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</si>
  <si>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</si>
  <si>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</si>
  <si>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</si>
  <si>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</si>
  <si>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</si>
  <si>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</si>
  <si>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</si>
  <si>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</si>
  <si>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</si>
  <si>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</si>
  <si>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</si>
  <si>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</si>
  <si>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</si>
  <si>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</si>
  <si>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</si>
  <si>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</si>
  <si>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</si>
  <si>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</si>
  <si>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</si>
  <si>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</si>
  <si>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</si>
  <si>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</si>
  <si>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</si>
  <si>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</si>
  <si>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</si>
  <si>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</si>
  <si>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</si>
  <si>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</si>
  <si>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</si>
  <si>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</si>
  <si>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</si>
  <si>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</si>
  <si>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</si>
  <si>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</si>
  <si>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</si>
  <si>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</si>
  <si>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</si>
  <si>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</si>
  <si>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</si>
  <si>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</si>
  <si>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</si>
  <si>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</si>
  <si>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</si>
  <si>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</si>
  <si>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</si>
  <si>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</si>
  <si>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</si>
  <si>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</si>
  <si>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</si>
  <si>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</si>
  <si>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</si>
  <si>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</si>
  <si>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</si>
  <si>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</si>
  <si>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</si>
  <si>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</si>
  <si>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</si>
  <si>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</si>
  <si>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</si>
  <si>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</si>
  <si>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</si>
  <si>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</si>
  <si>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</si>
  <si>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</si>
  <si>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</si>
  <si>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</si>
  <si>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</si>
  <si>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</si>
  <si>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</si>
  <si>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</si>
  <si>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</si>
  <si>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</si>
  <si>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</si>
  <si>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</si>
  <si>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</si>
  <si>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</si>
  <si>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</si>
  <si>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</si>
  <si>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</si>
  <si>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</si>
  <si>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</si>
  <si>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</si>
  <si>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</si>
  <si>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</si>
  <si>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</si>
  <si>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</si>
  <si>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</si>
  <si>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</si>
  <si>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</si>
  <si>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</si>
  <si>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</si>
  <si>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</si>
  <si>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</si>
  <si>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</si>
  <si>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</si>
  <si>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</si>
  <si>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</si>
  <si>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</si>
  <si>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</si>
  <si>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</si>
  <si>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</si>
  <si>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</si>
  <si>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</si>
  <si>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</si>
  <si>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</si>
  <si>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</si>
  <si>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</si>
  <si>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</si>
  <si>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</si>
  <si>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</si>
  <si>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</si>
  <si>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</si>
  <si>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</si>
  <si>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</si>
  <si>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</si>
  <si>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</si>
  <si>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</si>
  <si>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</si>
  <si>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</si>
  <si>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</si>
  <si>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</si>
  <si>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</si>
  <si>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</si>
  <si>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</si>
  <si>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</si>
  <si>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</si>
  <si>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</si>
  <si>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</si>
  <si>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</si>
  <si>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</si>
  <si>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</si>
  <si>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</si>
  <si>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</si>
  <si>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</si>
  <si>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</si>
  <si>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</si>
  <si>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</si>
  <si>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</si>
  <si>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</si>
  <si>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</si>
  <si>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</si>
  <si>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</si>
  <si>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</si>
  <si>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</si>
  <si>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</si>
  <si>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</si>
  <si>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</si>
  <si>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</si>
  <si>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</si>
  <si>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</si>
  <si>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</si>
  <si>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</si>
  <si>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</si>
  <si>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</si>
  <si>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</si>
  <si>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</si>
  <si>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</si>
  <si>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</si>
  <si>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</si>
  <si>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</si>
  <si>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</si>
  <si>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</si>
  <si>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</si>
  <si>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</si>
  <si>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</si>
  <si>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</si>
  <si>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</si>
  <si>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</si>
  <si>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</si>
  <si>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</si>
  <si>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</si>
  <si>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</si>
  <si>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</si>
  <si>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</si>
  <si>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</si>
  <si>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</si>
  <si>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</si>
  <si>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</si>
  <si>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</si>
  <si>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</si>
  <si>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</si>
  <si>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</si>
  <si>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</si>
  <si>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</si>
  <si>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</si>
  <si>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</si>
  <si>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</si>
  <si>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</si>
  <si>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</si>
  <si>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</si>
  <si>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</si>
  <si>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</si>
  <si>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</si>
  <si>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</si>
  <si>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</si>
  <si>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</si>
  <si>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</si>
  <si>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</si>
  <si>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</si>
  <si>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</si>
  <si>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</si>
  <si>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</si>
  <si>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</si>
  <si>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</si>
  <si>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</si>
  <si>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</si>
  <si>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</si>
  <si>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</si>
  <si>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</si>
  <si>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</si>
  <si>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</si>
  <si>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</si>
  <si>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</si>
  <si>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</si>
  <si>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</si>
  <si>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</si>
  <si>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</si>
  <si>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</si>
  <si>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</si>
  <si>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</si>
  <si>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</si>
  <si>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</si>
  <si>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</si>
  <si>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</si>
  <si>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</si>
  <si>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</si>
  <si>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</si>
  <si>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</si>
  <si>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</si>
  <si>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</si>
  <si>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</si>
  <si>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</si>
  <si>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</si>
  <si>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</si>
  <si>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</si>
  <si>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</si>
  <si>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</si>
  <si>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</si>
  <si>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</si>
  <si>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</si>
  <si>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</si>
  <si>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</si>
  <si>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</si>
  <si>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</si>
  <si>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</si>
  <si>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</si>
  <si>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</si>
  <si>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</si>
  <si>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</si>
  <si>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</si>
  <si>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</si>
  <si>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</si>
  <si>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</si>
  <si>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</si>
  <si>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</si>
  <si>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</si>
  <si>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</si>
  <si>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</si>
  <si>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</si>
  <si>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</si>
  <si>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</si>
  <si>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</si>
  <si>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</si>
  <si>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</si>
  <si>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</si>
  <si>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</si>
  <si>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</si>
  <si>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</si>
  <si>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</si>
  <si>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</si>
  <si>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</si>
  <si>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</si>
  <si>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</si>
  <si>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</si>
  <si>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</si>
  <si>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</si>
  <si>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</si>
  <si>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</si>
  <si>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</si>
  <si>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</si>
  <si>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</si>
  <si>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</si>
  <si>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</si>
  <si>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</si>
  <si>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</si>
  <si>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</si>
  <si>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</si>
  <si>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</si>
  <si>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</si>
  <si>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</si>
  <si>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</si>
  <si>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</si>
  <si>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</si>
  <si>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</si>
  <si>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</si>
  <si>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</si>
  <si>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</si>
  <si>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</si>
  <si>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</si>
  <si>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</si>
  <si>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</si>
  <si>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</si>
  <si>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</si>
  <si>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</si>
  <si>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</si>
  <si>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</si>
  <si>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</si>
  <si>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</si>
  <si>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</si>
  <si>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</si>
  <si>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</si>
  <si>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</si>
  <si>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</si>
  <si>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</si>
  <si>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</si>
  <si>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</si>
  <si>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</si>
  <si>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</si>
  <si>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</si>
  <si>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</si>
  <si>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</si>
  <si>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</si>
  <si>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</si>
  <si>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</si>
  <si>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</si>
  <si>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</si>
  <si>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</si>
  <si>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</si>
  <si>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</si>
  <si>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</si>
  <si>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</si>
  <si>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</si>
  <si>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</si>
  <si>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</si>
  <si>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</si>
  <si>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</si>
  <si>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</si>
  <si>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</si>
  <si>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</si>
  <si>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</si>
  <si>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</si>
  <si>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</si>
  <si>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</si>
  <si>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</si>
  <si>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</si>
  <si>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</si>
  <si>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</si>
  <si>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</si>
  <si>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</si>
  <si>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</si>
  <si>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</si>
  <si>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</si>
  <si>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</si>
  <si>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</si>
  <si>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</si>
  <si>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</si>
  <si>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</si>
  <si>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</si>
  <si>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</si>
  <si>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</si>
  <si>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</si>
  <si>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</si>
  <si>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</si>
  <si>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</si>
  <si>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</si>
  <si>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</si>
  <si>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</si>
  <si>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</si>
  <si>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</si>
  <si>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</si>
  <si>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</si>
  <si>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</si>
  <si>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</si>
  <si>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</si>
  <si>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</si>
  <si>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</si>
  <si>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</si>
  <si>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</si>
  <si>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</si>
  <si>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</si>
  <si>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</si>
  <si>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</si>
  <si>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</si>
  <si>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</si>
  <si>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</si>
  <si>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</si>
  <si>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</si>
  <si>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</si>
  <si>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</si>
  <si>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</si>
  <si>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</si>
  <si>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</si>
  <si>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</si>
  <si>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</si>
  <si>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</si>
  <si>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</si>
  <si>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</si>
  <si>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</si>
  <si>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</si>
  <si>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</si>
  <si>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</si>
  <si>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</si>
  <si>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</si>
  <si>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</si>
  <si>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</si>
  <si>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</si>
  <si>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</si>
  <si>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</si>
  <si>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</si>
  <si>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</si>
  <si>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</si>
  <si>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</si>
  <si>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</si>
  <si>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</si>
  <si>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</si>
  <si>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</si>
  <si>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</si>
  <si>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</si>
  <si>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</si>
  <si>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</si>
  <si>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</si>
  <si>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</si>
  <si>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</si>
  <si>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</si>
  <si>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</si>
  <si>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</si>
  <si>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</si>
  <si>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</si>
  <si>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</si>
  <si>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</si>
  <si>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</si>
  <si>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</si>
  <si>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</si>
  <si>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</si>
  <si>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</si>
  <si>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</si>
  <si>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</si>
  <si>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</si>
  <si>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</si>
  <si>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</si>
  <si>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</si>
  <si>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</si>
  <si>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</si>
  <si>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</si>
  <si>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</si>
  <si>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</si>
  <si>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</si>
  <si>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ORD0501</t>
  </si>
  <si>
    <t>ORD0502</t>
  </si>
  <si>
    <t>ORD0503</t>
  </si>
  <si>
    <t>ORD0504</t>
  </si>
  <si>
    <t>ORD0505</t>
  </si>
  <si>
    <t>ORD0506</t>
  </si>
  <si>
    <t>ORD0507</t>
  </si>
  <si>
    <t>ORD0508</t>
  </si>
  <si>
    <t>ORD0509</t>
  </si>
  <si>
    <t>ORD0510</t>
  </si>
  <si>
    <t>ORD0511</t>
  </si>
  <si>
    <t>ORD0512</t>
  </si>
  <si>
    <t>ORD0513</t>
  </si>
  <si>
    <t>ORD0514</t>
  </si>
  <si>
    <t>ORD0515</t>
  </si>
  <si>
    <t>ORD0516</t>
  </si>
  <si>
    <t>ORD0517</t>
  </si>
  <si>
    <t>ORD0518</t>
  </si>
  <si>
    <t>ORD0519</t>
  </si>
  <si>
    <t>ORD0520</t>
  </si>
  <si>
    <t>ORD0521</t>
  </si>
  <si>
    <t>ORD0522</t>
  </si>
  <si>
    <t>ORD0523</t>
  </si>
  <si>
    <t>ORD0524</t>
  </si>
  <si>
    <t>ORD0525</t>
  </si>
  <si>
    <t>ORD0526</t>
  </si>
  <si>
    <t>ORD0527</t>
  </si>
  <si>
    <t>ORD0528</t>
  </si>
  <si>
    <t>ORD0529</t>
  </si>
  <si>
    <t>ORD0530</t>
  </si>
  <si>
    <t>ORD0531</t>
  </si>
  <si>
    <t>ORD0532</t>
  </si>
  <si>
    <t>ORD0533</t>
  </si>
  <si>
    <t>ORD0534</t>
  </si>
  <si>
    <t>ORD0535</t>
  </si>
  <si>
    <t>ORD0536</t>
  </si>
  <si>
    <t>ORD0537</t>
  </si>
  <si>
    <t>ORD0538</t>
  </si>
  <si>
    <t>ORD0539</t>
  </si>
  <si>
    <t>ORD0540</t>
  </si>
  <si>
    <t>ORD0541</t>
  </si>
  <si>
    <t>ORD0542</t>
  </si>
  <si>
    <t>ORD0543</t>
  </si>
  <si>
    <t>ORD0544</t>
  </si>
  <si>
    <t>ORD0545</t>
  </si>
  <si>
    <t>ORD0546</t>
  </si>
  <si>
    <t>ORD0547</t>
  </si>
  <si>
    <t>ORD0548</t>
  </si>
  <si>
    <t>ORD0549</t>
  </si>
  <si>
    <t>ORD0550</t>
  </si>
  <si>
    <t>ORD0551</t>
  </si>
  <si>
    <t>ORD0552</t>
  </si>
  <si>
    <t>ORD0553</t>
  </si>
  <si>
    <t>ORD0554</t>
  </si>
  <si>
    <t>ORD0555</t>
  </si>
  <si>
    <t>ORD0556</t>
  </si>
  <si>
    <t>ORD0557</t>
  </si>
  <si>
    <t>ORD0558</t>
  </si>
  <si>
    <t>ORD0559</t>
  </si>
  <si>
    <t>ORD0560</t>
  </si>
  <si>
    <t>ORD0561</t>
  </si>
  <si>
    <t>ORD0562</t>
  </si>
  <si>
    <t>ORD0563</t>
  </si>
  <si>
    <t>ORD0564</t>
  </si>
  <si>
    <t>ORD0565</t>
  </si>
  <si>
    <t>ORD0566</t>
  </si>
  <si>
    <t>ORD0567</t>
  </si>
  <si>
    <t>ORD0568</t>
  </si>
  <si>
    <t>ORD0569</t>
  </si>
  <si>
    <t>ORD0570</t>
  </si>
  <si>
    <t>ORD0571</t>
  </si>
  <si>
    <t>ORD0572</t>
  </si>
  <si>
    <t>ORD0573</t>
  </si>
  <si>
    <t>ORD0574</t>
  </si>
  <si>
    <t>ORD0575</t>
  </si>
  <si>
    <t>ORD0576</t>
  </si>
  <si>
    <t>ORD0577</t>
  </si>
  <si>
    <t>ORD0578</t>
  </si>
  <si>
    <t>ORD0579</t>
  </si>
  <si>
    <t>ORD0580</t>
  </si>
  <si>
    <t>ORD0581</t>
  </si>
  <si>
    <t>ORD0582</t>
  </si>
  <si>
    <t>ORD0583</t>
  </si>
  <si>
    <t>ORD0584</t>
  </si>
  <si>
    <t>ORD0585</t>
  </si>
  <si>
    <t>ORD0586</t>
  </si>
  <si>
    <t>ORD0587</t>
  </si>
  <si>
    <t>ORD0588</t>
  </si>
  <si>
    <t>ORD0589</t>
  </si>
  <si>
    <t>ORD0590</t>
  </si>
  <si>
    <t>ORD0591</t>
  </si>
  <si>
    <t>ORD0592</t>
  </si>
  <si>
    <t>ORD0593</t>
  </si>
  <si>
    <t>ORD0594</t>
  </si>
  <si>
    <t>ORD0595</t>
  </si>
  <si>
    <t>ORD0596</t>
  </si>
  <si>
    <t>ORD0597</t>
  </si>
  <si>
    <t>ORD0598</t>
  </si>
  <si>
    <t>ORD0599</t>
  </si>
  <si>
    <t>ORD0600</t>
  </si>
  <si>
    <t>ORD0601</t>
  </si>
  <si>
    <t>ORD0602</t>
  </si>
  <si>
    <t>ORD0603</t>
  </si>
  <si>
    <t>ORD0604</t>
  </si>
  <si>
    <t>ORD0605</t>
  </si>
  <si>
    <t>ORD0606</t>
  </si>
  <si>
    <t>ORD0607</t>
  </si>
  <si>
    <t>ORD0608</t>
  </si>
  <si>
    <t>ORD0609</t>
  </si>
  <si>
    <t>ORD0610</t>
  </si>
  <si>
    <t>ORD0611</t>
  </si>
  <si>
    <t>ORD0612</t>
  </si>
  <si>
    <t>ORD0613</t>
  </si>
  <si>
    <t>ORD0614</t>
  </si>
  <si>
    <t>ORD0615</t>
  </si>
  <si>
    <t>ORD0616</t>
  </si>
  <si>
    <t>ORD0617</t>
  </si>
  <si>
    <t>ORD0618</t>
  </si>
  <si>
    <t>ORD0619</t>
  </si>
  <si>
    <t>ORD0620</t>
  </si>
  <si>
    <t>ORD0621</t>
  </si>
  <si>
    <t>ORD0622</t>
  </si>
  <si>
    <t>ORD0623</t>
  </si>
  <si>
    <t>ORD0624</t>
  </si>
  <si>
    <t>ORD0625</t>
  </si>
  <si>
    <t>ORD0626</t>
  </si>
  <si>
    <t>ORD0627</t>
  </si>
  <si>
    <t>ORD0628</t>
  </si>
  <si>
    <t>ORD0629</t>
  </si>
  <si>
    <t>ORD0630</t>
  </si>
  <si>
    <t>ORD0631</t>
  </si>
  <si>
    <t>ORD0632</t>
  </si>
  <si>
    <t>ORD0633</t>
  </si>
  <si>
    <t>ORD0634</t>
  </si>
  <si>
    <t>ORD0635</t>
  </si>
  <si>
    <t>ORD0636</t>
  </si>
  <si>
    <t>ORD0637</t>
  </si>
  <si>
    <t>ORD0638</t>
  </si>
  <si>
    <t>ORD0639</t>
  </si>
  <si>
    <t>ORD0640</t>
  </si>
  <si>
    <t>ORD0641</t>
  </si>
  <si>
    <t>ORD0642</t>
  </si>
  <si>
    <t>ORD0643</t>
  </si>
  <si>
    <t>ORD0644</t>
  </si>
  <si>
    <t>ORD0645</t>
  </si>
  <si>
    <t>ORD0646</t>
  </si>
  <si>
    <t>ORD0647</t>
  </si>
  <si>
    <t>ORD0648</t>
  </si>
  <si>
    <t>ORD0649</t>
  </si>
  <si>
    <t>ORD0650</t>
  </si>
  <si>
    <t>ORD0651</t>
  </si>
  <si>
    <t>ORD0652</t>
  </si>
  <si>
    <t>ORD0653</t>
  </si>
  <si>
    <t>ORD0654</t>
  </si>
  <si>
    <t>ORD0655</t>
  </si>
  <si>
    <t>ORD0656</t>
  </si>
  <si>
    <t>ORD0657</t>
  </si>
  <si>
    <t>ORD0658</t>
  </si>
  <si>
    <t>ORD0659</t>
  </si>
  <si>
    <t>ORD0660</t>
  </si>
  <si>
    <t>ORD0661</t>
  </si>
  <si>
    <t>ORD0662</t>
  </si>
  <si>
    <t>ORD0663</t>
  </si>
  <si>
    <t>ORD0664</t>
  </si>
  <si>
    <t>ORD0665</t>
  </si>
  <si>
    <t>ORD0666</t>
  </si>
  <si>
    <t>ORD0667</t>
  </si>
  <si>
    <t>ORD0668</t>
  </si>
  <si>
    <t>ORD0669</t>
  </si>
  <si>
    <t>ORD0670</t>
  </si>
  <si>
    <t>ORD0671</t>
  </si>
  <si>
    <t>ORD0672</t>
  </si>
  <si>
    <t>ORD0673</t>
  </si>
  <si>
    <t>ORD0674</t>
  </si>
  <si>
    <t>ORD0675</t>
  </si>
  <si>
    <t>ORD0676</t>
  </si>
  <si>
    <t>ORD0677</t>
  </si>
  <si>
    <t>ORD0678</t>
  </si>
  <si>
    <t>ORD0679</t>
  </si>
  <si>
    <t>ORD0680</t>
  </si>
  <si>
    <t>ORD0681</t>
  </si>
  <si>
    <t>ORD0682</t>
  </si>
  <si>
    <t>ORD0683</t>
  </si>
  <si>
    <t>ORD0684</t>
  </si>
  <si>
    <t>ORD0685</t>
  </si>
  <si>
    <t>ORD0686</t>
  </si>
  <si>
    <t>ORD0687</t>
  </si>
  <si>
    <t>ORD0688</t>
  </si>
  <si>
    <t>ORD0689</t>
  </si>
  <si>
    <t>ORD0690</t>
  </si>
  <si>
    <t>ORD0691</t>
  </si>
  <si>
    <t>ORD0692</t>
  </si>
  <si>
    <t>ORD0693</t>
  </si>
  <si>
    <t>ORD0694</t>
  </si>
  <si>
    <t>ORD0695</t>
  </si>
  <si>
    <t>ORD0696</t>
  </si>
  <si>
    <t>ORD0697</t>
  </si>
  <si>
    <t>ORD0698</t>
  </si>
  <si>
    <t>ORD0699</t>
  </si>
  <si>
    <t>ORD0700</t>
  </si>
  <si>
    <t>ORD0701</t>
  </si>
  <si>
    <t>ORD0702</t>
  </si>
  <si>
    <t>ORD0703</t>
  </si>
  <si>
    <t>ORD0704</t>
  </si>
  <si>
    <t>ORD0705</t>
  </si>
  <si>
    <t>ORD0706</t>
  </si>
  <si>
    <t>ORD0707</t>
  </si>
  <si>
    <t>ORD0708</t>
  </si>
  <si>
    <t>ORD0709</t>
  </si>
  <si>
    <t>ORD0710</t>
  </si>
  <si>
    <t>ORD0711</t>
  </si>
  <si>
    <t>ORD0712</t>
  </si>
  <si>
    <t>ORD0713</t>
  </si>
  <si>
    <t>ORD0714</t>
  </si>
  <si>
    <t>ORD0715</t>
  </si>
  <si>
    <t>ORD0716</t>
  </si>
  <si>
    <t>ORD0717</t>
  </si>
  <si>
    <t>ORD0718</t>
  </si>
  <si>
    <t>ORD0719</t>
  </si>
  <si>
    <t>ORD0720</t>
  </si>
  <si>
    <t>ORD0721</t>
  </si>
  <si>
    <t>ORD0722</t>
  </si>
  <si>
    <t>ORD0723</t>
  </si>
  <si>
    <t>ORD0724</t>
  </si>
  <si>
    <t>ORD0725</t>
  </si>
  <si>
    <t>ORD0726</t>
  </si>
  <si>
    <t>ORD0727</t>
  </si>
  <si>
    <t>ORD0728</t>
  </si>
  <si>
    <t>ORD0729</t>
  </si>
  <si>
    <t>ORD0730</t>
  </si>
  <si>
    <t>ORD0731</t>
  </si>
  <si>
    <t>ORD0732</t>
  </si>
  <si>
    <t>ORD0733</t>
  </si>
  <si>
    <t>ORD0734</t>
  </si>
  <si>
    <t>ORD0735</t>
  </si>
  <si>
    <t>ORD0736</t>
  </si>
  <si>
    <t>ORD0737</t>
  </si>
  <si>
    <t>ORD0738</t>
  </si>
  <si>
    <t>ORD0739</t>
  </si>
  <si>
    <t>ORD0740</t>
  </si>
  <si>
    <t>ORD0741</t>
  </si>
  <si>
    <t>ORD0742</t>
  </si>
  <si>
    <t>ORD0743</t>
  </si>
  <si>
    <t>ORD0744</t>
  </si>
  <si>
    <t>ORD0745</t>
  </si>
  <si>
    <t>ORD0746</t>
  </si>
  <si>
    <t>ORD0747</t>
  </si>
  <si>
    <t>ORD0748</t>
  </si>
  <si>
    <t>ORD0749</t>
  </si>
  <si>
    <t>ORD0750</t>
  </si>
  <si>
    <t>ORD0751</t>
  </si>
  <si>
    <t>ORD0752</t>
  </si>
  <si>
    <t>ORD0753</t>
  </si>
  <si>
    <t>ORD0754</t>
  </si>
  <si>
    <t>ORD0755</t>
  </si>
  <si>
    <t>ORD0756</t>
  </si>
  <si>
    <t>ORD0757</t>
  </si>
  <si>
    <t>ORD0758</t>
  </si>
  <si>
    <t>ORD0759</t>
  </si>
  <si>
    <t>ORD0760</t>
  </si>
  <si>
    <t>ORD0761</t>
  </si>
  <si>
    <t>ORD0762</t>
  </si>
  <si>
    <t>ORD0763</t>
  </si>
  <si>
    <t>ORD0764</t>
  </si>
  <si>
    <t>ORD0765</t>
  </si>
  <si>
    <t>ORD0766</t>
  </si>
  <si>
    <t>ORD0767</t>
  </si>
  <si>
    <t>ORD0768</t>
  </si>
  <si>
    <t>ORD0769</t>
  </si>
  <si>
    <t>ORD0770</t>
  </si>
  <si>
    <t>ORD0771</t>
  </si>
  <si>
    <t>ORD0772</t>
  </si>
  <si>
    <t>ORD0773</t>
  </si>
  <si>
    <t>ORD0774</t>
  </si>
  <si>
    <t>ORD0775</t>
  </si>
  <si>
    <t>ORD0776</t>
  </si>
  <si>
    <t>ORD0777</t>
  </si>
  <si>
    <t>ORD0778</t>
  </si>
  <si>
    <t>ORD0779</t>
  </si>
  <si>
    <t>ORD0780</t>
  </si>
  <si>
    <t>ORD0781</t>
  </si>
  <si>
    <t>ORD0782</t>
  </si>
  <si>
    <t>ORD0783</t>
  </si>
  <si>
    <t>ORD0784</t>
  </si>
  <si>
    <t>ORD0785</t>
  </si>
  <si>
    <t>ORD0786</t>
  </si>
  <si>
    <t>ORD0787</t>
  </si>
  <si>
    <t>ORD0788</t>
  </si>
  <si>
    <t>ORD0789</t>
  </si>
  <si>
    <t>ORD0790</t>
  </si>
  <si>
    <t>ORD0791</t>
  </si>
  <si>
    <t>ORD0792</t>
  </si>
  <si>
    <t>ORD0793</t>
  </si>
  <si>
    <t>ORD0794</t>
  </si>
  <si>
    <t>ORD0795</t>
  </si>
  <si>
    <t>ORD0796</t>
  </si>
  <si>
    <t>ORD0797</t>
  </si>
  <si>
    <t>ORD0798</t>
  </si>
  <si>
    <t>ORD0799</t>
  </si>
  <si>
    <t>ORD0800</t>
  </si>
  <si>
    <t>ORD0801</t>
  </si>
  <si>
    <t>ORD0802</t>
  </si>
  <si>
    <t>ORD0803</t>
  </si>
  <si>
    <t>ORD0804</t>
  </si>
  <si>
    <t>ORD0805</t>
  </si>
  <si>
    <t>ORD0806</t>
  </si>
  <si>
    <t>ORD0807</t>
  </si>
  <si>
    <t>ORD0808</t>
  </si>
  <si>
    <t>ORD0809</t>
  </si>
  <si>
    <t>ORD0810</t>
  </si>
  <si>
    <t>ORD0811</t>
  </si>
  <si>
    <t>ORD0812</t>
  </si>
  <si>
    <t>ORD0813</t>
  </si>
  <si>
    <t>ORD0814</t>
  </si>
  <si>
    <t>ORD0815</t>
  </si>
  <si>
    <t>ORD0816</t>
  </si>
  <si>
    <t>ORD0817</t>
  </si>
  <si>
    <t>ORD0818</t>
  </si>
  <si>
    <t>ORD0819</t>
  </si>
  <si>
    <t>ORD0820</t>
  </si>
  <si>
    <t>ORD0821</t>
  </si>
  <si>
    <t>ORD0822</t>
  </si>
  <si>
    <t>ORD0823</t>
  </si>
  <si>
    <t>ORD0824</t>
  </si>
  <si>
    <t>ORD0825</t>
  </si>
  <si>
    <t>ORD0826</t>
  </si>
  <si>
    <t>ORD0827</t>
  </si>
  <si>
    <t>ORD0828</t>
  </si>
  <si>
    <t>ORD0829</t>
  </si>
  <si>
    <t>ORD0830</t>
  </si>
  <si>
    <t>ORD0831</t>
  </si>
  <si>
    <t>ORD0832</t>
  </si>
  <si>
    <t>ORD0833</t>
  </si>
  <si>
    <t>ORD0834</t>
  </si>
  <si>
    <t>ORD0835</t>
  </si>
  <si>
    <t>ORD0836</t>
  </si>
  <si>
    <t>ORD0837</t>
  </si>
  <si>
    <t>ORD0838</t>
  </si>
  <si>
    <t>ORD0839</t>
  </si>
  <si>
    <t>ORD0840</t>
  </si>
  <si>
    <t>ORD0841</t>
  </si>
  <si>
    <t>ORD0842</t>
  </si>
  <si>
    <t>ORD0843</t>
  </si>
  <si>
    <t>ORD0844</t>
  </si>
  <si>
    <t>ORD0845</t>
  </si>
  <si>
    <t>ORD0846</t>
  </si>
  <si>
    <t>ORD0847</t>
  </si>
  <si>
    <t>ORD0848</t>
  </si>
  <si>
    <t>ORD0849</t>
  </si>
  <si>
    <t>ORD0850</t>
  </si>
  <si>
    <t>ORD0851</t>
  </si>
  <si>
    <t>ORD0852</t>
  </si>
  <si>
    <t>ORD0853</t>
  </si>
  <si>
    <t>ORD0854</t>
  </si>
  <si>
    <t>ORD0855</t>
  </si>
  <si>
    <t>ORD0856</t>
  </si>
  <si>
    <t>ORD0857</t>
  </si>
  <si>
    <t>ORD0858</t>
  </si>
  <si>
    <t>ORD0859</t>
  </si>
  <si>
    <t>ORD0860</t>
  </si>
  <si>
    <t>ORD0861</t>
  </si>
  <si>
    <t>ORD0862</t>
  </si>
  <si>
    <t>ORD0863</t>
  </si>
  <si>
    <t>ORD0864</t>
  </si>
  <si>
    <t>ORD0865</t>
  </si>
  <si>
    <t>ORD0866</t>
  </si>
  <si>
    <t>ORD0867</t>
  </si>
  <si>
    <t>ORD0868</t>
  </si>
  <si>
    <t>ORD0869</t>
  </si>
  <si>
    <t>ORD0870</t>
  </si>
  <si>
    <t>ORD0871</t>
  </si>
  <si>
    <t>ORD0872</t>
  </si>
  <si>
    <t>ORD0873</t>
  </si>
  <si>
    <t>ORD0874</t>
  </si>
  <si>
    <t>ORD0875</t>
  </si>
  <si>
    <t>ORD0876</t>
  </si>
  <si>
    <t>ORD0877</t>
  </si>
  <si>
    <t>ORD0878</t>
  </si>
  <si>
    <t>ORD0879</t>
  </si>
  <si>
    <t>ORD0880</t>
  </si>
  <si>
    <t>ORD0881</t>
  </si>
  <si>
    <t>ORD0882</t>
  </si>
  <si>
    <t>ORD0883</t>
  </si>
  <si>
    <t>ORD0884</t>
  </si>
  <si>
    <t>ORD0885</t>
  </si>
  <si>
    <t>ORD0886</t>
  </si>
  <si>
    <t>ORD0887</t>
  </si>
  <si>
    <t>ORD0888</t>
  </si>
  <si>
    <t>ORD0889</t>
  </si>
  <si>
    <t>ORD0890</t>
  </si>
  <si>
    <t>ORD0891</t>
  </si>
  <si>
    <t>ORD0892</t>
  </si>
  <si>
    <t>ORD0893</t>
  </si>
  <si>
    <t>ORD0894</t>
  </si>
  <si>
    <t>ORD0895</t>
  </si>
  <si>
    <t>ORD0896</t>
  </si>
  <si>
    <t>ORD0897</t>
  </si>
  <si>
    <t>ORD0898</t>
  </si>
  <si>
    <t>ORD0899</t>
  </si>
  <si>
    <t>ORD0900</t>
  </si>
  <si>
    <t>ORD0901</t>
  </si>
  <si>
    <t>ORD0902</t>
  </si>
  <si>
    <t>ORD0903</t>
  </si>
  <si>
    <t>ORD0904</t>
  </si>
  <si>
    <t>ORD0905</t>
  </si>
  <si>
    <t>ORD0906</t>
  </si>
  <si>
    <t>ORD0907</t>
  </si>
  <si>
    <t>ORD0908</t>
  </si>
  <si>
    <t>ORD0909</t>
  </si>
  <si>
    <t>ORD0910</t>
  </si>
  <si>
    <t>ORD0911</t>
  </si>
  <si>
    <t>ORD0912</t>
  </si>
  <si>
    <t>ORD0913</t>
  </si>
  <si>
    <t>ORD0914</t>
  </si>
  <si>
    <t>ORD0915</t>
  </si>
  <si>
    <t>ORD0916</t>
  </si>
  <si>
    <t>ORD0917</t>
  </si>
  <si>
    <t>ORD0918</t>
  </si>
  <si>
    <t>ORD0919</t>
  </si>
  <si>
    <t>ORD0920</t>
  </si>
  <si>
    <t>ORD0921</t>
  </si>
  <si>
    <t>ORD0922</t>
  </si>
  <si>
    <t>ORD0923</t>
  </si>
  <si>
    <t>ORD0924</t>
  </si>
  <si>
    <t>ORD0925</t>
  </si>
  <si>
    <t>ORD0926</t>
  </si>
  <si>
    <t>ORD0927</t>
  </si>
  <si>
    <t>ORD0928</t>
  </si>
  <si>
    <t>ORD0929</t>
  </si>
  <si>
    <t>ORD0930</t>
  </si>
  <si>
    <t>ORD0931</t>
  </si>
  <si>
    <t>ORD0932</t>
  </si>
  <si>
    <t>ORD0933</t>
  </si>
  <si>
    <t>ORD0934</t>
  </si>
  <si>
    <t>ORD0935</t>
  </si>
  <si>
    <t>ORD0936</t>
  </si>
  <si>
    <t>ORD0937</t>
  </si>
  <si>
    <t>ORD0938</t>
  </si>
  <si>
    <t>ORD0939</t>
  </si>
  <si>
    <t>ORD0940</t>
  </si>
  <si>
    <t>ORD0941</t>
  </si>
  <si>
    <t>ORD0942</t>
  </si>
  <si>
    <t>ORD0943</t>
  </si>
  <si>
    <t>ORD0944</t>
  </si>
  <si>
    <t>ORD0945</t>
  </si>
  <si>
    <t>ORD0946</t>
  </si>
  <si>
    <t>ORD0947</t>
  </si>
  <si>
    <t>ORD0948</t>
  </si>
  <si>
    <t>ORD0949</t>
  </si>
  <si>
    <t>ORD0950</t>
  </si>
  <si>
    <t>ORD0951</t>
  </si>
  <si>
    <t>ORD0952</t>
  </si>
  <si>
    <t>ORD0953</t>
  </si>
  <si>
    <t>ORD0954</t>
  </si>
  <si>
    <t>ORD0955</t>
  </si>
  <si>
    <t>ORD0956</t>
  </si>
  <si>
    <t>ORD0957</t>
  </si>
  <si>
    <t>ORD0958</t>
  </si>
  <si>
    <t>ORD0959</t>
  </si>
  <si>
    <t>ORD0960</t>
  </si>
  <si>
    <t>ORD0961</t>
  </si>
  <si>
    <t>ORD0962</t>
  </si>
  <si>
    <t>ORD0963</t>
  </si>
  <si>
    <t>ORD0964</t>
  </si>
  <si>
    <t>ORD0965</t>
  </si>
  <si>
    <t>ORD0966</t>
  </si>
  <si>
    <t>ORD0967</t>
  </si>
  <si>
    <t>ORD0968</t>
  </si>
  <si>
    <t>ORD0969</t>
  </si>
  <si>
    <t>ORD0970</t>
  </si>
  <si>
    <t>ORD0971</t>
  </si>
  <si>
    <t>ORD0972</t>
  </si>
  <si>
    <t>ORD0973</t>
  </si>
  <si>
    <t>ORD0974</t>
  </si>
  <si>
    <t>ORD0975</t>
  </si>
  <si>
    <t>ORD0976</t>
  </si>
  <si>
    <t>ORD0977</t>
  </si>
  <si>
    <t>ORD0978</t>
  </si>
  <si>
    <t>ORD0979</t>
  </si>
  <si>
    <t>ORD0980</t>
  </si>
  <si>
    <t>ORD0981</t>
  </si>
  <si>
    <t>ORD0982</t>
  </si>
  <si>
    <t>ORD0983</t>
  </si>
  <si>
    <t>ORD0984</t>
  </si>
  <si>
    <t>ORD0985</t>
  </si>
  <si>
    <t>ORD0986</t>
  </si>
  <si>
    <t>ORD0987</t>
  </si>
  <si>
    <t>ORD0988</t>
  </si>
  <si>
    <t>ORD0989</t>
  </si>
  <si>
    <t>ORD0990</t>
  </si>
  <si>
    <t>ORD0991</t>
  </si>
  <si>
    <t>ORD0992</t>
  </si>
  <si>
    <t>ORD0993</t>
  </si>
  <si>
    <t>ORD0994</t>
  </si>
  <si>
    <t>ORD0995</t>
  </si>
  <si>
    <t>ORD0996</t>
  </si>
  <si>
    <t>ORD0997</t>
  </si>
  <si>
    <t>ORD0998</t>
  </si>
  <si>
    <t>ORD0999</t>
  </si>
  <si>
    <t>ORD1000</t>
  </si>
  <si>
    <t>Brandi Garza</t>
  </si>
  <si>
    <t>Donna Mason</t>
  </si>
  <si>
    <t>Katrina Williams</t>
  </si>
  <si>
    <t>Cindy Simpson</t>
  </si>
  <si>
    <t>Sara Holland</t>
  </si>
  <si>
    <t>Jordan Pope</t>
  </si>
  <si>
    <t>Patrick Parker</t>
  </si>
  <si>
    <t>Thomas Pena II</t>
  </si>
  <si>
    <t>Jeffrey Hughes</t>
  </si>
  <si>
    <t>Yolanda Gutierrez</t>
  </si>
  <si>
    <t>Antonio Ayers</t>
  </si>
  <si>
    <t>Mary Guzman</t>
  </si>
  <si>
    <t>Mary Mcgee</t>
  </si>
  <si>
    <t>Crystal Palmer</t>
  </si>
  <si>
    <t>Jessica Rose</t>
  </si>
  <si>
    <t>Marilyn Aguilar</t>
  </si>
  <si>
    <t>Tracy Oconnor</t>
  </si>
  <si>
    <t>Henry Mckee</t>
  </si>
  <si>
    <t>Kimberly West</t>
  </si>
  <si>
    <t>Laura Atkins</t>
  </si>
  <si>
    <t>Wayne Jones</t>
  </si>
  <si>
    <t>Paul Maxwell</t>
  </si>
  <si>
    <t>Terry Hamilton</t>
  </si>
  <si>
    <t>Samuel Davis</t>
  </si>
  <si>
    <t>Maria Soto</t>
  </si>
  <si>
    <t>Craig Mckee</t>
  </si>
  <si>
    <t>Brandon Johnson</t>
  </si>
  <si>
    <t>Jamie Todd</t>
  </si>
  <si>
    <t>Frances Daniel</t>
  </si>
  <si>
    <t>Christine Lopez</t>
  </si>
  <si>
    <t>Carol Barajas</t>
  </si>
  <si>
    <t>Elizabeth Davenport</t>
  </si>
  <si>
    <t>Mrs. Amy Neal</t>
  </si>
  <si>
    <t>Sandra Smith DDS</t>
  </si>
  <si>
    <t>Sarah Smith</t>
  </si>
  <si>
    <t>James Sweeney</t>
  </si>
  <si>
    <t>Erik Miller</t>
  </si>
  <si>
    <t>Olivia Roberson</t>
  </si>
  <si>
    <t>Brandi Grant</t>
  </si>
  <si>
    <t>Timothy Ware</t>
  </si>
  <si>
    <t>Samantha Mendoza</t>
  </si>
  <si>
    <t>Cynthia Schultz</t>
  </si>
  <si>
    <t>Ryan Snyder</t>
  </si>
  <si>
    <t>Emily Nicholson</t>
  </si>
  <si>
    <t>Michael Jones</t>
  </si>
  <si>
    <t>Kimberly Holmes</t>
  </si>
  <si>
    <t>Karen Anderson</t>
  </si>
  <si>
    <t>Daniel Roberts</t>
  </si>
  <si>
    <t>Dennis Schmidt</t>
  </si>
  <si>
    <t>Mary Gonzalez</t>
  </si>
  <si>
    <t>Anna Rogers DDS</t>
  </si>
  <si>
    <t>Mackenzie Pierce</t>
  </si>
  <si>
    <t>Daniel Li</t>
  </si>
  <si>
    <t>Nicholas Hahn</t>
  </si>
  <si>
    <t>Andrew Smith MD</t>
  </si>
  <si>
    <t>Joshua Martin</t>
  </si>
  <si>
    <t>Angela Mclaughlin</t>
  </si>
  <si>
    <t>Carl Brooks</t>
  </si>
  <si>
    <t>Vanessa Torres</t>
  </si>
  <si>
    <t>Jessica Rodriguez</t>
  </si>
  <si>
    <t>Lisa Cook</t>
  </si>
  <si>
    <t>Matthew Hogan</t>
  </si>
  <si>
    <t>Theresa Vance</t>
  </si>
  <si>
    <t>Michael Bell DDS</t>
  </si>
  <si>
    <t>Samuel Greene</t>
  </si>
  <si>
    <t>Frances Fletcher</t>
  </si>
  <si>
    <t>Kim Williams</t>
  </si>
  <si>
    <t>Jorge Davis DDS</t>
  </si>
  <si>
    <t>Jason Orozco</t>
  </si>
  <si>
    <t>Richard Patterson</t>
  </si>
  <si>
    <t>Ashley Nichols</t>
  </si>
  <si>
    <t>April Hensley</t>
  </si>
  <si>
    <t>Jonathan Watson</t>
  </si>
  <si>
    <t>Monica Gonzalez</t>
  </si>
  <si>
    <t>Kristin Chandler</t>
  </si>
  <si>
    <t>Paul Jones</t>
  </si>
  <si>
    <t>Preston Cook</t>
  </si>
  <si>
    <t>Ashley Snyder</t>
  </si>
  <si>
    <t>Karen Jackson</t>
  </si>
  <si>
    <t>Devin Martinez</t>
  </si>
  <si>
    <t>Gary Abbott</t>
  </si>
  <si>
    <t>Edgar Yates</t>
  </si>
  <si>
    <t>Shawn Peterson</t>
  </si>
  <si>
    <t>Sara Cruz</t>
  </si>
  <si>
    <t>Susan Perez</t>
  </si>
  <si>
    <t>Mark Henry</t>
  </si>
  <si>
    <t>Benjamin Allen</t>
  </si>
  <si>
    <t>Donald Young</t>
  </si>
  <si>
    <t>Brian Myers</t>
  </si>
  <si>
    <t>Robert Jarvis</t>
  </si>
  <si>
    <t>Edwin Robertson</t>
  </si>
  <si>
    <t>Kimberly Mckay</t>
  </si>
  <si>
    <t>Stacie Williams</t>
  </si>
  <si>
    <t>David Hernandez</t>
  </si>
  <si>
    <t>Austin Warren</t>
  </si>
  <si>
    <t>Alvin Rodriguez</t>
  </si>
  <si>
    <t>Paul Vang</t>
  </si>
  <si>
    <t>Jordan Walker</t>
  </si>
  <si>
    <t>Nicholas Clark</t>
  </si>
  <si>
    <t>Raymond Allen</t>
  </si>
  <si>
    <t>Julie Vasquez</t>
  </si>
  <si>
    <t>Anthony Anderson</t>
  </si>
  <si>
    <t>Diana Frederick</t>
  </si>
  <si>
    <t>Robert Huffman</t>
  </si>
  <si>
    <t>Derek Lane</t>
  </si>
  <si>
    <t>Brandon Martin</t>
  </si>
  <si>
    <t>Russell Swanson</t>
  </si>
  <si>
    <t>Robert Velasquez</t>
  </si>
  <si>
    <t>Sydney Brown</t>
  </si>
  <si>
    <t>Michelle White</t>
  </si>
  <si>
    <t>Christie Garrett</t>
  </si>
  <si>
    <t>Jeremy Woods</t>
  </si>
  <si>
    <t>Samuel Whitney</t>
  </si>
  <si>
    <t>David Murphy</t>
  </si>
  <si>
    <t>Jeffrey Li</t>
  </si>
  <si>
    <t>Diane Zimmerman</t>
  </si>
  <si>
    <t>Rita Robinson</t>
  </si>
  <si>
    <t>Scott Nguyen</t>
  </si>
  <si>
    <t>Michelle Goodwin</t>
  </si>
  <si>
    <t>Bruce Howell</t>
  </si>
  <si>
    <t>Susan Diaz</t>
  </si>
  <si>
    <t>Tanya Cruz</t>
  </si>
  <si>
    <t>Morgan Mckee</t>
  </si>
  <si>
    <t>Elizabeth Smith</t>
  </si>
  <si>
    <t>John Smith</t>
  </si>
  <si>
    <t>Toni Bradford</t>
  </si>
  <si>
    <t>Cheryl Young</t>
  </si>
  <si>
    <t>Wesley Johnson</t>
  </si>
  <si>
    <t>Anthony Shaffer</t>
  </si>
  <si>
    <t>Stephanie Miller</t>
  </si>
  <si>
    <t>Sean Wright</t>
  </si>
  <si>
    <t>Alejandro Lutz</t>
  </si>
  <si>
    <t>Anne Bruce</t>
  </si>
  <si>
    <t>Jamie Gonzalez</t>
  </si>
  <si>
    <t>Joshua Arellano</t>
  </si>
  <si>
    <t>Michael Grant</t>
  </si>
  <si>
    <t>Thomas Todd</t>
  </si>
  <si>
    <t>William Thomas</t>
  </si>
  <si>
    <t>Nancy Walker</t>
  </si>
  <si>
    <t>Laura Middleton</t>
  </si>
  <si>
    <t>David Rodriguez</t>
  </si>
  <si>
    <t>Allen Schwartz</t>
  </si>
  <si>
    <t>Valerie Montgomery</t>
  </si>
  <si>
    <t>Joseph Mitchell</t>
  </si>
  <si>
    <t>Stephanie Harvey</t>
  </si>
  <si>
    <t>Heather Johnson</t>
  </si>
  <si>
    <t>John Vincent</t>
  </si>
  <si>
    <t>Dr. Courtney Cole</t>
  </si>
  <si>
    <t>Joanna Diaz</t>
  </si>
  <si>
    <t>Anna Martinez</t>
  </si>
  <si>
    <t>Mitchell Hernandez</t>
  </si>
  <si>
    <t>Jeremy Moran</t>
  </si>
  <si>
    <t>Brenda Fitzpatrick</t>
  </si>
  <si>
    <t>Mariah Rich</t>
  </si>
  <si>
    <t>Amanda Ward</t>
  </si>
  <si>
    <t>Lindsey Miller</t>
  </si>
  <si>
    <t>Shane Tyler</t>
  </si>
  <si>
    <t>Lee Rhodes</t>
  </si>
  <si>
    <t>Devon Bryant</t>
  </si>
  <si>
    <t>Eric Holland</t>
  </si>
  <si>
    <t>Alexandra Murray</t>
  </si>
  <si>
    <t>Amanda Davis</t>
  </si>
  <si>
    <t>Heather Snyder</t>
  </si>
  <si>
    <t>Roberto Harris</t>
  </si>
  <si>
    <t>Danielle Owens</t>
  </si>
  <si>
    <t>Rachel Cross</t>
  </si>
  <si>
    <t>Sean Hansen</t>
  </si>
  <si>
    <t>Mark Whitney</t>
  </si>
  <si>
    <t>Tiffany Garcia</t>
  </si>
  <si>
    <t>Christine Chang</t>
  </si>
  <si>
    <t>Katherine Curry</t>
  </si>
  <si>
    <t>Suzanne Smith</t>
  </si>
  <si>
    <t>Carlos Stewart</t>
  </si>
  <si>
    <t>Jason King</t>
  </si>
  <si>
    <t>Stacie Beck</t>
  </si>
  <si>
    <t>Jordan Williams</t>
  </si>
  <si>
    <t>Theresa Zavala</t>
  </si>
  <si>
    <t>Victoria Stokes</t>
  </si>
  <si>
    <t>Teresa Hart</t>
  </si>
  <si>
    <t>Brittney Johnson</t>
  </si>
  <si>
    <t>Cindy Wilson</t>
  </si>
  <si>
    <t>Miranda Bates</t>
  </si>
  <si>
    <t>Aimee Frazier</t>
  </si>
  <si>
    <t>Michael Adams</t>
  </si>
  <si>
    <t>Grant Davis</t>
  </si>
  <si>
    <t>Daniel Hoover</t>
  </si>
  <si>
    <t>Yvette Pham</t>
  </si>
  <si>
    <t>Chelsey Jacobs</t>
  </si>
  <si>
    <t>Leah Adams</t>
  </si>
  <si>
    <t>Jessica Marks</t>
  </si>
  <si>
    <t>Arthur Vargas</t>
  </si>
  <si>
    <t>Dorothy Chan</t>
  </si>
  <si>
    <t>Amanda Patel</t>
  </si>
  <si>
    <t>Stephanie Thomas</t>
  </si>
  <si>
    <t>Christopher Lee</t>
  </si>
  <si>
    <t>Angel Duncan</t>
  </si>
  <si>
    <t>Jennifer Johnson</t>
  </si>
  <si>
    <t>Carlos Dawson</t>
  </si>
  <si>
    <t>Brittany Vaughn</t>
  </si>
  <si>
    <t>Miranda Harper</t>
  </si>
  <si>
    <t>Zachary Mcgee</t>
  </si>
  <si>
    <t>James Beard</t>
  </si>
  <si>
    <t>Carol Baker</t>
  </si>
  <si>
    <t>Dylan Kelly</t>
  </si>
  <si>
    <t>Amanda Hayes</t>
  </si>
  <si>
    <t>Brandon Reynolds</t>
  </si>
  <si>
    <t>Emily Wilkins</t>
  </si>
  <si>
    <t>Stacey Anderson</t>
  </si>
  <si>
    <t>Louis Serrano</t>
  </si>
  <si>
    <t>Jennifer Holloway</t>
  </si>
  <si>
    <t>Misty Ray</t>
  </si>
  <si>
    <t>Jessica Randolph</t>
  </si>
  <si>
    <t>Troy Roth</t>
  </si>
  <si>
    <t>Roberto Clark</t>
  </si>
  <si>
    <t>Lisa Dixon</t>
  </si>
  <si>
    <t>Michelle Jones</t>
  </si>
  <si>
    <t>Gregory Frazier</t>
  </si>
  <si>
    <t>Matthew Frazier</t>
  </si>
  <si>
    <t>Adam Walker</t>
  </si>
  <si>
    <t>Juan Singh</t>
  </si>
  <si>
    <t>Craig Leonard</t>
  </si>
  <si>
    <t>Adrian Lawson</t>
  </si>
  <si>
    <t>Jenna Wright</t>
  </si>
  <si>
    <t>Matthew Cain</t>
  </si>
  <si>
    <t>Lauren Roberson</t>
  </si>
  <si>
    <t>Amber Martinez</t>
  </si>
  <si>
    <t>Keith Smith</t>
  </si>
  <si>
    <t>Miss Shannon Harrison</t>
  </si>
  <si>
    <t>David Melendez PhD</t>
  </si>
  <si>
    <t>Rebecca Bell</t>
  </si>
  <si>
    <t>John Quinn</t>
  </si>
  <si>
    <t>Heather Lopez</t>
  </si>
  <si>
    <t>Sherri Rivera</t>
  </si>
  <si>
    <t>Stacey Martinez</t>
  </si>
  <si>
    <t>Cassandra Brady</t>
  </si>
  <si>
    <t>Rhonda Mathis</t>
  </si>
  <si>
    <t>Tiffany Leach</t>
  </si>
  <si>
    <t>Shawn Allen</t>
  </si>
  <si>
    <t>Kimberly Franklin</t>
  </si>
  <si>
    <t>Billy Adkins</t>
  </si>
  <si>
    <t>Brian Hunt</t>
  </si>
  <si>
    <t>Adam Ferguson</t>
  </si>
  <si>
    <t>Shawn Kramer</t>
  </si>
  <si>
    <t>John Rodriguez</t>
  </si>
  <si>
    <t>Jonathan Thomas</t>
  </si>
  <si>
    <t>Amber Trujillo</t>
  </si>
  <si>
    <t>Austin Johnson</t>
  </si>
  <si>
    <t>Clifford Lane</t>
  </si>
  <si>
    <t>Megan Rodriguez</t>
  </si>
  <si>
    <t>Nicole Cooper</t>
  </si>
  <si>
    <t>Michael Patrick</t>
  </si>
  <si>
    <t>Dustin Molina</t>
  </si>
  <si>
    <t>Samuel Porter</t>
  </si>
  <si>
    <t>Stephanie Hampton</t>
  </si>
  <si>
    <t>Jordan Kramer</t>
  </si>
  <si>
    <t>Bethany Lee</t>
  </si>
  <si>
    <t>Beth Martin</t>
  </si>
  <si>
    <t>James Mueller</t>
  </si>
  <si>
    <t>Mark Jones</t>
  </si>
  <si>
    <t>Tristan Sanchez</t>
  </si>
  <si>
    <t>Jack Harper</t>
  </si>
  <si>
    <t>Regina Mitchell</t>
  </si>
  <si>
    <t>Kimberly Henderson</t>
  </si>
  <si>
    <t>Linda Smith</t>
  </si>
  <si>
    <t>Ryan Robertson</t>
  </si>
  <si>
    <t>Catherine Castro</t>
  </si>
  <si>
    <t>Victoria Myers</t>
  </si>
  <si>
    <t>Henry Donaldson</t>
  </si>
  <si>
    <t>Dylan Smith</t>
  </si>
  <si>
    <t>Becky Hopkins DVM</t>
  </si>
  <si>
    <t>Carla Murray</t>
  </si>
  <si>
    <t>James Brown</t>
  </si>
  <si>
    <t>Anthony Cantu</t>
  </si>
  <si>
    <t>Rachel Pennington</t>
  </si>
  <si>
    <t>Jeffrey Wilson</t>
  </si>
  <si>
    <t>Tyler Weber</t>
  </si>
  <si>
    <t>Christopher Perez</t>
  </si>
  <si>
    <t>John Williams</t>
  </si>
  <si>
    <t>Jose Johnson</t>
  </si>
  <si>
    <t>Tony Roy</t>
  </si>
  <si>
    <t>Sheri Tucker</t>
  </si>
  <si>
    <t>Frederick Meyer</t>
  </si>
  <si>
    <t>Lee White</t>
  </si>
  <si>
    <t>Kenneth Rivera</t>
  </si>
  <si>
    <t>Jacob Mooney</t>
  </si>
  <si>
    <t>Jill Leblanc</t>
  </si>
  <si>
    <t>Gordon Swanson</t>
  </si>
  <si>
    <t>Erin Smith</t>
  </si>
  <si>
    <t>Eric Soto</t>
  </si>
  <si>
    <t>Susan Dunn MD</t>
  </si>
  <si>
    <t>Melinda Rogers</t>
  </si>
  <si>
    <t>Alyssa Turner</t>
  </si>
  <si>
    <t>Edward Johnson</t>
  </si>
  <si>
    <t>Brittany Lambert</t>
  </si>
  <si>
    <t>Julie Wade</t>
  </si>
  <si>
    <t>Scott Hogan</t>
  </si>
  <si>
    <t>Dr. Mario Farmer</t>
  </si>
  <si>
    <t>Kenneth Romero</t>
  </si>
  <si>
    <t>Deborah Jackson</t>
  </si>
  <si>
    <t>Frank Poole</t>
  </si>
  <si>
    <t>Sarah Walker</t>
  </si>
  <si>
    <t>Emily Phillips</t>
  </si>
  <si>
    <t>Parker Chapman</t>
  </si>
  <si>
    <t>Donna Johnson</t>
  </si>
  <si>
    <t>Whitney Goodman</t>
  </si>
  <si>
    <t>Maria Massey</t>
  </si>
  <si>
    <t>Susan Owen</t>
  </si>
  <si>
    <t>Erica Matthews</t>
  </si>
  <si>
    <t>Whitney Finley</t>
  </si>
  <si>
    <t>Melissa Hansen</t>
  </si>
  <si>
    <t>Joel Myers</t>
  </si>
  <si>
    <t>Matthew Branch</t>
  </si>
  <si>
    <t>Sarah Hall</t>
  </si>
  <si>
    <t>Dr. Dawn Valdez</t>
  </si>
  <si>
    <t>Valerie Robinson</t>
  </si>
  <si>
    <t>Stephanie Lopez</t>
  </si>
  <si>
    <t>John Schmidt</t>
  </si>
  <si>
    <t>Miguel Atkins</t>
  </si>
  <si>
    <t>Theresa Landry</t>
  </si>
  <si>
    <t>Dr. Rebecca Cooper</t>
  </si>
  <si>
    <t>Danny Ortega</t>
  </si>
  <si>
    <t>Christina Mitchell</t>
  </si>
  <si>
    <t>Kenneth Franco</t>
  </si>
  <si>
    <t>William Lang</t>
  </si>
  <si>
    <t>Brian Sanchez</t>
  </si>
  <si>
    <t>Jasmine Mendez</t>
  </si>
  <si>
    <t>Jennifer Carr</t>
  </si>
  <si>
    <t>Patrick Hernandez</t>
  </si>
  <si>
    <t>Lisa Wallace</t>
  </si>
  <si>
    <t>Cynthia Moore</t>
  </si>
  <si>
    <t>William Marshall</t>
  </si>
  <si>
    <t>Wendy Dudley</t>
  </si>
  <si>
    <t>David Foster</t>
  </si>
  <si>
    <t>Renee Maddox</t>
  </si>
  <si>
    <t>Theresa Nelson</t>
  </si>
  <si>
    <t>Kurt Garcia</t>
  </si>
  <si>
    <t>Sylvia Frost</t>
  </si>
  <si>
    <t>Andrea Klein</t>
  </si>
  <si>
    <t>Emily Barnett</t>
  </si>
  <si>
    <t>Linda Martinez</t>
  </si>
  <si>
    <t>Teresa Mann</t>
  </si>
  <si>
    <t>Jessica Simmons</t>
  </si>
  <si>
    <t>Teresa Wiggins</t>
  </si>
  <si>
    <t>Joseph Swanson</t>
  </si>
  <si>
    <t>Nancy Russo</t>
  </si>
  <si>
    <t>Amber Smith</t>
  </si>
  <si>
    <t>Luke Baker DDS</t>
  </si>
  <si>
    <t>Michael Rodriguez</t>
  </si>
  <si>
    <t>Ruth Brown</t>
  </si>
  <si>
    <t>Stephanie Atkinson</t>
  </si>
  <si>
    <t>Laurie Patel</t>
  </si>
  <si>
    <t>Jessica French</t>
  </si>
  <si>
    <t>Karen Johnson</t>
  </si>
  <si>
    <t>Adam Sherman</t>
  </si>
  <si>
    <t>Jason Rogers</t>
  </si>
  <si>
    <t>Matthew Yang</t>
  </si>
  <si>
    <t>Charles Thomas</t>
  </si>
  <si>
    <t>Christopher Miller</t>
  </si>
  <si>
    <t>Michael Dennis</t>
  </si>
  <si>
    <t>Audrey Scott</t>
  </si>
  <si>
    <t>Elizabeth Alvarez</t>
  </si>
  <si>
    <t>Matthew Clayton</t>
  </si>
  <si>
    <t>Douglas Wilcox</t>
  </si>
  <si>
    <t>John Gonzalez</t>
  </si>
  <si>
    <t>Brittney Edwards</t>
  </si>
  <si>
    <t>Kevin Lane</t>
  </si>
  <si>
    <t>Alexander Valencia</t>
  </si>
  <si>
    <t>Joshua Hayes</t>
  </si>
  <si>
    <t>Michele Lee</t>
  </si>
  <si>
    <t>Cynthia Lopez</t>
  </si>
  <si>
    <t>Jasmine Valentine</t>
  </si>
  <si>
    <t>Joseph Jimenez</t>
  </si>
  <si>
    <t>Leah Reeves</t>
  </si>
  <si>
    <t>Jennifer Howell</t>
  </si>
  <si>
    <t>Katie Deleon</t>
  </si>
  <si>
    <t>Charles Ellison</t>
  </si>
  <si>
    <t>Keith Molina</t>
  </si>
  <si>
    <t>Brian Weiss</t>
  </si>
  <si>
    <t>Candace Nicholson</t>
  </si>
  <si>
    <t>Tyrone Davis</t>
  </si>
  <si>
    <t>Randy Moore</t>
  </si>
  <si>
    <t>Jeffrey Meyers</t>
  </si>
  <si>
    <t>Amanda Lyons</t>
  </si>
  <si>
    <t>Paula Griffin</t>
  </si>
  <si>
    <t>Carrie Hunt</t>
  </si>
  <si>
    <t>Sheryl Rice</t>
  </si>
  <si>
    <t>Jonathan Clark</t>
  </si>
  <si>
    <t>Nicolas Cox</t>
  </si>
  <si>
    <t>Andre Vazquez</t>
  </si>
  <si>
    <t>Richard Gould</t>
  </si>
  <si>
    <t>Olivia White</t>
  </si>
  <si>
    <t>Andrea Flores</t>
  </si>
  <si>
    <t>Lance Campbell</t>
  </si>
  <si>
    <t>Christine Evans</t>
  </si>
  <si>
    <t>Angela Montes</t>
  </si>
  <si>
    <t>Caitlin Rodriguez</t>
  </si>
  <si>
    <t>David Johnson</t>
  </si>
  <si>
    <t>James Nixon</t>
  </si>
  <si>
    <t>Angela Sullivan</t>
  </si>
  <si>
    <t>Eric Perez</t>
  </si>
  <si>
    <t>Suzanne Keller</t>
  </si>
  <si>
    <t>Parker Rhodes</t>
  </si>
  <si>
    <t>Kristen Woods DVM</t>
  </si>
  <si>
    <t>Sarah Bailey</t>
  </si>
  <si>
    <t>Thomas Yates</t>
  </si>
  <si>
    <t>Sara Howell</t>
  </si>
  <si>
    <t>James Sanchez</t>
  </si>
  <si>
    <t>Daniel Yates</t>
  </si>
  <si>
    <t>Alan Ramirez</t>
  </si>
  <si>
    <t>Shannon Rodriguez</t>
  </si>
  <si>
    <t>Mr. Douglas Downs</t>
  </si>
  <si>
    <t>Brian Rasmussen</t>
  </si>
  <si>
    <t>Gwendolyn Montgomery</t>
  </si>
  <si>
    <t>Wanda Castaneda</t>
  </si>
  <si>
    <t>Tammy Austin</t>
  </si>
  <si>
    <t>Michael Walls</t>
  </si>
  <si>
    <t>Mark White</t>
  </si>
  <si>
    <t>Christine Richard</t>
  </si>
  <si>
    <t>Glenn Hester</t>
  </si>
  <si>
    <t>Jeffrey Smith DVM</t>
  </si>
  <si>
    <t>Michael Price</t>
  </si>
  <si>
    <t>Faith Smith</t>
  </si>
  <si>
    <t>Gina Roman</t>
  </si>
  <si>
    <t>Diana Tran</t>
  </si>
  <si>
    <t>Jennifer Hayes</t>
  </si>
  <si>
    <t>Amy Horton</t>
  </si>
  <si>
    <t>Michael Henderson</t>
  </si>
  <si>
    <t>Isaac Martinez</t>
  </si>
  <si>
    <t>Corey Rubio</t>
  </si>
  <si>
    <t>Craig Sullivan</t>
  </si>
  <si>
    <t>Christian Cabrera</t>
  </si>
  <si>
    <t>Andrew Lester</t>
  </si>
  <si>
    <t>Ryan Alvarez</t>
  </si>
  <si>
    <t>Ethan Davenport</t>
  </si>
  <si>
    <t>Adam Diaz</t>
  </si>
  <si>
    <t>Bradley Garcia</t>
  </si>
  <si>
    <t>Johnny Everett</t>
  </si>
  <si>
    <t>Micheal Rivera</t>
  </si>
  <si>
    <t>Jeff Nguyen</t>
  </si>
  <si>
    <t>Elizabeth Robinson</t>
  </si>
  <si>
    <t>Emma Young</t>
  </si>
  <si>
    <t>Leslie Avila</t>
  </si>
  <si>
    <t>Gail Acevedo</t>
  </si>
  <si>
    <t>Lori Mcneil</t>
  </si>
  <si>
    <t>Valerie West</t>
  </si>
  <si>
    <t>Allen Rush</t>
  </si>
  <si>
    <t>Carla Moore</t>
  </si>
  <si>
    <t>Becky Terry</t>
  </si>
  <si>
    <t>Steven Lawrence</t>
  </si>
  <si>
    <t>Jaime Garcia</t>
  </si>
  <si>
    <t>Wayne Hammond</t>
  </si>
  <si>
    <t>William Hawkins</t>
  </si>
  <si>
    <t>Michael Mccormick</t>
  </si>
  <si>
    <t>Christine Perkins</t>
  </si>
  <si>
    <t>Evan Cooper</t>
  </si>
  <si>
    <t>Kelly Heath</t>
  </si>
  <si>
    <t>Donald Serrano</t>
  </si>
  <si>
    <t>Tonya Craig</t>
  </si>
  <si>
    <t>Sonya Torres MD</t>
  </si>
  <si>
    <t>Denise Christian</t>
  </si>
  <si>
    <t>Ryan Nguyen</t>
  </si>
  <si>
    <t>James Reyes</t>
  </si>
  <si>
    <t>Lisa Little</t>
  </si>
  <si>
    <t>Tammy Rodriguez</t>
  </si>
  <si>
    <t>John Joyce</t>
  </si>
  <si>
    <t>Elizabeth Alexander</t>
  </si>
  <si>
    <t>Leah Vang</t>
  </si>
  <si>
    <t>Christina Choi</t>
  </si>
  <si>
    <t>Christy Rush</t>
  </si>
  <si>
    <t>Luis Matthews</t>
  </si>
  <si>
    <t>Edwin Smith</t>
  </si>
  <si>
    <t>Christopher Joseph</t>
  </si>
  <si>
    <t>Vickie Adams</t>
  </si>
  <si>
    <t>Stephanie Smith</t>
  </si>
  <si>
    <t>Ruben Anderson</t>
  </si>
  <si>
    <t>Steven Mckinney</t>
  </si>
  <si>
    <t>Kristin Turner</t>
  </si>
  <si>
    <t>Dr. John Gomez</t>
  </si>
  <si>
    <t>Lori Lowe</t>
  </si>
  <si>
    <t>Michael Torres</t>
  </si>
  <si>
    <t>Jeremy Crane</t>
  </si>
  <si>
    <t>Daniel Perez</t>
  </si>
  <si>
    <t>Elizabeth Hayden</t>
  </si>
  <si>
    <t>Cathy Roberts</t>
  </si>
  <si>
    <t>Frederick Smith</t>
  </si>
  <si>
    <t>Raymond Patterson</t>
  </si>
  <si>
    <t>Christina Johnson</t>
  </si>
  <si>
    <t>Brittany Powers</t>
  </si>
  <si>
    <t>Cassandra Montgomery</t>
  </si>
  <si>
    <t>Cindy Zhang</t>
  </si>
  <si>
    <t>John Johnson</t>
  </si>
  <si>
    <t>Danielle York</t>
  </si>
  <si>
    <t>Brian Adams</t>
  </si>
  <si>
    <t>Charles Jones</t>
  </si>
  <si>
    <t>Sarah Beasley</t>
  </si>
  <si>
    <t>Susan Brown</t>
  </si>
  <si>
    <t>Bryan Reed</t>
  </si>
  <si>
    <t>Crystal Lopez</t>
  </si>
  <si>
    <t>Deanna Berry</t>
  </si>
  <si>
    <t>Richard Maldonado II</t>
  </si>
  <si>
    <t>Cindy Hoffman</t>
  </si>
  <si>
    <t>Leroy Carter</t>
  </si>
  <si>
    <t>Patricia Lopez</t>
  </si>
  <si>
    <t>Olivia Mcclain</t>
  </si>
  <si>
    <t>Caroline Hill</t>
  </si>
  <si>
    <t>Stephanie Johnson</t>
  </si>
  <si>
    <t>Jason Martin</t>
  </si>
  <si>
    <t>William Tucker</t>
  </si>
  <si>
    <t>Timothy Hernandez</t>
  </si>
  <si>
    <t>Aaron Morales</t>
  </si>
  <si>
    <t>Christopher Schmidt</t>
  </si>
  <si>
    <t>Anthony Allen</t>
  </si>
  <si>
    <t>Frank Daniel</t>
  </si>
  <si>
    <t>Anthony Barrett</t>
  </si>
  <si>
    <t>Brandi Smith</t>
  </si>
  <si>
    <t>Charles Dean</t>
  </si>
  <si>
    <t>Lauren Russell</t>
  </si>
  <si>
    <t>Jose Shelton</t>
  </si>
  <si>
    <t>Felicia Jackson</t>
  </si>
  <si>
    <t>Lynn Bryant</t>
  </si>
  <si>
    <t>Laura Holt</t>
  </si>
  <si>
    <t>Crystal Rodriguez</t>
  </si>
  <si>
    <t>Seth Hamilton</t>
  </si>
  <si>
    <t>Jerry Garcia</t>
  </si>
  <si>
    <t>Billy Lloyd</t>
  </si>
  <si>
    <t>Pamela Hunter</t>
  </si>
  <si>
    <t>Madison Hartman</t>
  </si>
  <si>
    <t>Scott Johnson</t>
  </si>
  <si>
    <t>Steven Stewart</t>
  </si>
  <si>
    <t>Charles Lewis</t>
  </si>
  <si>
    <t>Jeffrey Myers</t>
  </si>
  <si>
    <t>Matthew Gutierrez</t>
  </si>
  <si>
    <t>Julie Murphy</t>
  </si>
  <si>
    <t>Jennifer Schmidt</t>
  </si>
  <si>
    <t>Gregory Meyer</t>
  </si>
  <si>
    <t>Andrew Jackson</t>
  </si>
  <si>
    <t>Christopher Gallagher</t>
  </si>
  <si>
    <t>Jorge Hall</t>
  </si>
  <si>
    <t>Marcia Montes</t>
  </si>
  <si>
    <t>Leslie Stevens</t>
  </si>
  <si>
    <t>Lawrence Barnes</t>
  </si>
  <si>
    <t>Patrick Boyd</t>
  </si>
  <si>
    <t>Mark Smith</t>
  </si>
  <si>
    <t>Nina Lane</t>
  </si>
  <si>
    <t>Katherine Manning</t>
  </si>
  <si>
    <t>Jennifer Mcdonald</t>
  </si>
  <si>
    <t>Dennis Mendez</t>
  </si>
  <si>
    <t>Michael Walker</t>
  </si>
  <si>
    <t>Mark Dixon</t>
  </si>
  <si>
    <t>Shirley Gonzalez</t>
  </si>
  <si>
    <t>Jill Manning</t>
  </si>
  <si>
    <t>Anthony Pruitt</t>
  </si>
  <si>
    <t>Kayla Kennedy</t>
  </si>
  <si>
    <t>Ashley Jenkins</t>
  </si>
  <si>
    <t>Mrs. Lauren Rodriguez</t>
  </si>
  <si>
    <t>Laura Hamilton</t>
  </si>
  <si>
    <t>Brenda Nelson</t>
  </si>
  <si>
    <t>Felicia Hernandez</t>
  </si>
  <si>
    <t>Tanya Meyers</t>
  </si>
  <si>
    <t>Kimberly Peters</t>
  </si>
  <si>
    <t>Keith Reynolds</t>
  </si>
  <si>
    <t>Kathy Thompson</t>
  </si>
  <si>
    <t>Jaime Glover</t>
  </si>
  <si>
    <t>Terry Roman</t>
  </si>
  <si>
    <t>Jessica Lewis</t>
  </si>
  <si>
    <t>Jennifer Weaver</t>
  </si>
  <si>
    <t>Mary Nelson</t>
  </si>
  <si>
    <t>Melanie Duffy</t>
  </si>
  <si>
    <t>Anita Gonzalez</t>
  </si>
  <si>
    <t>Antonio Sanchez</t>
  </si>
  <si>
    <t>Mark Wagner</t>
  </si>
  <si>
    <t>Mckenzie Holt</t>
  </si>
  <si>
    <t>Melissa Cunningham</t>
  </si>
  <si>
    <t>Michelle Evans</t>
  </si>
  <si>
    <t>Nicholas Stein</t>
  </si>
  <si>
    <t>Joseph Brown</t>
  </si>
  <si>
    <t>Amanda Diaz</t>
  </si>
  <si>
    <t>Teresa Lynch</t>
  </si>
  <si>
    <t>Ana Adams</t>
  </si>
  <si>
    <t>Ruth Patterson</t>
  </si>
  <si>
    <t>Juan Harrison</t>
  </si>
  <si>
    <t>Raymond Stein</t>
  </si>
  <si>
    <t>Leah Silva</t>
  </si>
  <si>
    <t>Jacob Diaz</t>
  </si>
  <si>
    <t>Jacob Graham</t>
  </si>
  <si>
    <t>Barbara Medina</t>
  </si>
  <si>
    <t>Todd Turner</t>
  </si>
  <si>
    <t>Amanda Carroll</t>
  </si>
  <si>
    <t>Anthony Bryan</t>
  </si>
  <si>
    <t>Kimberly Knapp</t>
  </si>
  <si>
    <t>Matthew Lee</t>
  </si>
  <si>
    <t>Lee Franklin</t>
  </si>
  <si>
    <t>Cindy Black</t>
  </si>
  <si>
    <t>Vincent Mcknight</t>
  </si>
  <si>
    <t>Jason Adams</t>
  </si>
  <si>
    <t>Tyler Gibson</t>
  </si>
  <si>
    <t>Evan Bell</t>
  </si>
  <si>
    <t>Timothy Miller</t>
  </si>
  <si>
    <t>Erica Sherman</t>
  </si>
  <si>
    <t>Christopher Humphrey</t>
  </si>
  <si>
    <t>Eric Bell</t>
  </si>
  <si>
    <t>Scott Cook</t>
  </si>
  <si>
    <t>Blake Simon</t>
  </si>
  <si>
    <t>Christopher Davis</t>
  </si>
  <si>
    <t>Nathan Bolton</t>
  </si>
  <si>
    <t>Theresa Massey</t>
  </si>
  <si>
    <t>Daniel Hahn</t>
  </si>
  <si>
    <t>Robert Adams</t>
  </si>
  <si>
    <t>Victoria Murphy</t>
  </si>
  <si>
    <t>Gina Aguirre</t>
  </si>
  <si>
    <t>Charles Compton</t>
  </si>
  <si>
    <t>Jacqueline Hoffman</t>
  </si>
  <si>
    <t>Christopher Lambert</t>
  </si>
  <si>
    <t>Joshua Bradley</t>
  </si>
  <si>
    <t>Kelly Schaefer</t>
  </si>
  <si>
    <t>Marcia Tapia</t>
  </si>
  <si>
    <t>Elizabeth Grant</t>
  </si>
  <si>
    <t>Ronald Reynolds</t>
  </si>
  <si>
    <t>John Craig</t>
  </si>
  <si>
    <t>Sharon Patel</t>
  </si>
  <si>
    <t>Russell Snow</t>
  </si>
  <si>
    <t>James Boyle</t>
  </si>
  <si>
    <t>Sara Phillips</t>
  </si>
  <si>
    <t>Lori Moran</t>
  </si>
  <si>
    <t>Paul Martin</t>
  </si>
  <si>
    <t>Daniel Quinn</t>
  </si>
  <si>
    <t>Michelle Nelson</t>
  </si>
  <si>
    <t>Mary Ross</t>
  </si>
  <si>
    <t>Emily Brown</t>
  </si>
  <si>
    <t>Emily Meyer</t>
  </si>
  <si>
    <t>Kristin Davis</t>
  </si>
  <si>
    <t>Craig Barnett</t>
  </si>
  <si>
    <t>Hannah Miller</t>
  </si>
  <si>
    <t>Shannon Thomas</t>
  </si>
  <si>
    <t>Joshua Zavala</t>
  </si>
  <si>
    <t>Lindsey Clark</t>
  </si>
  <si>
    <t>Sierra Marshall</t>
  </si>
  <si>
    <t>Brittney Williams</t>
  </si>
  <si>
    <t>Jason Haley</t>
  </si>
  <si>
    <t>James Miller</t>
  </si>
  <si>
    <t>Tyler Turner</t>
  </si>
  <si>
    <t>Randall Horn</t>
  </si>
  <si>
    <t>Danielle Jones</t>
  </si>
  <si>
    <t>Jessica Friedman</t>
  </si>
  <si>
    <t>Thomas Miller</t>
  </si>
  <si>
    <t>William Bates</t>
  </si>
  <si>
    <t>Brandon Bell</t>
  </si>
  <si>
    <t>Julie Mcgrath</t>
  </si>
  <si>
    <t>Robert Pham</t>
  </si>
  <si>
    <t>Vincent Davis</t>
  </si>
  <si>
    <t>Jamie Bradford</t>
  </si>
  <si>
    <t>Johnny Palmer</t>
  </si>
  <si>
    <t>Emily Williams</t>
  </si>
  <si>
    <t>Suzanne Collins</t>
  </si>
  <si>
    <t>Kathleen Leblanc</t>
  </si>
  <si>
    <t>Tommy Collins</t>
  </si>
  <si>
    <t>Cheryl Black</t>
  </si>
  <si>
    <t>Laurie Beck</t>
  </si>
  <si>
    <t>Laura Brown MD</t>
  </si>
  <si>
    <t>Christopher Warner</t>
  </si>
  <si>
    <t>Adam Ali</t>
  </si>
  <si>
    <t>Edwin Wilkinson</t>
  </si>
  <si>
    <t>Jennifer Mcconnell</t>
  </si>
  <si>
    <t>Brian Greene</t>
  </si>
  <si>
    <t>Taylor Bennett</t>
  </si>
  <si>
    <t>Bobby Burke</t>
  </si>
  <si>
    <t>Jaime Morris</t>
  </si>
  <si>
    <t>Jacqueline Odonnell</t>
  </si>
  <si>
    <t>Sara Koch</t>
  </si>
  <si>
    <t>Alexis Austin</t>
  </si>
  <si>
    <t>Julie Rasmussen</t>
  </si>
  <si>
    <t>Peter Brown</t>
  </si>
  <si>
    <t>Rachel Stephens</t>
  </si>
  <si>
    <t>Peter Hudson</t>
  </si>
  <si>
    <t>Jeremy Collins</t>
  </si>
  <si>
    <t>Mary Mitchell</t>
  </si>
  <si>
    <t>Anthony Clark</t>
  </si>
  <si>
    <t>Patty Taylor</t>
  </si>
  <si>
    <t>Carolyn Roberson</t>
  </si>
  <si>
    <t>Erin Sharp</t>
  </si>
  <si>
    <t>Dennis Hernandez</t>
  </si>
  <si>
    <t>Mrs. Brittany Kent</t>
  </si>
  <si>
    <t>Cassandra Hernandez</t>
  </si>
  <si>
    <t>Michael Miller</t>
  </si>
  <si>
    <t>Jessica Fritz</t>
  </si>
  <si>
    <t>Timothy Salazar</t>
  </si>
  <si>
    <t>Melanie Huff</t>
  </si>
  <si>
    <t>Daniel Logan</t>
  </si>
  <si>
    <t>Christine Johnson</t>
  </si>
  <si>
    <t>Carolyn Johnson</t>
  </si>
  <si>
    <t>Michele Moon</t>
  </si>
  <si>
    <t>Stephen Small</t>
  </si>
  <si>
    <t>Erica Clark</t>
  </si>
  <si>
    <t>Pedro Adams</t>
  </si>
  <si>
    <t>Sheena Thomas</t>
  </si>
  <si>
    <t>Larry Hernandez</t>
  </si>
  <si>
    <t>John Ward</t>
  </si>
  <si>
    <t>Tammy Jones</t>
  </si>
  <si>
    <t>Erica Chambers</t>
  </si>
  <si>
    <t>Carlos Hernandez</t>
  </si>
  <si>
    <t>Molly Johnson</t>
  </si>
  <si>
    <t>Henry Martinez</t>
  </si>
  <si>
    <t>Matthew Ryan</t>
  </si>
  <si>
    <t>Calvin Peterson</t>
  </si>
  <si>
    <t>Laura Jennings</t>
  </si>
  <si>
    <t>Sandra Hamilton</t>
  </si>
  <si>
    <t>Douglas Brown</t>
  </si>
  <si>
    <t>Anthony Haas</t>
  </si>
  <si>
    <t>Peggy Sanchez</t>
  </si>
  <si>
    <t>William Douglas</t>
  </si>
  <si>
    <t>Jason Cruz</t>
  </si>
  <si>
    <t>Melanie Rodriguez</t>
  </si>
  <si>
    <t>Benjamin Miranda</t>
  </si>
  <si>
    <t>Megan Sanders</t>
  </si>
  <si>
    <t>Arthur Andrade</t>
  </si>
  <si>
    <t>Christopher Roth</t>
  </si>
  <si>
    <t>Sandra Reeves</t>
  </si>
  <si>
    <t>Kristina Murray</t>
  </si>
  <si>
    <t>Teresa Banks</t>
  </si>
  <si>
    <t>Karen Robertson</t>
  </si>
  <si>
    <t>Mr. Shaun Jenkins</t>
  </si>
  <si>
    <t>Erin Harvey</t>
  </si>
  <si>
    <t>Toni Perez</t>
  </si>
  <si>
    <t>Joseph Smith</t>
  </si>
  <si>
    <t>William Price</t>
  </si>
  <si>
    <t>Matthew Young</t>
  </si>
  <si>
    <t>Christian Thomas</t>
  </si>
  <si>
    <t>Alexandra Johnson</t>
  </si>
  <si>
    <t>Christine Bowman</t>
  </si>
  <si>
    <t>Brittany Patton</t>
  </si>
  <si>
    <t>Tyrone Fowler</t>
  </si>
  <si>
    <t>Elaine Valentine</t>
  </si>
  <si>
    <t>Gabriel Harris</t>
  </si>
  <si>
    <t>Sonya Mckenzie</t>
  </si>
  <si>
    <t>Andrew Gonzales</t>
  </si>
  <si>
    <t>Daniel Taylor</t>
  </si>
  <si>
    <t>John Arnold</t>
  </si>
  <si>
    <t>Gary Campbell</t>
  </si>
  <si>
    <t>Kristin Harrison</t>
  </si>
  <si>
    <t>Penny Mitchell</t>
  </si>
  <si>
    <t>Stephen Wood</t>
  </si>
  <si>
    <t>Christopher Hart</t>
  </si>
  <si>
    <t>Ashley Alvarado</t>
  </si>
  <si>
    <t>Lisa Price</t>
  </si>
  <si>
    <t>Ann Cooke</t>
  </si>
  <si>
    <t>Samuel Sanford</t>
  </si>
  <si>
    <t>Brandon Taylor</t>
  </si>
  <si>
    <t>Paula Jacobs</t>
  </si>
  <si>
    <t>Timothy Nelson</t>
  </si>
  <si>
    <t>Tammy Chen</t>
  </si>
  <si>
    <t>Kristen Kane DDS</t>
  </si>
  <si>
    <t>Leslie Johnson</t>
  </si>
  <si>
    <t>Nancy Perez</t>
  </si>
  <si>
    <t>Madeline Patel</t>
  </si>
  <si>
    <t>Robert Moran</t>
  </si>
  <si>
    <t>Natasha Bell</t>
  </si>
  <si>
    <t>Ronald Moss</t>
  </si>
  <si>
    <t>Cassandra Turner</t>
  </si>
  <si>
    <t>Heidi Ayers</t>
  </si>
  <si>
    <t>Marilyn Wallace</t>
  </si>
  <si>
    <t>Jennifer Wright</t>
  </si>
  <si>
    <t>Brian Montoya</t>
  </si>
  <si>
    <t>James Wood</t>
  </si>
  <si>
    <t>Kevin Fleming</t>
  </si>
  <si>
    <t>Matthew Roberts</t>
  </si>
  <si>
    <t>Jennifer Craig</t>
  </si>
  <si>
    <t>Cynthia Daniels</t>
  </si>
  <si>
    <t>Earl Saunders</t>
  </si>
  <si>
    <t>Thomas Murphy</t>
  </si>
  <si>
    <t>Chad Figueroa</t>
  </si>
  <si>
    <t>Sarah Arnold</t>
  </si>
  <si>
    <t>Terry Romero</t>
  </si>
  <si>
    <t>Jennifer Freeman</t>
  </si>
  <si>
    <t>Deborah Grant</t>
  </si>
  <si>
    <t>Mrs. Christine Jones DDS</t>
  </si>
  <si>
    <t>Laura Conner</t>
  </si>
  <si>
    <t>Amy Watkins</t>
  </si>
  <si>
    <t>Caroline Anderson</t>
  </si>
  <si>
    <t>Lisa Guzman</t>
  </si>
  <si>
    <t>Thomas Robinson</t>
  </si>
  <si>
    <t>Joseph Brooks</t>
  </si>
  <si>
    <t>Holly Sutton</t>
  </si>
  <si>
    <t>Jesus Schmidt</t>
  </si>
  <si>
    <t>Karen Allen</t>
  </si>
  <si>
    <t>Brittany Warren</t>
  </si>
  <si>
    <t>Carol Rosario</t>
  </si>
  <si>
    <t>Eric Long</t>
  </si>
  <si>
    <t>Riley Kennedy</t>
  </si>
  <si>
    <t>Sandra Smith</t>
  </si>
  <si>
    <t>Emily Malone</t>
  </si>
  <si>
    <t>Bryan Williams</t>
  </si>
  <si>
    <t>Tina Wilson</t>
  </si>
  <si>
    <t>Christine Rodriguez</t>
  </si>
  <si>
    <t>Nicholas Reese</t>
  </si>
  <si>
    <t>Anthony Garcia</t>
  </si>
  <si>
    <t>Cindy Choi</t>
  </si>
  <si>
    <t>Timothy Lowe</t>
  </si>
  <si>
    <t>Michael Ayers</t>
  </si>
  <si>
    <t>Steven Palmer</t>
  </si>
  <si>
    <t>Drew Boone</t>
  </si>
  <si>
    <t>Courtney Wood</t>
  </si>
  <si>
    <t>Kimberly Parker</t>
  </si>
  <si>
    <t>Molly Zuniga</t>
  </si>
  <si>
    <t>Misty Gray</t>
  </si>
  <si>
    <t>Maria Mcgee</t>
  </si>
  <si>
    <t>Donald Taylor</t>
  </si>
  <si>
    <t>Michelle Barnes</t>
  </si>
  <si>
    <t>Ronald Griffin</t>
  </si>
  <si>
    <t>Robin Chan</t>
  </si>
  <si>
    <t>Isaiah Gonzalez MD</t>
  </si>
  <si>
    <t>Richard Evans</t>
  </si>
  <si>
    <t>Samantha Vincent</t>
  </si>
  <si>
    <t>Stephanie Liu</t>
  </si>
  <si>
    <t>Andrew Huff</t>
  </si>
  <si>
    <t>Allison Holmes</t>
  </si>
  <si>
    <t>Melissa Tucker</t>
  </si>
  <si>
    <t>Scott Harris</t>
  </si>
  <si>
    <t>Jennifer Edwards</t>
  </si>
  <si>
    <t>Brittany Yang</t>
  </si>
  <si>
    <t>Nathan Barker</t>
  </si>
  <si>
    <t>Angela Murphy</t>
  </si>
  <si>
    <t>Mr. Benjamin Pittman MD</t>
  </si>
  <si>
    <t>Sheryl Oconnell</t>
  </si>
  <si>
    <t>Andrew Ford</t>
  </si>
  <si>
    <t>Jason Gill</t>
  </si>
  <si>
    <t>Jeremy Mora</t>
  </si>
  <si>
    <t>Donald Brooks</t>
  </si>
  <si>
    <t>Devin Thomas</t>
  </si>
  <si>
    <t>Donna Cervantes</t>
  </si>
  <si>
    <t>Michael Mckenzie</t>
  </si>
  <si>
    <t>Toni Williams</t>
  </si>
  <si>
    <t>Robin Fletcher</t>
  </si>
  <si>
    <t>Melissa Wise</t>
  </si>
  <si>
    <t>David House</t>
  </si>
  <si>
    <t>William Barnes</t>
  </si>
  <si>
    <t>Patrick Mcdowell</t>
  </si>
  <si>
    <t>Nancy Martinez</t>
  </si>
  <si>
    <t>Corey Mejia DVM</t>
  </si>
  <si>
    <t>Zachary Richard</t>
  </si>
  <si>
    <t>Dawn Vargas</t>
  </si>
  <si>
    <t>Megan Barton</t>
  </si>
  <si>
    <t>Haley Young</t>
  </si>
  <si>
    <t>Shannon Munoz</t>
  </si>
  <si>
    <t>Matthew Contreras</t>
  </si>
  <si>
    <t>Amy Taylor</t>
  </si>
  <si>
    <t>Allen Henson</t>
  </si>
  <si>
    <t>Mark Beck</t>
  </si>
  <si>
    <t>Timothy Simon</t>
  </si>
  <si>
    <t>Kathryn Simpson</t>
  </si>
  <si>
    <t>Jordan Gilmore</t>
  </si>
  <si>
    <t>Jade Schwartz</t>
  </si>
  <si>
    <t>Brian Roberts</t>
  </si>
  <si>
    <t>Andrew Garner</t>
  </si>
  <si>
    <t>Ashley Blair</t>
  </si>
  <si>
    <t>Mrs. Stacy May</t>
  </si>
  <si>
    <t>Carla Watson</t>
  </si>
  <si>
    <t>Tina Pierce</t>
  </si>
  <si>
    <t>Tyler Vega</t>
  </si>
  <si>
    <t>Steven Fuentes</t>
  </si>
  <si>
    <t>Dana West</t>
  </si>
  <si>
    <t>Pamela Jensen</t>
  </si>
  <si>
    <t>Shannon Dalton</t>
  </si>
  <si>
    <t>Stephen Gutierrez</t>
  </si>
  <si>
    <t>Jay Washington</t>
  </si>
  <si>
    <t>Christina Thomas</t>
  </si>
  <si>
    <t>Kyle Gentry</t>
  </si>
  <si>
    <t>Joshua Nelson</t>
  </si>
  <si>
    <t>Jennifer Thomas</t>
  </si>
  <si>
    <t>Shelby King</t>
  </si>
  <si>
    <t>Grant Francis</t>
  </si>
  <si>
    <t>Ruben Lee</t>
  </si>
  <si>
    <t>Patricia Johnson</t>
  </si>
  <si>
    <t>Tracy Bowen</t>
  </si>
  <si>
    <t>Melissa Alexander</t>
  </si>
  <si>
    <t>Kenneth Vasquez</t>
  </si>
  <si>
    <t>Christine Hutchinson</t>
  </si>
  <si>
    <t>Laura Patel</t>
  </si>
  <si>
    <t>Bernard Jordan</t>
  </si>
  <si>
    <t>Joshua Nguyen</t>
  </si>
  <si>
    <t>Nicholas Lindsey</t>
  </si>
  <si>
    <t>David Romero</t>
  </si>
  <si>
    <t>Christopher Lewis</t>
  </si>
  <si>
    <t>Jose Arroyo</t>
  </si>
  <si>
    <t>Sabrina Barker</t>
  </si>
  <si>
    <t>Clayton Murphy</t>
  </si>
  <si>
    <t>Kyle Jordan</t>
  </si>
  <si>
    <t>Catherine Taylor</t>
  </si>
  <si>
    <t>Matthew Wood</t>
  </si>
  <si>
    <t>Daniel Williams</t>
  </si>
  <si>
    <t>Angela Ramirez</t>
  </si>
  <si>
    <t>Christopher Martinez</t>
  </si>
  <si>
    <t>Micheal Mendez</t>
  </si>
  <si>
    <t>Dennis Jones</t>
  </si>
  <si>
    <t>Amy Burns</t>
  </si>
  <si>
    <t>Andres Greene</t>
  </si>
  <si>
    <t>Joseph Williams</t>
  </si>
  <si>
    <t>Natasha Harmon</t>
  </si>
  <si>
    <t>James Ball</t>
  </si>
  <si>
    <t>Bradley Clark</t>
  </si>
  <si>
    <t>Jesse Church</t>
  </si>
  <si>
    <t>Natalie Orr</t>
  </si>
  <si>
    <t>Robert Garcia</t>
  </si>
  <si>
    <t>Shaun Taylor</t>
  </si>
  <si>
    <t>Alicia Jones</t>
  </si>
  <si>
    <t>Dustin Morrow</t>
  </si>
  <si>
    <t>Paige Diaz</t>
  </si>
  <si>
    <t>Abigail George</t>
  </si>
  <si>
    <t>Jeremy Chapman</t>
  </si>
  <si>
    <t>Jennifer Brown</t>
  </si>
  <si>
    <t>Michael Roberts</t>
  </si>
  <si>
    <t>Keith Herman</t>
  </si>
  <si>
    <t>Johnathan Johnson</t>
  </si>
  <si>
    <t>Morgan Webster</t>
  </si>
  <si>
    <t>Mason Hanson</t>
  </si>
  <si>
    <t>Stephen Anthony</t>
  </si>
  <si>
    <t>Jennifer Jones</t>
  </si>
  <si>
    <t>Gerald Garcia</t>
  </si>
  <si>
    <t>Randy Parsons</t>
  </si>
  <si>
    <t>Cody Walker</t>
  </si>
  <si>
    <t>Emily Ayers</t>
  </si>
  <si>
    <t>Justin Myers</t>
  </si>
  <si>
    <t>Sarah Clark</t>
  </si>
  <si>
    <t>Sean Martin</t>
  </si>
  <si>
    <t>Christopher Solomon</t>
  </si>
  <si>
    <t>Mr. Eric Lee</t>
  </si>
  <si>
    <t>Jeffrey Walker</t>
  </si>
  <si>
    <t>Carrie Evans</t>
  </si>
  <si>
    <t>Wanda Hatfield</t>
  </si>
  <si>
    <t>Jeffrey Combs</t>
  </si>
  <si>
    <t>Lori Hunter</t>
  </si>
  <si>
    <t>Tyler Ferguson</t>
  </si>
  <si>
    <t>Thomas Harper</t>
  </si>
  <si>
    <t>Kathryn Horton</t>
  </si>
  <si>
    <t>Robert Nelson</t>
  </si>
  <si>
    <t>Craig Price</t>
  </si>
  <si>
    <t>Deanna Silva</t>
  </si>
  <si>
    <t>Molly Robinson</t>
  </si>
  <si>
    <t>Craig Frank</t>
  </si>
  <si>
    <t>Mary Smith</t>
  </si>
  <si>
    <t>Jerry Bowen</t>
  </si>
  <si>
    <t>Jennifer Terrell</t>
  </si>
  <si>
    <t>Brian Smith</t>
  </si>
  <si>
    <t>Cynthia Johnston</t>
  </si>
  <si>
    <t>Cole Fisher</t>
  </si>
  <si>
    <t>Teresa Bennett</t>
  </si>
  <si>
    <t>Thomas Roach</t>
  </si>
  <si>
    <t>Kristen Soto</t>
  </si>
  <si>
    <t>Kevin Hubbard</t>
  </si>
  <si>
    <t>Matthew Herrera</t>
  </si>
  <si>
    <t>Jack Martin</t>
  </si>
  <si>
    <t>Megan Stevens</t>
  </si>
  <si>
    <t>Darrell Lee</t>
  </si>
  <si>
    <t>Herbert Williams</t>
  </si>
  <si>
    <t>Jeffrey Smith</t>
  </si>
  <si>
    <t>Robert Davis</t>
  </si>
  <si>
    <t>Deanna Glover</t>
  </si>
  <si>
    <t>Eric Chandler</t>
  </si>
  <si>
    <t>Jason Carson</t>
  </si>
  <si>
    <t>Annette Murphy</t>
  </si>
  <si>
    <t>Amy Hansen</t>
  </si>
  <si>
    <t>Katherine Turner</t>
  </si>
  <si>
    <t>Kim Smith</t>
  </si>
  <si>
    <t>Isaac Stokes</t>
  </si>
  <si>
    <t>Aaron Mitchell</t>
  </si>
  <si>
    <t>Kelly Raymond</t>
  </si>
  <si>
    <t>Marcia Taylor</t>
  </si>
  <si>
    <t>Michael Benjamin</t>
  </si>
  <si>
    <t>Valerie Love</t>
  </si>
  <si>
    <t>Michael Savage</t>
  </si>
  <si>
    <t>Mark Martinez</t>
  </si>
  <si>
    <t>Elaine Friedman</t>
  </si>
  <si>
    <t>Jeremy Graham</t>
  </si>
  <si>
    <t>Thomas Burgess</t>
  </si>
  <si>
    <t>Jason Cole</t>
  </si>
  <si>
    <t>Austin Hernandez</t>
  </si>
  <si>
    <t>Michael Smith</t>
  </si>
  <si>
    <t>Deborah Miller</t>
  </si>
  <si>
    <t>Sharon Brandt</t>
  </si>
  <si>
    <t>Nicole Warren</t>
  </si>
  <si>
    <t>Scott Rich</t>
  </si>
  <si>
    <t>Ray Andersen</t>
  </si>
  <si>
    <t>Crystal Garcia</t>
  </si>
  <si>
    <t>Amber Cox</t>
  </si>
  <si>
    <t>Nathan Martinez</t>
  </si>
  <si>
    <t>Vicki Nelson</t>
  </si>
  <si>
    <t>Brian Mcconnell</t>
  </si>
  <si>
    <t>Christina Mullen</t>
  </si>
  <si>
    <t>Diane Rose DVM</t>
  </si>
  <si>
    <t>Manuel Miranda</t>
  </si>
  <si>
    <t>Mrs. Michelle Robbins</t>
  </si>
  <si>
    <t>Veronica Shannon</t>
  </si>
  <si>
    <t>Sarah Williams</t>
  </si>
  <si>
    <t>John Thomas</t>
  </si>
  <si>
    <t>West</t>
  </si>
  <si>
    <t>South</t>
  </si>
  <si>
    <t>East</t>
  </si>
  <si>
    <t>North</t>
  </si>
  <si>
    <t>Furniture</t>
  </si>
  <si>
    <t>Clothing</t>
  </si>
  <si>
    <t>Electronics</t>
  </si>
  <si>
    <t>Bed</t>
  </si>
  <si>
    <t>Jacket</t>
  </si>
  <si>
    <t>Jeans</t>
  </si>
  <si>
    <t>Chair</t>
  </si>
  <si>
    <t>Monitor</t>
  </si>
  <si>
    <t>Laptop</t>
  </si>
  <si>
    <t>Headphones</t>
  </si>
  <si>
    <t>Table</t>
  </si>
  <si>
    <t>Sofa</t>
  </si>
  <si>
    <t>T-Shirt</t>
  </si>
  <si>
    <t>Cupboard</t>
  </si>
  <si>
    <t>Dress</t>
  </si>
  <si>
    <t>Shirt</t>
  </si>
  <si>
    <t>Keyboard</t>
  </si>
  <si>
    <t>Mobile</t>
  </si>
  <si>
    <t>Cash</t>
  </si>
  <si>
    <t>Credit Card</t>
  </si>
  <si>
    <t>Net Banking</t>
  </si>
  <si>
    <t>UPI</t>
  </si>
  <si>
    <t>year</t>
  </si>
  <si>
    <t>profit margin</t>
  </si>
  <si>
    <t>month</t>
  </si>
  <si>
    <t>Grand Total</t>
  </si>
  <si>
    <t>Row Labels</t>
  </si>
  <si>
    <t>Sum of Sales</t>
  </si>
  <si>
    <t>Sum of Profit</t>
  </si>
  <si>
    <t>January</t>
  </si>
  <si>
    <t>February</t>
  </si>
  <si>
    <t>March</t>
  </si>
  <si>
    <t>April</t>
  </si>
  <si>
    <t>May</t>
  </si>
  <si>
    <t>June</t>
  </si>
  <si>
    <t>July</t>
  </si>
  <si>
    <t>August</t>
  </si>
  <si>
    <t>September</t>
  </si>
  <si>
    <t>October</t>
  </si>
  <si>
    <t>November</t>
  </si>
  <si>
    <t>December</t>
  </si>
  <si>
    <t>total sales</t>
  </si>
  <si>
    <t xml:space="preserve">total profit </t>
  </si>
  <si>
    <t>total orders</t>
  </si>
  <si>
    <t xml:space="preserve">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</si>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</sst>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 #,##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5EF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165" fontId="1" fillId="0" borderId="1" xfId="0" applyNumberFormat="1" applyFont="1" applyBorder="1" applyAlignment="1">
      <alignment horizontal="center" vertical="top"/>
    </xf>
    <xf numFmtId="165" fontId="0" fillId="0" borderId="0" xfId="0" applyNumberFormat="1"/>
    <xf numFmtId="1" fontId="1" fillId="0" borderId="1" xfId="0" applyNumberFormat="1" applyFont="1" applyBorder="1" applyAlignment="1">
      <alignment horizontal="center" vertical="top"/>
    </xf>
    <xf numFmtId="1"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0" fontId="1" fillId="0" borderId="0" xfId="0" applyFont="1"/>
    <xf numFmtId="10" fontId="1" fillId="0" borderId="0" xfId="0" applyNumberFormat="1" applyFont="1"/>
  </cellXfs>
  <cellStyles count="2">
    <cellStyle name="Normal" xfId="0" builtinId="0"/>
    <cellStyle name="Percent" xfId="1" builtinId="5"/>
  </cellStyles>
  <dxfs count="0"/>
  <tableStyles count="0" defaultTableStyle="TableStyleMedium9" defaultPivotStyle="PivotStyleLight16"/>
  <colors>
    <mruColors>
      <color rgb="FFF5EFE6"/>
      <color rgb="FF5A4633"/>
      <color rgb="FFFF0000"/>
      <color rgb="FFFFE8D2"/>
      <color rgb="FFFFF5EB"/>
      <color rgb="FFF8F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[Vrida_Sales_Analysis_Dataset.xlsx]Sheet3!PivotTable2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Sheet3!$B$13:$B$25</c:f>
              <c:numCache>
                <c:formatCode>"₹"\ #,##0.00</c:formatCode>
                <c:ptCount val="12"/>
                <c:pt idx="0">
                  <c:v>2234771.41</c:v>
                </c:pt>
                <c:pt idx="1">
                  <c:v>2161379.3599999994</c:v>
                </c:pt>
                <c:pt idx="2">
                  <c:v>1895566.1100000003</c:v>
                </c:pt>
                <c:pt idx="3">
                  <c:v>2246597.8700000006</c:v>
                </c:pt>
                <c:pt idx="4">
                  <c:v>2328139.709999999</c:v>
                </c:pt>
                <c:pt idx="5">
                  <c:v>2034494.9800000002</c:v>
                </c:pt>
                <c:pt idx="6">
                  <c:v>2317582.540000001</c:v>
                </c:pt>
                <c:pt idx="7">
                  <c:v>1897815.85</c:v>
                </c:pt>
                <c:pt idx="8">
                  <c:v>2130140.0000000009</c:v>
                </c:pt>
                <c:pt idx="9">
                  <c:v>2334455.71</c:v>
                </c:pt>
                <c:pt idx="10">
                  <c:v>1964796.5000000007</c:v>
                </c:pt>
                <c:pt idx="11">
                  <c:v>1932360.8599999994</c:v>
                </c:pt>
              </c:numCache>
            </c:numRef>
          </c:val>
          <c:smooth val="0"/>
          <c:extLst>
            <c:ext xmlns:c16="http://schemas.microsoft.com/office/drawing/2014/chart" uri="{C3380CC4-5D6E-409C-BE32-E72D297353CC}">
              <c16:uniqueId val="{00000000-B402-46DA-A16B-D63A4CA0B088}"/>
            </c:ext>
          </c:extLst>
        </c:ser>
        <c:dLbls>
          <c:showLegendKey val="0"/>
          <c:showVal val="0"/>
          <c:showCatName val="0"/>
          <c:showSerName val="0"/>
          <c:showPercent val="0"/>
          <c:showBubbleSize val="0"/>
        </c:dLbls>
        <c:marker val="1"/>
        <c:smooth val="0"/>
        <c:axId val="159740207"/>
        <c:axId val="159741647"/>
      </c:lineChart>
      <c:catAx>
        <c:axId val="15974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41647"/>
        <c:crosses val="autoZero"/>
        <c:auto val="1"/>
        <c:lblAlgn val="ctr"/>
        <c:lblOffset val="100"/>
        <c:noMultiLvlLbl val="0"/>
      </c:catAx>
      <c:valAx>
        <c:axId val="15974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4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5A4633"/>
                </a:solidFill>
                <a:latin typeface="Segoe UI" panose="020B0502040204020203" pitchFamily="34" charset="0"/>
                <a:cs typeface="Segoe UI" panose="020B0502040204020203" pitchFamily="34" charset="0"/>
              </a:rPr>
              <a:t>Monthly</a:t>
            </a:r>
            <a:r>
              <a:rPr lang="en-US" b="1" baseline="0">
                <a:solidFill>
                  <a:srgbClr val="5A4633"/>
                </a:solidFill>
                <a:latin typeface="Segoe UI" panose="020B0502040204020203" pitchFamily="34" charset="0"/>
                <a:cs typeface="Segoe UI" panose="020B0502040204020203" pitchFamily="34" charset="0"/>
              </a:rPr>
              <a:t> Saales Trend</a:t>
            </a:r>
            <a:endParaRPr lang="en-US" b="1">
              <a:solidFill>
                <a:srgbClr val="5A4633"/>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53975" cap="rnd">
              <a:solidFill>
                <a:schemeClr val="accent2"/>
              </a:solidFill>
              <a:round/>
            </a:ln>
            <a:effectLst/>
          </c:spPr>
          <c:marker>
            <c:symbol val="none"/>
          </c:marker>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2234771.41</c:v>
              </c:pt>
              <c:pt idx="1">
                <c:v>2161379.3599999994</c:v>
              </c:pt>
              <c:pt idx="2">
                <c:v>1895566.1100000003</c:v>
              </c:pt>
              <c:pt idx="3">
                <c:v>2246597.8700000006</c:v>
              </c:pt>
              <c:pt idx="4">
                <c:v>2328139.709999999</c:v>
              </c:pt>
              <c:pt idx="5">
                <c:v>2034494.9800000002</c:v>
              </c:pt>
              <c:pt idx="6">
                <c:v>2317582.540000001</c:v>
              </c:pt>
              <c:pt idx="7">
                <c:v>1897815.85</c:v>
              </c:pt>
              <c:pt idx="8">
                <c:v>2130140.0000000009</c:v>
              </c:pt>
              <c:pt idx="9">
                <c:v>2334455.71</c:v>
              </c:pt>
              <c:pt idx="10">
                <c:v>1964796.5000000007</c:v>
              </c:pt>
              <c:pt idx="11">
                <c:v>1932360.8599999994</c:v>
              </c:pt>
              <c:pt idx="12">
                <c:v>0</c:v>
              </c:pt>
            </c:numLit>
          </c:val>
          <c:smooth val="0"/>
          <c:extLst>
            <c:ext xmlns:c16="http://schemas.microsoft.com/office/drawing/2014/chart" uri="{C3380CC4-5D6E-409C-BE32-E72D297353CC}">
              <c16:uniqueId val="{00000000-B732-4322-A87B-D3C473998737}"/>
            </c:ext>
          </c:extLst>
        </c:ser>
        <c:dLbls>
          <c:showLegendKey val="0"/>
          <c:showVal val="0"/>
          <c:showCatName val="0"/>
          <c:showSerName val="0"/>
          <c:showPercent val="0"/>
          <c:showBubbleSize val="0"/>
        </c:dLbls>
        <c:smooth val="0"/>
        <c:axId val="1430286639"/>
        <c:axId val="1430288079"/>
      </c:lineChart>
      <c:catAx>
        <c:axId val="14302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88079"/>
        <c:crosses val="autoZero"/>
        <c:auto val="1"/>
        <c:lblAlgn val="ctr"/>
        <c:lblOffset val="100"/>
        <c:noMultiLvlLbl val="0"/>
      </c:catAx>
      <c:valAx>
        <c:axId val="143028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86639"/>
        <c:crosses val="autoZero"/>
        <c:crossBetween val="between"/>
      </c:valAx>
      <c:spPr>
        <a:noFill/>
        <a:ln>
          <a:noFill/>
        </a:ln>
        <a:effectLst>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[Vrida_Sales_Analysis_Dataset.xlsx]Sheet3!PivotTable4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5716758809404"/>
          <c:y val="0.35969670457859432"/>
          <c:w val="0.48932616498372905"/>
          <c:h val="0.45364946048410615"/>
        </c:manualLayout>
      </c:layout>
      <c:barChart>
        <c:barDir val="col"/>
        <c:grouping val="clustered"/>
        <c:varyColors val="0"/>
        <c:ser>
          <c:idx val="0"/>
          <c:order val="0"/>
          <c:tx>
            <c:strRef>
              <c:f>Sheet3!$B$41</c:f>
              <c:strCache>
                <c:ptCount val="1"/>
                <c:pt idx="0">
                  <c:v>Sum of Sales</c:v>
                </c:pt>
              </c:strCache>
            </c:strRef>
          </c:tx>
          <c:spPr>
            <a:solidFill>
              <a:schemeClr val="accent1"/>
            </a:solidFill>
            <a:ln>
              <a:noFill/>
            </a:ln>
            <a:effectLst/>
          </c:spPr>
          <c:invertIfNegative val="0"/>
          <c:cat>
            <c:strRef>
              <c:f>Sheet3!$A$42:$A$45</c:f>
              <c:strCache>
                <c:ptCount val="3"/>
                <c:pt idx="0">
                  <c:v>Clothing</c:v>
                </c:pt>
                <c:pt idx="1">
                  <c:v>Electronics</c:v>
                </c:pt>
                <c:pt idx="2">
                  <c:v>Furniture</c:v>
                </c:pt>
              </c:strCache>
            </c:strRef>
          </c:cat>
          <c:val>
            <c:numRef>
              <c:f>Sheet3!$B$42:$B$45</c:f>
              <c:numCache>
                <c:formatCode>"₹"\ #,##0.00</c:formatCode>
                <c:ptCount val="3"/>
                <c:pt idx="0">
                  <c:v>7836770.6600000001</c:v>
                </c:pt>
                <c:pt idx="1">
                  <c:v>8796464.9599999934</c:v>
                </c:pt>
                <c:pt idx="2">
                  <c:v>8844865.2800000031</c:v>
                </c:pt>
              </c:numCache>
            </c:numRef>
          </c:val>
          <c:extLst>
            <c:ext xmlns:c16="http://schemas.microsoft.com/office/drawing/2014/chart" uri="{C3380CC4-5D6E-409C-BE32-E72D297353CC}">
              <c16:uniqueId val="{00000000-B449-4907-B5C5-554176D7BC3A}"/>
            </c:ext>
          </c:extLst>
        </c:ser>
        <c:ser>
          <c:idx val="1"/>
          <c:order val="1"/>
          <c:tx>
            <c:strRef>
              <c:f>Sheet3!$C$41</c:f>
              <c:strCache>
                <c:ptCount val="1"/>
                <c:pt idx="0">
                  <c:v>Sum of Profit</c:v>
                </c:pt>
              </c:strCache>
            </c:strRef>
          </c:tx>
          <c:spPr>
            <a:solidFill>
              <a:schemeClr val="accent2"/>
            </a:solidFill>
            <a:ln>
              <a:noFill/>
            </a:ln>
            <a:effectLst/>
          </c:spPr>
          <c:invertIfNegative val="0"/>
          <c:cat>
            <c:strRef>
              <c:f>Sheet3!$A$42:$A$45</c:f>
              <c:strCache>
                <c:ptCount val="3"/>
                <c:pt idx="0">
                  <c:v>Clothing</c:v>
                </c:pt>
                <c:pt idx="1">
                  <c:v>Electronics</c:v>
                </c:pt>
                <c:pt idx="2">
                  <c:v>Furniture</c:v>
                </c:pt>
              </c:strCache>
            </c:strRef>
          </c:cat>
          <c:val>
            <c:numRef>
              <c:f>Sheet3!$C$42:$C$45</c:f>
              <c:numCache>
                <c:formatCode>"₹"\ #,##0.00</c:formatCode>
                <c:ptCount val="3"/>
                <c:pt idx="0">
                  <c:v>1330761.0699999998</c:v>
                </c:pt>
                <c:pt idx="1">
                  <c:v>1530716.03</c:v>
                </c:pt>
                <c:pt idx="2">
                  <c:v>1618087.6</c:v>
                </c:pt>
              </c:numCache>
            </c:numRef>
          </c:val>
          <c:extLst>
            <c:ext xmlns:c16="http://schemas.microsoft.com/office/drawing/2014/chart" uri="{C3380CC4-5D6E-409C-BE32-E72D297353CC}">
              <c16:uniqueId val="{00000001-B449-4907-B5C5-554176D7BC3A}"/>
            </c:ext>
          </c:extLst>
        </c:ser>
        <c:dLbls>
          <c:showLegendKey val="0"/>
          <c:showVal val="0"/>
          <c:showCatName val="0"/>
          <c:showSerName val="0"/>
          <c:showPercent val="0"/>
          <c:showBubbleSize val="0"/>
        </c:dLbls>
        <c:gapWidth val="219"/>
        <c:overlap val="-27"/>
        <c:axId val="166703087"/>
        <c:axId val="166696847"/>
      </c:barChart>
      <c:catAx>
        <c:axId val="1667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6847"/>
        <c:crosses val="autoZero"/>
        <c:auto val="1"/>
        <c:lblAlgn val="ctr"/>
        <c:lblOffset val="100"/>
        <c:noMultiLvlLbl val="0"/>
      </c:catAx>
      <c:valAx>
        <c:axId val="166696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[Vrida_Sales_Analysis_Dataset.xlsx]Sheet3!PivotTable3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7240627455814594"/>
          <c:y val="0.18458114610673665"/>
          <c:w val="0.48313917952036817"/>
          <c:h val="0.68578922426363376"/>
        </c:manualLayout>
      </c:layout>
      <c:doughnutChart>
        <c:varyColors val="1"/>
        <c:ser>
          <c:idx val="0"/>
          <c:order val="0"/>
          <c:tx>
            <c:strRef>
              <c:f>Sheet3!$B$32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A9-4657-B9CF-F69A7EF180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A9-4657-B9CF-F69A7EF180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A9-4657-B9CF-F69A7EF180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A9-4657-B9CF-F69A7EF18047}"/>
              </c:ext>
            </c:extLst>
          </c:dPt>
          <c:cat>
            <c:strRef>
              <c:f>Sheet3!$A$33:$A$37</c:f>
              <c:strCache>
                <c:ptCount val="4"/>
                <c:pt idx="0">
                  <c:v>East</c:v>
                </c:pt>
                <c:pt idx="1">
                  <c:v>North</c:v>
                </c:pt>
                <c:pt idx="2">
                  <c:v>South</c:v>
                </c:pt>
                <c:pt idx="3">
                  <c:v>West</c:v>
                </c:pt>
              </c:strCache>
            </c:strRef>
          </c:cat>
          <c:val>
            <c:numRef>
              <c:f>Sheet3!$B$33:$B$37</c:f>
              <c:numCache>
                <c:formatCode>"₹"\ #,##0.00</c:formatCode>
                <c:ptCount val="4"/>
                <c:pt idx="0">
                  <c:v>6305500.3900000006</c:v>
                </c:pt>
                <c:pt idx="1">
                  <c:v>7019308.969999996</c:v>
                </c:pt>
                <c:pt idx="2">
                  <c:v>6839657.9300000044</c:v>
                </c:pt>
                <c:pt idx="3">
                  <c:v>5313633.6100000013</c:v>
                </c:pt>
              </c:numCache>
            </c:numRef>
          </c:val>
          <c:extLst>
            <c:ext xmlns:c16="http://schemas.microsoft.com/office/drawing/2014/chart" uri="{C3380CC4-5D6E-409C-BE32-E72D297353CC}">
              <c16:uniqueId val="{00000000-855C-4ADD-9C92-D484B3D1E9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[Vrida_Sales_Analysis_Dataset.xlsx]Sheet3!PivotTable1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Sales</c:v>
                </c:pt>
              </c:strCache>
            </c:strRef>
          </c:tx>
          <c:spPr>
            <a:solidFill>
              <a:schemeClr val="accent1"/>
            </a:solidFill>
            <a:ln>
              <a:noFill/>
            </a:ln>
            <a:effectLst/>
          </c:spPr>
          <c:invertIfNegative val="0"/>
          <c:cat>
            <c:strRef>
              <c:f>Sheet3!$A$4:$A$6</c:f>
              <c:strCache>
                <c:ptCount val="2"/>
                <c:pt idx="0">
                  <c:v>2023</c:v>
                </c:pt>
                <c:pt idx="1">
                  <c:v>2024</c:v>
                </c:pt>
              </c:strCache>
            </c:strRef>
          </c:cat>
          <c:val>
            <c:numRef>
              <c:f>Sheet3!$B$4:$B$6</c:f>
              <c:numCache>
                <c:formatCode>"₹"\ #,##0.00</c:formatCode>
                <c:ptCount val="2"/>
                <c:pt idx="0">
                  <c:v>13426077.409999985</c:v>
                </c:pt>
                <c:pt idx="1">
                  <c:v>12052023.49</c:v>
                </c:pt>
              </c:numCache>
            </c:numRef>
          </c:val>
          <c:extLst>
            <c:ext xmlns:c16="http://schemas.microsoft.com/office/drawing/2014/chart" uri="{C3380CC4-5D6E-409C-BE32-E72D297353CC}">
              <c16:uniqueId val="{00000000-DB2D-4099-A7A9-2F22487DBDD0}"/>
            </c:ext>
          </c:extLst>
        </c:ser>
        <c:ser>
          <c:idx val="1"/>
          <c:order val="1"/>
          <c:tx>
            <c:strRef>
              <c:f>Sheet3!$C$3</c:f>
              <c:strCache>
                <c:ptCount val="1"/>
                <c:pt idx="0">
                  <c:v>Sum of Profit</c:v>
                </c:pt>
              </c:strCache>
            </c:strRef>
          </c:tx>
          <c:spPr>
            <a:solidFill>
              <a:schemeClr val="accent2"/>
            </a:solidFill>
            <a:ln>
              <a:noFill/>
            </a:ln>
            <a:effectLst/>
          </c:spPr>
          <c:invertIfNegative val="0"/>
          <c:cat>
            <c:strRef>
              <c:f>Sheet3!$A$4:$A$6</c:f>
              <c:strCache>
                <c:ptCount val="2"/>
                <c:pt idx="0">
                  <c:v>2023</c:v>
                </c:pt>
                <c:pt idx="1">
                  <c:v>2024</c:v>
                </c:pt>
              </c:strCache>
            </c:strRef>
          </c:cat>
          <c:val>
            <c:numRef>
              <c:f>Sheet3!$C$4:$C$6</c:f>
              <c:numCache>
                <c:formatCode>"₹"\ #,##0.00</c:formatCode>
                <c:ptCount val="2"/>
                <c:pt idx="0">
                  <c:v>2329344.5600000005</c:v>
                </c:pt>
                <c:pt idx="1">
                  <c:v>2150220.14</c:v>
                </c:pt>
              </c:numCache>
            </c:numRef>
          </c:val>
          <c:extLst>
            <c:ext xmlns:c16="http://schemas.microsoft.com/office/drawing/2014/chart" uri="{C3380CC4-5D6E-409C-BE32-E72D297353CC}">
              <c16:uniqueId val="{00000001-DB2D-4099-A7A9-2F22487DBDD0}"/>
            </c:ext>
          </c:extLst>
        </c:ser>
        <c:dLbls>
          <c:showLegendKey val="0"/>
          <c:showVal val="0"/>
          <c:showCatName val="0"/>
          <c:showSerName val="0"/>
          <c:showPercent val="0"/>
          <c:showBubbleSize val="0"/>
        </c:dLbls>
        <c:gapWidth val="219"/>
        <c:overlap val="-27"/>
        <c:axId val="1892363647"/>
        <c:axId val="1892351167"/>
      </c:barChart>
      <c:catAx>
        <c:axId val="189236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351167"/>
        <c:crosses val="autoZero"/>
        <c:auto val="1"/>
        <c:lblAlgn val="ctr"/>
        <c:lblOffset val="100"/>
        <c:noMultiLvlLbl val="0"/>
      </c:catAx>
      <c:valAx>
        <c:axId val="1892351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3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[Vrida_Sales_Analysis_Dataset.xlsx]Sheet3!PivotTable6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Sheet3!$B$50</c:f>
              <c:strCache>
                <c:ptCount val="1"/>
                <c:pt idx="0">
                  <c:v>Total</c:v>
                </c:pt>
              </c:strCache>
            </c:strRef>
          </c:tx>
          <c:spPr>
            <a:solidFill>
              <a:schemeClr val="accent1"/>
            </a:solidFill>
            <a:ln>
              <a:noFill/>
            </a:ln>
            <a:effectLst/>
          </c:spPr>
          <c:invertIfNegative val="0"/>
          <c:cat>
            <c:strRef>
              <c:f>Sheet3!$A$51:$A$61</c:f>
              <c:strCache>
                <c:ptCount val="10"/>
                <c:pt idx="0">
                  <c:v>Charles Dean</c:v>
                </c:pt>
                <c:pt idx="1">
                  <c:v>Christopher Martinez</c:v>
                </c:pt>
                <c:pt idx="2">
                  <c:v>Diane Rose DVM</c:v>
                </c:pt>
                <c:pt idx="3">
                  <c:v>Elizabeth Smith</c:v>
                </c:pt>
                <c:pt idx="4">
                  <c:v>Emily Nicholson</c:v>
                </c:pt>
                <c:pt idx="5">
                  <c:v>Jacob Graham</c:v>
                </c:pt>
                <c:pt idx="6">
                  <c:v>Jeffrey Myers</c:v>
                </c:pt>
                <c:pt idx="7">
                  <c:v>Rachel Cross</c:v>
                </c:pt>
                <c:pt idx="8">
                  <c:v>Ruth Patterson</c:v>
                </c:pt>
                <c:pt idx="9">
                  <c:v>Ryan Robertson</c:v>
                </c:pt>
              </c:strCache>
            </c:strRef>
          </c:cat>
          <c:val>
            <c:numRef>
              <c:f>Sheet3!$B$51:$B$61</c:f>
              <c:numCache>
                <c:formatCode>"₹"\ #,##0.00</c:formatCode>
                <c:ptCount val="10"/>
                <c:pt idx="0">
                  <c:v>49597.52</c:v>
                </c:pt>
                <c:pt idx="1">
                  <c:v>65673.98000000001</c:v>
                </c:pt>
                <c:pt idx="2">
                  <c:v>49653.599999999999</c:v>
                </c:pt>
                <c:pt idx="3">
                  <c:v>50625.09</c:v>
                </c:pt>
                <c:pt idx="4">
                  <c:v>78976.41</c:v>
                </c:pt>
                <c:pt idx="5">
                  <c:v>49660.67</c:v>
                </c:pt>
                <c:pt idx="6">
                  <c:v>49926.75</c:v>
                </c:pt>
                <c:pt idx="7">
                  <c:v>49980.88</c:v>
                </c:pt>
                <c:pt idx="8">
                  <c:v>49961.599999999999</c:v>
                </c:pt>
                <c:pt idx="9">
                  <c:v>83807.820000000007</c:v>
                </c:pt>
              </c:numCache>
            </c:numRef>
          </c:val>
          <c:extLst>
            <c:ext xmlns:c16="http://schemas.microsoft.com/office/drawing/2014/chart" uri="{C3380CC4-5D6E-409C-BE32-E72D297353CC}">
              <c16:uniqueId val="{00000000-520A-49B4-BBCA-780BFC8CE9B0}"/>
            </c:ext>
          </c:extLst>
        </c:ser>
        <c:dLbls>
          <c:showLegendKey val="0"/>
          <c:showVal val="0"/>
          <c:showCatName val="0"/>
          <c:showSerName val="0"/>
          <c:showPercent val="0"/>
          <c:showBubbleSize val="0"/>
        </c:dLbls>
        <c:gapWidth val="182"/>
        <c:axId val="456282720"/>
        <c:axId val="456288960"/>
      </c:barChart>
      <c:catAx>
        <c:axId val="45628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88960"/>
        <c:crosses val="autoZero"/>
        <c:auto val="1"/>
        <c:lblAlgn val="ctr"/>
        <c:lblOffset val="100"/>
        <c:noMultiLvlLbl val="0"/>
      </c:catAx>
      <c:valAx>
        <c:axId val="456288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[Vrida_Sales_Analysis_Dataset.xlsx]Sheet3!PivotTable3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5A4633"/>
                </a:solidFill>
                <a:latin typeface="Segoe UI" panose="020B0502040204020203" pitchFamily="34" charset="0"/>
                <a:cs typeface="Segoe UI" panose="020B0502040204020203" pitchFamily="34" charset="0"/>
              </a:rPr>
              <a:t>Sales</a:t>
            </a:r>
            <a:r>
              <a:rPr lang="en-IN" b="1" baseline="0">
                <a:solidFill>
                  <a:srgbClr val="5A4633"/>
                </a:solidFill>
                <a:latin typeface="Segoe UI" panose="020B0502040204020203" pitchFamily="34" charset="0"/>
                <a:cs typeface="Segoe UI" panose="020B0502040204020203" pitchFamily="34" charset="0"/>
              </a:rPr>
              <a:t> By Region</a:t>
            </a:r>
            <a:endParaRPr lang="en-IN" b="1">
              <a:solidFill>
                <a:srgbClr val="5A4633"/>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manualLayout>
          <c:layoutTarget val="inner"/>
          <c:xMode val="edge"/>
          <c:yMode val="edge"/>
          <c:x val="0.20641510932772816"/>
          <c:y val="0.29594347309441554"/>
          <c:w val="0.42455919020291438"/>
          <c:h val="0.64831329849082286"/>
        </c:manualLayout>
      </c:layout>
      <c:doughnutChart>
        <c:varyColors val="1"/>
        <c:ser>
          <c:idx val="0"/>
          <c:order val="0"/>
          <c:tx>
            <c:strRef>
              <c:f>Sheet3!$B$32</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7D25-4055-8667-2B95F3192F00}"/>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7D25-4055-8667-2B95F3192F00}"/>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7D25-4055-8667-2B95F3192F00}"/>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7D25-4055-8667-2B95F3192F00}"/>
              </c:ext>
            </c:extLst>
          </c:dPt>
          <c:cat>
            <c:strRef>
              <c:f>Sheet3!$A$33:$A$37</c:f>
              <c:strCache>
                <c:ptCount val="4"/>
                <c:pt idx="0">
                  <c:v>East</c:v>
                </c:pt>
                <c:pt idx="1">
                  <c:v>North</c:v>
                </c:pt>
                <c:pt idx="2">
                  <c:v>South</c:v>
                </c:pt>
                <c:pt idx="3">
                  <c:v>West</c:v>
                </c:pt>
              </c:strCache>
            </c:strRef>
          </c:cat>
          <c:val>
            <c:numRef>
              <c:f>Sheet3!$B$33:$B$37</c:f>
              <c:numCache>
                <c:formatCode>"₹"\ #,##0.00</c:formatCode>
                <c:ptCount val="4"/>
                <c:pt idx="0">
                  <c:v>6305500.3900000006</c:v>
                </c:pt>
                <c:pt idx="1">
                  <c:v>7019308.969999996</c:v>
                </c:pt>
                <c:pt idx="2">
                  <c:v>6839657.9300000044</c:v>
                </c:pt>
                <c:pt idx="3">
                  <c:v>5313633.6100000013</c:v>
                </c:pt>
              </c:numCache>
            </c:numRef>
          </c:val>
          <c:extLst>
            <c:ext xmlns:c16="http://schemas.microsoft.com/office/drawing/2014/chart" uri="{C3380CC4-5D6E-409C-BE32-E72D297353CC}">
              <c16:uniqueId val="{00000008-7D25-4055-8667-2B95F3192F0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[Vrida_Sales_Analysis_Dataset.xlsx]Sheet3!PivotTable1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Segoe UI" panose="020B0502040204020203" pitchFamily="34" charset="0"/>
                <a:cs typeface="Segoe UI" panose="020B0502040204020203" pitchFamily="34" charset="0"/>
              </a:rPr>
              <a:t>Sales</a:t>
            </a:r>
            <a:r>
              <a:rPr lang="en-IN" b="1" baseline="0">
                <a:latin typeface="Segoe UI" panose="020B0502040204020203" pitchFamily="34" charset="0"/>
                <a:cs typeface="Segoe UI" panose="020B0502040204020203" pitchFamily="34" charset="0"/>
              </a:rPr>
              <a:t> By Year</a:t>
            </a:r>
            <a:endParaRPr lang="en-IN"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96221418268668"/>
          <c:y val="0.18487217893574823"/>
          <c:w val="0.40536402544276562"/>
          <c:h val="0.5709288956681462"/>
        </c:manualLayout>
      </c:layout>
      <c:barChart>
        <c:barDir val="col"/>
        <c:grouping val="stacked"/>
        <c:varyColors val="0"/>
        <c:ser>
          <c:idx val="0"/>
          <c:order val="0"/>
          <c:tx>
            <c:strRef>
              <c:f>Sheet3!$B$3</c:f>
              <c:strCache>
                <c:ptCount val="1"/>
                <c:pt idx="0">
                  <c:v>Sum of Sales</c:v>
                </c:pt>
              </c:strCache>
            </c:strRef>
          </c:tx>
          <c:spPr>
            <a:solidFill>
              <a:schemeClr val="accent2">
                <a:shade val="76000"/>
              </a:schemeClr>
            </a:solidFill>
            <a:ln>
              <a:noFill/>
            </a:ln>
            <a:effectLst/>
          </c:spPr>
          <c:invertIfNegative val="0"/>
          <c:cat>
            <c:strRef>
              <c:f>Sheet3!$A$4:$A$6</c:f>
              <c:strCache>
                <c:ptCount val="2"/>
                <c:pt idx="0">
                  <c:v>2023</c:v>
                </c:pt>
                <c:pt idx="1">
                  <c:v>2024</c:v>
                </c:pt>
              </c:strCache>
            </c:strRef>
          </c:cat>
          <c:val>
            <c:numRef>
              <c:f>Sheet3!$B$4:$B$6</c:f>
              <c:numCache>
                <c:formatCode>"₹"\ #,##0.00</c:formatCode>
                <c:ptCount val="2"/>
                <c:pt idx="0">
                  <c:v>13426077.409999985</c:v>
                </c:pt>
                <c:pt idx="1">
                  <c:v>12052023.49</c:v>
                </c:pt>
              </c:numCache>
            </c:numRef>
          </c:val>
          <c:extLst>
            <c:ext xmlns:c16="http://schemas.microsoft.com/office/drawing/2014/chart" uri="{C3380CC4-5D6E-409C-BE32-E72D297353CC}">
              <c16:uniqueId val="{00000000-DD71-4DE2-BEE0-D2A59E713BEA}"/>
            </c:ext>
          </c:extLst>
        </c:ser>
        <c:ser>
          <c:idx val="1"/>
          <c:order val="1"/>
          <c:tx>
            <c:strRef>
              <c:f>Sheet3!$C$3</c:f>
              <c:strCache>
                <c:ptCount val="1"/>
                <c:pt idx="0">
                  <c:v>Sum of Profit</c:v>
                </c:pt>
              </c:strCache>
            </c:strRef>
          </c:tx>
          <c:spPr>
            <a:solidFill>
              <a:schemeClr val="accent2">
                <a:tint val="77000"/>
              </a:schemeClr>
            </a:solidFill>
            <a:ln>
              <a:noFill/>
            </a:ln>
            <a:effectLst/>
          </c:spPr>
          <c:invertIfNegative val="0"/>
          <c:cat>
            <c:strRef>
              <c:f>Sheet3!$A$4:$A$6</c:f>
              <c:strCache>
                <c:ptCount val="2"/>
                <c:pt idx="0">
                  <c:v>2023</c:v>
                </c:pt>
                <c:pt idx="1">
                  <c:v>2024</c:v>
                </c:pt>
              </c:strCache>
            </c:strRef>
          </c:cat>
          <c:val>
            <c:numRef>
              <c:f>Sheet3!$C$4:$C$6</c:f>
              <c:numCache>
                <c:formatCode>"₹"\ #,##0.00</c:formatCode>
                <c:ptCount val="2"/>
                <c:pt idx="0">
                  <c:v>2329344.5600000005</c:v>
                </c:pt>
                <c:pt idx="1">
                  <c:v>2150220.14</c:v>
                </c:pt>
              </c:numCache>
            </c:numRef>
          </c:val>
          <c:extLst>
            <c:ext xmlns:c16="http://schemas.microsoft.com/office/drawing/2014/chart" uri="{C3380CC4-5D6E-409C-BE32-E72D297353CC}">
              <c16:uniqueId val="{00000001-DD71-4DE2-BEE0-D2A59E713BEA}"/>
            </c:ext>
          </c:extLst>
        </c:ser>
        <c:dLbls>
          <c:showLegendKey val="0"/>
          <c:showVal val="0"/>
          <c:showCatName val="0"/>
          <c:showSerName val="0"/>
          <c:showPercent val="0"/>
          <c:showBubbleSize val="0"/>
        </c:dLbls>
        <c:gapWidth val="150"/>
        <c:overlap val="100"/>
        <c:axId val="1892363647"/>
        <c:axId val="1892351167"/>
      </c:barChart>
      <c:catAx>
        <c:axId val="1892363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A4633"/>
                </a:solidFill>
                <a:latin typeface="+mn-lt"/>
                <a:ea typeface="+mn-ea"/>
                <a:cs typeface="+mn-cs"/>
              </a:defRPr>
            </a:pPr>
            <a:endParaRPr lang="en-US"/>
          </a:p>
        </c:txPr>
        <c:crossAx val="1892351167"/>
        <c:crosses val="autoZero"/>
        <c:auto val="1"/>
        <c:lblAlgn val="ctr"/>
        <c:lblOffset val="100"/>
        <c:noMultiLvlLbl val="0"/>
      </c:catAx>
      <c:valAx>
        <c:axId val="1892351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3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[Vrida_Sales_Analysis_Dataset.xlsx]Sheet3!PivotTable4</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Sheet3!$B$41</c:f>
              <c:strCache>
                <c:ptCount val="1"/>
                <c:pt idx="0">
                  <c:v>Sum of Sales</c:v>
                </c:pt>
              </c:strCache>
            </c:strRef>
          </c:tx>
          <c:spPr>
            <a:solidFill>
              <a:schemeClr val="accent2">
                <a:shade val="76000"/>
              </a:schemeClr>
            </a:solidFill>
            <a:ln>
              <a:noFill/>
            </a:ln>
            <a:effectLst/>
          </c:spPr>
          <c:invertIfNegative val="0"/>
          <c:cat>
            <c:strRef>
              <c:f>Sheet3!$A$42:$A$45</c:f>
              <c:strCache>
                <c:ptCount val="3"/>
                <c:pt idx="0">
                  <c:v>Clothing</c:v>
                </c:pt>
                <c:pt idx="1">
                  <c:v>Electronics</c:v>
                </c:pt>
                <c:pt idx="2">
                  <c:v>Furniture</c:v>
                </c:pt>
              </c:strCache>
            </c:strRef>
          </c:cat>
          <c:val>
            <c:numRef>
              <c:f>Sheet3!$B$42:$B$45</c:f>
              <c:numCache>
                <c:formatCode>"₹"\ #,##0.00</c:formatCode>
                <c:ptCount val="3"/>
                <c:pt idx="0">
                  <c:v>7836770.6600000001</c:v>
                </c:pt>
                <c:pt idx="1">
                  <c:v>8796464.9599999934</c:v>
                </c:pt>
                <c:pt idx="2">
                  <c:v>8844865.2800000031</c:v>
                </c:pt>
              </c:numCache>
            </c:numRef>
          </c:val>
          <c:extLst>
            <c:ext xmlns:c16="http://schemas.microsoft.com/office/drawing/2014/chart" uri="{C3380CC4-5D6E-409C-BE32-E72D297353CC}">
              <c16:uniqueId val="{00000000-A505-41CD-A66D-522A126DCEE0}"/>
            </c:ext>
          </c:extLst>
        </c:ser>
        <c:ser>
          <c:idx val="1"/>
          <c:order val="1"/>
          <c:tx>
            <c:strRef>
              <c:f>Sheet3!$C$41</c:f>
              <c:strCache>
                <c:ptCount val="1"/>
                <c:pt idx="0">
                  <c:v>Sum of Profit</c:v>
                </c:pt>
              </c:strCache>
            </c:strRef>
          </c:tx>
          <c:spPr>
            <a:solidFill>
              <a:schemeClr val="accent2">
                <a:tint val="77000"/>
              </a:schemeClr>
            </a:solidFill>
            <a:ln>
              <a:noFill/>
            </a:ln>
            <a:effectLst/>
          </c:spPr>
          <c:invertIfNegative val="0"/>
          <c:cat>
            <c:strRef>
              <c:f>Sheet3!$A$42:$A$45</c:f>
              <c:strCache>
                <c:ptCount val="3"/>
                <c:pt idx="0">
                  <c:v>Clothing</c:v>
                </c:pt>
                <c:pt idx="1">
                  <c:v>Electronics</c:v>
                </c:pt>
                <c:pt idx="2">
                  <c:v>Furniture</c:v>
                </c:pt>
              </c:strCache>
            </c:strRef>
          </c:cat>
          <c:val>
            <c:numRef>
              <c:f>Sheet3!$C$42:$C$45</c:f>
              <c:numCache>
                <c:formatCode>"₹"\ #,##0.00</c:formatCode>
                <c:ptCount val="3"/>
                <c:pt idx="0">
                  <c:v>1330761.0699999998</c:v>
                </c:pt>
                <c:pt idx="1">
                  <c:v>1530716.03</c:v>
                </c:pt>
                <c:pt idx="2">
                  <c:v>1618087.6</c:v>
                </c:pt>
              </c:numCache>
            </c:numRef>
          </c:val>
          <c:extLst>
            <c:ext xmlns:c16="http://schemas.microsoft.com/office/drawing/2014/chart" uri="{C3380CC4-5D6E-409C-BE32-E72D297353CC}">
              <c16:uniqueId val="{00000001-A505-41CD-A66D-522A126DCEE0}"/>
            </c:ext>
          </c:extLst>
        </c:ser>
        <c:dLbls>
          <c:showLegendKey val="0"/>
          <c:showVal val="0"/>
          <c:showCatName val="0"/>
          <c:showSerName val="0"/>
          <c:showPercent val="0"/>
          <c:showBubbleSize val="0"/>
        </c:dLbls>
        <c:gapWidth val="75"/>
        <c:overlap val="-25"/>
        <c:axId val="166703087"/>
        <c:axId val="166696847"/>
      </c:barChart>
      <c:catAx>
        <c:axId val="1667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6847"/>
        <c:crosses val="autoZero"/>
        <c:auto val="1"/>
        <c:lblAlgn val="ctr"/>
        <c:lblOffset val="100"/>
        <c:noMultiLvlLbl val="0"/>
      </c:catAx>
      <c:valAx>
        <c:axId val="166696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5A4633"/>
                </a:solidFill>
                <a:latin typeface="Segoe UI" panose="020B0502040204020203" pitchFamily="34" charset="0"/>
                <a:cs typeface="Segoe UI" panose="020B0502040204020203" pitchFamily="34" charset="0"/>
              </a:rPr>
              <a:t>Top</a:t>
            </a:r>
            <a:r>
              <a:rPr lang="en-US" b="1" baseline="0">
                <a:solidFill>
                  <a:srgbClr val="5A4633"/>
                </a:solidFill>
                <a:latin typeface="Segoe UI" panose="020B0502040204020203" pitchFamily="34" charset="0"/>
                <a:cs typeface="Segoe UI" panose="020B0502040204020203" pitchFamily="34" charset="0"/>
              </a:rPr>
              <a:t> Ten Customers</a:t>
            </a:r>
            <a:endParaRPr lang="en-US" b="1">
              <a:solidFill>
                <a:srgbClr val="5A4633"/>
              </a:solidFill>
              <a:latin typeface="Segoe UI" panose="020B0502040204020203" pitchFamily="34" charset="0"/>
              <a:cs typeface="Segoe UI" panose="020B0502040204020203" pitchFamily="34" charset="0"/>
            </a:endParaRPr>
          </a:p>
        </c:rich>
      </c:tx>
      <c:layout>
        <c:manualLayout>
          <c:xMode val="edge"/>
          <c:yMode val="edge"/>
          <c:x val="0.318854111986001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10"/>
              <c:pt idx="0">
                <c:v>Arthur Vargas</c:v>
              </c:pt>
              <c:pt idx="1">
                <c:v>Brandi Smith</c:v>
              </c:pt>
              <c:pt idx="2">
                <c:v>Brittany Powers</c:v>
              </c:pt>
              <c:pt idx="3">
                <c:v>Carol Barajas</c:v>
              </c:pt>
              <c:pt idx="4">
                <c:v>Christy Rush</c:v>
              </c:pt>
              <c:pt idx="5">
                <c:v>David Foster</c:v>
              </c:pt>
              <c:pt idx="6">
                <c:v>Diane Rose DVM</c:v>
              </c:pt>
              <c:pt idx="7">
                <c:v>Jeffrey Meyers</c:v>
              </c:pt>
              <c:pt idx="8">
                <c:v>Mrs. Lauren Rodriguez</c:v>
              </c:pt>
              <c:pt idx="9">
                <c:v>Richard Gould</c:v>
              </c:pt>
            </c:strLit>
          </c:cat>
          <c:val>
            <c:numLit>
              <c:formatCode>General</c:formatCode>
              <c:ptCount val="10"/>
              <c:pt idx="0">
                <c:v>48307.73</c:v>
              </c:pt>
              <c:pt idx="1">
                <c:v>48525.760000000002</c:v>
              </c:pt>
              <c:pt idx="2">
                <c:v>48656.87</c:v>
              </c:pt>
              <c:pt idx="3">
                <c:v>48792.66</c:v>
              </c:pt>
              <c:pt idx="4">
                <c:v>48537.68</c:v>
              </c:pt>
              <c:pt idx="5">
                <c:v>48449.55</c:v>
              </c:pt>
              <c:pt idx="6">
                <c:v>49653.599999999999</c:v>
              </c:pt>
              <c:pt idx="7">
                <c:v>48106.41</c:v>
              </c:pt>
              <c:pt idx="8">
                <c:v>49528.63</c:v>
              </c:pt>
              <c:pt idx="9">
                <c:v>48972.9</c:v>
              </c:pt>
            </c:numLit>
          </c:val>
          <c:extLst>
            <c:ext xmlns:c16="http://schemas.microsoft.com/office/drawing/2014/chart" uri="{C3380CC4-5D6E-409C-BE32-E72D297353CC}">
              <c16:uniqueId val="{00000000-72DE-4E8B-8227-BAA6199DD535}"/>
            </c:ext>
          </c:extLst>
        </c:ser>
        <c:dLbls>
          <c:showLegendKey val="0"/>
          <c:showVal val="0"/>
          <c:showCatName val="0"/>
          <c:showSerName val="0"/>
          <c:showPercent val="0"/>
          <c:showBubbleSize val="0"/>
        </c:dLbls>
        <c:gapWidth val="29"/>
        <c:axId val="1380714431"/>
        <c:axId val="1380719231"/>
      </c:barChart>
      <c:catAx>
        <c:axId val="138071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19231"/>
        <c:crosses val="autoZero"/>
        <c:auto val="1"/>
        <c:lblAlgn val="ctr"/>
        <c:lblOffset val="100"/>
        <c:noMultiLvlLbl val="0"/>
      </c:catAx>
      <c:valAx>
        <c:axId val="1380719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14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792480</xdr:colOff>
      <xdr:row>11</xdr:row>
      <xdr:rowOff>106680</xdr:rowOff>
    </xdr:from>
    <xdr:to>
      <xdr:col>8</xdr:col>
      <xdr:colOff>800100</xdr:colOff>
      <xdr:row>22</xdr:row>
      <xdr:rowOff>152400</xdr:rowOff>
    </xdr:to>
    <xdr:graphicFrame macro="">
      <xdr:nvGraphicFramePr>
        <xdr:cNvPr id="2" name="Chart 1">
          <a:extLst>
            <a:ext uri="{FF2B5EF4-FFF2-40B4-BE49-F238E27FC236}">
              <a16:creationId xmlns:a16="http://schemas.microsoft.com/office/drawing/2014/main" id="{8EEA4E3E-8315-BBA0-88CD-CE5A5D109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40</xdr:row>
      <xdr:rowOff>68580</xdr:rowOff>
    </xdr:from>
    <xdr:to>
      <xdr:col>8</xdr:col>
      <xdr:colOff>350520</xdr:colOff>
      <xdr:row>49</xdr:row>
      <xdr:rowOff>137160</xdr:rowOff>
    </xdr:to>
    <xdr:graphicFrame macro="">
      <xdr:nvGraphicFramePr>
        <xdr:cNvPr id="4" name="Chart 3">
          <a:extLst>
            <a:ext uri="{FF2B5EF4-FFF2-40B4-BE49-F238E27FC236}">
              <a16:creationId xmlns:a16="http://schemas.microsoft.com/office/drawing/2014/main" id="{3F222336-F445-8C19-15FC-59B82F4EE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24</xdr:row>
      <xdr:rowOff>57150</xdr:rowOff>
    </xdr:from>
    <xdr:to>
      <xdr:col>7</xdr:col>
      <xdr:colOff>830580</xdr:colOff>
      <xdr:row>36</xdr:row>
      <xdr:rowOff>68580</xdr:rowOff>
    </xdr:to>
    <xdr:graphicFrame macro="">
      <xdr:nvGraphicFramePr>
        <xdr:cNvPr id="5" name="Chart 4">
          <a:extLst>
            <a:ext uri="{FF2B5EF4-FFF2-40B4-BE49-F238E27FC236}">
              <a16:creationId xmlns:a16="http://schemas.microsoft.com/office/drawing/2014/main" id="{780FD242-FF54-CAA4-6048-8D284EE8E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1</xdr:row>
      <xdr:rowOff>148590</xdr:rowOff>
    </xdr:from>
    <xdr:to>
      <xdr:col>8</xdr:col>
      <xdr:colOff>655320</xdr:colOff>
      <xdr:row>11</xdr:row>
      <xdr:rowOff>68580</xdr:rowOff>
    </xdr:to>
    <xdr:graphicFrame macro="">
      <xdr:nvGraphicFramePr>
        <xdr:cNvPr id="7" name="Chart 6">
          <a:extLst>
            <a:ext uri="{FF2B5EF4-FFF2-40B4-BE49-F238E27FC236}">
              <a16:creationId xmlns:a16="http://schemas.microsoft.com/office/drawing/2014/main" id="{62880A9E-3400-4F96-338C-9930A34DF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632460</xdr:colOff>
      <xdr:row>53</xdr:row>
      <xdr:rowOff>144780</xdr:rowOff>
    </xdr:from>
    <xdr:to>
      <xdr:col>7</xdr:col>
      <xdr:colOff>495300</xdr:colOff>
      <xdr:row>66</xdr:row>
      <xdr:rowOff>91440</xdr:rowOff>
    </xdr:to>
    <xdr:graphicFrame macro="">
      <xdr:nvGraphicFramePr>
        <xdr:cNvPr id="8" name="Chart 7">
          <a:extLst>
            <a:ext uri="{FF2B5EF4-FFF2-40B4-BE49-F238E27FC236}">
              <a16:creationId xmlns:a16="http://schemas.microsoft.com/office/drawing/2014/main" id="{3C964306-1FF5-0112-356A-2DB0CB835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0</xdr:row>
      <xdr:rowOff>9524</xdr:rowOff>
    </xdr:from>
    <xdr:to>
      <xdr:col>19</xdr:col>
      <xdr:colOff>0</xdr:colOff>
      <xdr:row>53</xdr:row>
      <xdr:rowOff>0</xdr:rowOff>
    </xdr:to>
    <xdr:sp macro="" textlink="">
      <xdr:nvSpPr>
        <xdr:cNvPr id="8" name="Rectangle 7">
          <a:extLst>
            <a:ext uri="{FF2B5EF4-FFF2-40B4-BE49-F238E27FC236}">
              <a16:creationId xmlns:a16="http://schemas.microsoft.com/office/drawing/2014/main" id="{4187620A-87DB-E690-6CF3-82A7212D15B1}"/>
            </a:ext>
          </a:extLst>
        </xdr:cNvPr>
        <xdr:cNvSpPr/>
      </xdr:nvSpPr>
      <xdr:spPr>
        <a:xfrm>
          <a:off x="38099" y="9524"/>
          <a:ext cx="11544301" cy="9582151"/>
        </a:xfrm>
        <a:prstGeom prst="rect">
          <a:avLst/>
        </a:prstGeom>
        <a:solidFill>
          <a:srgbClr val="F5EFE6"/>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558799</xdr:colOff>
      <xdr:row>5</xdr:row>
      <xdr:rowOff>88295</xdr:rowOff>
    </xdr:from>
    <xdr:to>
      <xdr:col>4</xdr:col>
      <xdr:colOff>237066</xdr:colOff>
      <xdr:row>9</xdr:row>
      <xdr:rowOff>139094</xdr:rowOff>
    </xdr:to>
    <xdr:sp macro="" textlink="dashboard_data!E7">
      <xdr:nvSpPr>
        <xdr:cNvPr id="2" name="Rectangle: Rounded Corners 1">
          <a:extLst>
            <a:ext uri="{FF2B5EF4-FFF2-40B4-BE49-F238E27FC236}">
              <a16:creationId xmlns:a16="http://schemas.microsoft.com/office/drawing/2014/main" id="{F7306EE4-DFEC-DC87-709A-C0B522EC2E32}"/>
            </a:ext>
          </a:extLst>
        </xdr:cNvPr>
        <xdr:cNvSpPr/>
      </xdr:nvSpPr>
      <xdr:spPr>
        <a:xfrm>
          <a:off x="558799" y="1013581"/>
          <a:ext cx="2116667" cy="791027"/>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C80934-AB21-47E7-AFB7-76FE40AFA47C}" type="TxLink">
            <a:rPr lang="en-US" sz="1800" b="1" i="0" u="none" strike="noStrike">
              <a:solidFill>
                <a:srgbClr val="5A4633"/>
              </a:solidFill>
              <a:latin typeface="Calibri Light" panose="020F0302020204030204" pitchFamily="34" charset="0"/>
              <a:ea typeface="Calibri Light" panose="020F0302020204030204" pitchFamily="34" charset="0"/>
              <a:cs typeface="Calibri Light" panose="020F0302020204030204" pitchFamily="34" charset="0"/>
            </a:rPr>
            <a:pPr algn="ctr"/>
            <a:t>₹ 2,54,78,100.90</a:t>
          </a:fld>
          <a:endParaRPr lang="en-IN" sz="1800" b="1">
            <a:solidFill>
              <a:srgbClr val="5A4633"/>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xdr:col>
      <xdr:colOff>304802</xdr:colOff>
      <xdr:row>5</xdr:row>
      <xdr:rowOff>117322</xdr:rowOff>
    </xdr:from>
    <xdr:to>
      <xdr:col>3</xdr:col>
      <xdr:colOff>550334</xdr:colOff>
      <xdr:row>7</xdr:row>
      <xdr:rowOff>8466</xdr:rowOff>
    </xdr:to>
    <xdr:sp macro="" textlink="">
      <xdr:nvSpPr>
        <xdr:cNvPr id="6" name="TextBox 5">
          <a:extLst>
            <a:ext uri="{FF2B5EF4-FFF2-40B4-BE49-F238E27FC236}">
              <a16:creationId xmlns:a16="http://schemas.microsoft.com/office/drawing/2014/main" id="{F61A5424-77B3-6C20-E0A6-65716F804FA5}"/>
            </a:ext>
          </a:extLst>
        </xdr:cNvPr>
        <xdr:cNvSpPr txBox="1"/>
      </xdr:nvSpPr>
      <xdr:spPr>
        <a:xfrm>
          <a:off x="914402" y="1042608"/>
          <a:ext cx="1464732"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IN" sz="1600" b="1">
              <a:solidFill>
                <a:srgbClr val="5A4633"/>
              </a:solidFill>
              <a:latin typeface="Calibri Light" panose="020F0302020204030204" pitchFamily="34" charset="0"/>
              <a:ea typeface="Calibri Light" panose="020F0302020204030204" pitchFamily="34" charset="0"/>
              <a:cs typeface="Calibri Light" panose="020F0302020204030204" pitchFamily="34" charset="0"/>
            </a:rPr>
            <a:t>TOTAL SALES</a:t>
          </a:r>
        </a:p>
      </xdr:txBody>
    </xdr:sp>
    <xdr:clientData/>
  </xdr:twoCellAnchor>
  <xdr:oneCellAnchor>
    <xdr:from>
      <xdr:col>3</xdr:col>
      <xdr:colOff>431800</xdr:colOff>
      <xdr:row>7</xdr:row>
      <xdr:rowOff>0</xdr:rowOff>
    </xdr:from>
    <xdr:ext cx="184731" cy="264560"/>
    <xdr:sp macro="" textlink="">
      <xdr:nvSpPr>
        <xdr:cNvPr id="7" name="TextBox 6">
          <a:extLst>
            <a:ext uri="{FF2B5EF4-FFF2-40B4-BE49-F238E27FC236}">
              <a16:creationId xmlns:a16="http://schemas.microsoft.com/office/drawing/2014/main" id="{3CC115EC-34B5-D95B-55E9-E11F09EF3891}"/>
            </a:ext>
          </a:extLst>
        </xdr:cNvPr>
        <xdr:cNvSpPr txBox="1"/>
      </xdr:nvSpPr>
      <xdr:spPr>
        <a:xfrm>
          <a:off x="2260600" y="1303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79021</xdr:colOff>
      <xdr:row>5</xdr:row>
      <xdr:rowOff>88295</xdr:rowOff>
    </xdr:from>
    <xdr:to>
      <xdr:col>12</xdr:col>
      <xdr:colOff>499131</xdr:colOff>
      <xdr:row>9</xdr:row>
      <xdr:rowOff>148770</xdr:rowOff>
    </xdr:to>
    <xdr:grpSp>
      <xdr:nvGrpSpPr>
        <xdr:cNvPr id="18" name="Group 17">
          <a:extLst>
            <a:ext uri="{FF2B5EF4-FFF2-40B4-BE49-F238E27FC236}">
              <a16:creationId xmlns:a16="http://schemas.microsoft.com/office/drawing/2014/main" id="{A304A7DB-69C4-E2C7-99B5-F959C0FD4CDE}"/>
            </a:ext>
          </a:extLst>
        </xdr:cNvPr>
        <xdr:cNvGrpSpPr/>
      </xdr:nvGrpSpPr>
      <xdr:grpSpPr>
        <a:xfrm>
          <a:off x="3127021" y="993170"/>
          <a:ext cx="4687310" cy="784375"/>
          <a:chOff x="3177821" y="598630"/>
          <a:chExt cx="4687310" cy="806834"/>
        </a:xfrm>
        <a:solidFill>
          <a:schemeClr val="accent2">
            <a:lumMod val="60000"/>
            <a:lumOff val="40000"/>
          </a:schemeClr>
        </a:solidFill>
      </xdr:grpSpPr>
      <xdr:sp macro="" textlink="dashboard_data!E13">
        <xdr:nvSpPr>
          <xdr:cNvPr id="4" name="Rectangle: Rounded Corners 3">
            <a:extLst>
              <a:ext uri="{FF2B5EF4-FFF2-40B4-BE49-F238E27FC236}">
                <a16:creationId xmlns:a16="http://schemas.microsoft.com/office/drawing/2014/main" id="{6DCC1579-0851-4EAA-BB4F-F5008819E8C7}"/>
              </a:ext>
            </a:extLst>
          </xdr:cNvPr>
          <xdr:cNvSpPr/>
        </xdr:nvSpPr>
        <xdr:spPr>
          <a:xfrm>
            <a:off x="5748464" y="598630"/>
            <a:ext cx="2116667" cy="79586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0F1F8E-FBE1-48D0-8312-B6CE8561EDBB}" type="TxLink">
              <a:rPr lang="en-US" sz="1800" b="1" i="0" u="none" strike="noStrike">
                <a:solidFill>
                  <a:srgbClr val="5A4633"/>
                </a:solidFill>
                <a:latin typeface="Calibri"/>
                <a:ea typeface="Calibri"/>
                <a:cs typeface="Calibri"/>
              </a:rPr>
              <a:pPr algn="ctr"/>
              <a:t>1000</a:t>
            </a:fld>
            <a:endParaRPr lang="en-IN" sz="1800" b="1">
              <a:solidFill>
                <a:srgbClr val="5A4633"/>
              </a:solidFill>
            </a:endParaRPr>
          </a:p>
        </xdr:txBody>
      </xdr:sp>
      <xdr:grpSp>
        <xdr:nvGrpSpPr>
          <xdr:cNvPr id="17" name="Group 16">
            <a:extLst>
              <a:ext uri="{FF2B5EF4-FFF2-40B4-BE49-F238E27FC236}">
                <a16:creationId xmlns:a16="http://schemas.microsoft.com/office/drawing/2014/main" id="{E9268CA6-BD52-F651-F2AC-A655A1ED228C}"/>
              </a:ext>
            </a:extLst>
          </xdr:cNvPr>
          <xdr:cNvGrpSpPr/>
        </xdr:nvGrpSpPr>
        <xdr:grpSpPr>
          <a:xfrm>
            <a:off x="3177821" y="609599"/>
            <a:ext cx="2116667" cy="795865"/>
            <a:chOff x="3177821" y="609599"/>
            <a:chExt cx="2116667" cy="795865"/>
          </a:xfrm>
          <a:grpFill/>
        </xdr:grpSpPr>
        <xdr:sp macro="" textlink="dashboard_data!E10">
          <xdr:nvSpPr>
            <xdr:cNvPr id="3" name="Rectangle: Rounded Corners 2">
              <a:extLst>
                <a:ext uri="{FF2B5EF4-FFF2-40B4-BE49-F238E27FC236}">
                  <a16:creationId xmlns:a16="http://schemas.microsoft.com/office/drawing/2014/main" id="{19B328F4-FEA6-492C-8DE8-D455CBD5071B}"/>
                </a:ext>
              </a:extLst>
            </xdr:cNvPr>
            <xdr:cNvSpPr/>
          </xdr:nvSpPr>
          <xdr:spPr>
            <a:xfrm>
              <a:off x="3177821" y="609599"/>
              <a:ext cx="2116667" cy="79586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D2261-5229-4490-A9FC-A5C835546335}" type="TxLink">
                <a:rPr lang="en-US" sz="1800" b="1" i="0" u="none" strike="noStrike">
                  <a:solidFill>
                    <a:srgbClr val="5A4633"/>
                  </a:solidFill>
                  <a:latin typeface="Calibri Light" panose="020F0302020204030204" pitchFamily="34" charset="0"/>
                  <a:ea typeface="Calibri Light" panose="020F0302020204030204" pitchFamily="34" charset="0"/>
                  <a:cs typeface="Calibri Light" panose="020F0302020204030204" pitchFamily="34" charset="0"/>
                </a:rPr>
                <a:pPr algn="ctr"/>
                <a:t>₹ 44,79,564.70</a:t>
              </a:fld>
              <a:endParaRPr lang="en-IN" sz="1800" b="1">
                <a:solidFill>
                  <a:srgbClr val="5A4633"/>
                </a:solidFill>
                <a:latin typeface="Calibri Light" panose="020F0302020204030204" pitchFamily="34" charset="0"/>
                <a:ea typeface="Calibri Light" panose="020F0302020204030204" pitchFamily="34" charset="0"/>
                <a:cs typeface="Calibri Light" panose="020F0302020204030204" pitchFamily="34" charset="0"/>
              </a:endParaRPr>
            </a:p>
          </xdr:txBody>
        </xdr:sp>
        <xdr:sp macro="" textlink="">
          <xdr:nvSpPr>
            <xdr:cNvPr id="14" name="TextBox 13">
              <a:extLst>
                <a:ext uri="{FF2B5EF4-FFF2-40B4-BE49-F238E27FC236}">
                  <a16:creationId xmlns:a16="http://schemas.microsoft.com/office/drawing/2014/main" id="{D5F1C072-066A-99B1-6930-AC7C7CA75756}"/>
                </a:ext>
              </a:extLst>
            </xdr:cNvPr>
            <xdr:cNvSpPr txBox="1"/>
          </xdr:nvSpPr>
          <xdr:spPr>
            <a:xfrm>
              <a:off x="3572933" y="609599"/>
              <a:ext cx="1371600" cy="3217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solidFill>
                    <a:srgbClr val="5A4633"/>
                  </a:solidFill>
                  <a:latin typeface="+mn-lt"/>
                  <a:ea typeface="Calibri Light" panose="020F0302020204030204" pitchFamily="34" charset="0"/>
                  <a:cs typeface="Segoe UI" panose="020B0502040204020203" pitchFamily="34" charset="0"/>
                </a:rPr>
                <a:t>TOTAL PROFIT</a:t>
              </a:r>
            </a:p>
          </xdr:txBody>
        </xdr:sp>
      </xdr:grpSp>
      <xdr:sp macro="" textlink="">
        <xdr:nvSpPr>
          <xdr:cNvPr id="15" name="TextBox 14">
            <a:extLst>
              <a:ext uri="{FF2B5EF4-FFF2-40B4-BE49-F238E27FC236}">
                <a16:creationId xmlns:a16="http://schemas.microsoft.com/office/drawing/2014/main" id="{1C03732A-2497-0604-DBD9-1244A4762F4F}"/>
              </a:ext>
            </a:extLst>
          </xdr:cNvPr>
          <xdr:cNvSpPr txBox="1"/>
        </xdr:nvSpPr>
        <xdr:spPr>
          <a:xfrm>
            <a:off x="6129868" y="609599"/>
            <a:ext cx="1540933" cy="2620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5A4633"/>
                </a:solidFill>
                <a:latin typeface="Calibri Light" panose="020F0302020204030204" pitchFamily="34" charset="0"/>
                <a:ea typeface="Calibri Light" panose="020F0302020204030204" pitchFamily="34" charset="0"/>
                <a:cs typeface="Calibri Light" panose="020F0302020204030204" pitchFamily="34" charset="0"/>
              </a:rPr>
              <a:t>TOTAL ORDERS</a:t>
            </a:r>
          </a:p>
        </xdr:txBody>
      </xdr:sp>
    </xdr:grpSp>
    <xdr:clientData/>
  </xdr:twoCellAnchor>
  <xdr:twoCellAnchor>
    <xdr:from>
      <xdr:col>13</xdr:col>
      <xdr:colOff>289076</xdr:colOff>
      <xdr:row>5</xdr:row>
      <xdr:rowOff>94340</xdr:rowOff>
    </xdr:from>
    <xdr:to>
      <xdr:col>16</xdr:col>
      <xdr:colOff>576943</xdr:colOff>
      <xdr:row>9</xdr:row>
      <xdr:rowOff>145139</xdr:rowOff>
    </xdr:to>
    <xdr:grpSp>
      <xdr:nvGrpSpPr>
        <xdr:cNvPr id="19" name="Group 18">
          <a:extLst>
            <a:ext uri="{FF2B5EF4-FFF2-40B4-BE49-F238E27FC236}">
              <a16:creationId xmlns:a16="http://schemas.microsoft.com/office/drawing/2014/main" id="{CC94FFCB-FE84-6F81-B11E-2B1CE6AB59EC}"/>
            </a:ext>
          </a:extLst>
        </xdr:cNvPr>
        <xdr:cNvGrpSpPr/>
      </xdr:nvGrpSpPr>
      <xdr:grpSpPr>
        <a:xfrm>
          <a:off x="8213876" y="999215"/>
          <a:ext cx="2116667" cy="774699"/>
          <a:chOff x="8551333" y="609598"/>
          <a:chExt cx="2116667" cy="795865"/>
        </a:xfrm>
        <a:solidFill>
          <a:schemeClr val="accent2">
            <a:lumMod val="60000"/>
            <a:lumOff val="40000"/>
          </a:schemeClr>
        </a:solidFill>
      </xdr:grpSpPr>
      <xdr:sp macro="" textlink="dashboard_data!E15">
        <xdr:nvSpPr>
          <xdr:cNvPr id="5" name="Rectangle: Rounded Corners 4">
            <a:extLst>
              <a:ext uri="{FF2B5EF4-FFF2-40B4-BE49-F238E27FC236}">
                <a16:creationId xmlns:a16="http://schemas.microsoft.com/office/drawing/2014/main" id="{346B9D2C-90D8-418C-B73B-8D4332DF4E06}"/>
              </a:ext>
            </a:extLst>
          </xdr:cNvPr>
          <xdr:cNvSpPr/>
        </xdr:nvSpPr>
        <xdr:spPr>
          <a:xfrm>
            <a:off x="8551333" y="609598"/>
            <a:ext cx="2116667" cy="79586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96A250-C9B8-4AE5-BA72-B4138E2BA24E}" type="TxLink">
              <a:rPr lang="en-US" sz="1800" b="1" i="0" u="none" strike="noStrike">
                <a:solidFill>
                  <a:srgbClr val="5A4633"/>
                </a:solidFill>
                <a:latin typeface="Calibri"/>
                <a:ea typeface="Calibri"/>
                <a:cs typeface="Calibri"/>
              </a:rPr>
              <a:pPr algn="ctr"/>
              <a:t>18%</a:t>
            </a:fld>
            <a:endParaRPr lang="en-IN" sz="1800" b="1">
              <a:solidFill>
                <a:srgbClr val="5A4633"/>
              </a:solidFill>
            </a:endParaRPr>
          </a:p>
        </xdr:txBody>
      </xdr:sp>
      <xdr:sp macro="" textlink="">
        <xdr:nvSpPr>
          <xdr:cNvPr id="16" name="TextBox 15">
            <a:extLst>
              <a:ext uri="{FF2B5EF4-FFF2-40B4-BE49-F238E27FC236}">
                <a16:creationId xmlns:a16="http://schemas.microsoft.com/office/drawing/2014/main" id="{C70A9892-49A7-76D6-AAF3-1EBAC9754EDB}"/>
              </a:ext>
            </a:extLst>
          </xdr:cNvPr>
          <xdr:cNvSpPr txBox="1"/>
        </xdr:nvSpPr>
        <xdr:spPr>
          <a:xfrm>
            <a:off x="9000067" y="609600"/>
            <a:ext cx="1659466" cy="330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5A4633"/>
                </a:solidFill>
                <a:latin typeface="Calibri Light" panose="020F0302020204030204" pitchFamily="34" charset="0"/>
                <a:ea typeface="Calibri Light" panose="020F0302020204030204" pitchFamily="34" charset="0"/>
                <a:cs typeface="Calibri Light" panose="020F0302020204030204" pitchFamily="34" charset="0"/>
              </a:rPr>
              <a:t>PROFIT MARGIN</a:t>
            </a:r>
          </a:p>
          <a:p>
            <a:endParaRPr lang="en-IN" sz="1100"/>
          </a:p>
        </xdr:txBody>
      </xdr:sp>
    </xdr:grpSp>
    <xdr:clientData/>
  </xdr:twoCellAnchor>
  <xdr:twoCellAnchor editAs="oneCell">
    <xdr:from>
      <xdr:col>14</xdr:col>
      <xdr:colOff>134257</xdr:colOff>
      <xdr:row>6</xdr:row>
      <xdr:rowOff>160867</xdr:rowOff>
    </xdr:from>
    <xdr:to>
      <xdr:col>14</xdr:col>
      <xdr:colOff>455990</xdr:colOff>
      <xdr:row>8</xdr:row>
      <xdr:rowOff>110067</xdr:rowOff>
    </xdr:to>
    <xdr:pic>
      <xdr:nvPicPr>
        <xdr:cNvPr id="24" name="Graphic 23" descr="Upward trend">
          <a:extLst>
            <a:ext uri="{FF2B5EF4-FFF2-40B4-BE49-F238E27FC236}">
              <a16:creationId xmlns:a16="http://schemas.microsoft.com/office/drawing/2014/main" id="{2391F158-F126-2590-006B-0A08F689B27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668657" y="1271210"/>
          <a:ext cx="321733" cy="319314"/>
        </a:xfrm>
        <a:prstGeom prst="rect">
          <a:avLst/>
        </a:prstGeom>
      </xdr:spPr>
    </xdr:pic>
    <xdr:clientData/>
  </xdr:twoCellAnchor>
  <xdr:twoCellAnchor>
    <xdr:from>
      <xdr:col>10</xdr:col>
      <xdr:colOff>530980</xdr:colOff>
      <xdr:row>12</xdr:row>
      <xdr:rowOff>79827</xdr:rowOff>
    </xdr:from>
    <xdr:to>
      <xdr:col>17</xdr:col>
      <xdr:colOff>90714</xdr:colOff>
      <xdr:row>23</xdr:row>
      <xdr:rowOff>156029</xdr:rowOff>
    </xdr:to>
    <xdr:graphicFrame macro="">
      <xdr:nvGraphicFramePr>
        <xdr:cNvPr id="25" name="Chart 24">
          <a:extLst>
            <a:ext uri="{FF2B5EF4-FFF2-40B4-BE49-F238E27FC236}">
              <a16:creationId xmlns:a16="http://schemas.microsoft.com/office/drawing/2014/main" id="{40C49063-CACC-4C5D-B3BC-098EE1B21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293914</xdr:colOff>
      <xdr:row>11</xdr:row>
      <xdr:rowOff>81039</xdr:rowOff>
    </xdr:from>
    <xdr:to>
      <xdr:col>10</xdr:col>
      <xdr:colOff>166914</xdr:colOff>
      <xdr:row>24</xdr:row>
      <xdr:rowOff>139095</xdr:rowOff>
    </xdr:to>
    <xdr:graphicFrame macro="">
      <xdr:nvGraphicFramePr>
        <xdr:cNvPr id="27" name="Chart 26">
          <a:extLst>
            <a:ext uri="{FF2B5EF4-FFF2-40B4-BE49-F238E27FC236}">
              <a16:creationId xmlns:a16="http://schemas.microsoft.com/office/drawing/2014/main" id="{55C7A4C6-D6EF-45AB-964D-D08ACA508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270932</xdr:colOff>
      <xdr:row>25</xdr:row>
      <xdr:rowOff>136676</xdr:rowOff>
    </xdr:from>
    <xdr:to>
      <xdr:col>10</xdr:col>
      <xdr:colOff>270933</xdr:colOff>
      <xdr:row>39</xdr:row>
      <xdr:rowOff>61687</xdr:rowOff>
    </xdr:to>
    <xdr:graphicFrame macro="">
      <xdr:nvGraphicFramePr>
        <xdr:cNvPr id="12" name="Chart 11">
          <a:extLst>
            <a:ext uri="{FF2B5EF4-FFF2-40B4-BE49-F238E27FC236}">
              <a16:creationId xmlns:a16="http://schemas.microsoft.com/office/drawing/2014/main" id="{A82EE659-12DF-434D-906F-9F2BFBEC4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176590</xdr:colOff>
      <xdr:row>25</xdr:row>
      <xdr:rowOff>24190</xdr:rowOff>
    </xdr:from>
    <xdr:to>
      <xdr:col>18</xdr:col>
      <xdr:colOff>481390</xdr:colOff>
      <xdr:row>39</xdr:row>
      <xdr:rowOff>158447</xdr:rowOff>
    </xdr:to>
    <xdr:graphicFrame macro="">
      <xdr:nvGraphicFramePr>
        <xdr:cNvPr id="20" name="Chart 19">
          <a:extLst>
            <a:ext uri="{FF2B5EF4-FFF2-40B4-BE49-F238E27FC236}">
              <a16:creationId xmlns:a16="http://schemas.microsoft.com/office/drawing/2014/main" id="{D4D9D34F-00B5-4F07-8948-C8F81CD5B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287866</xdr:colOff>
      <xdr:row>40</xdr:row>
      <xdr:rowOff>131839</xdr:rowOff>
    </xdr:from>
    <xdr:to>
      <xdr:col>19</xdr:col>
      <xdr:colOff>76200</xdr:colOff>
      <xdr:row>52</xdr:row>
      <xdr:rowOff>56849</xdr:rowOff>
    </xdr:to>
    <xdr:graphicFrame macro="">
      <xdr:nvGraphicFramePr>
        <xdr:cNvPr id="34" name="Chart 33">
          <a:extLst>
            <a:ext uri="{FF2B5EF4-FFF2-40B4-BE49-F238E27FC236}">
              <a16:creationId xmlns:a16="http://schemas.microsoft.com/office/drawing/2014/main" id="{FA5ECAA9-6035-4C8C-8338-BABFE17D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592667</xdr:colOff>
      <xdr:row>1</xdr:row>
      <xdr:rowOff>101600</xdr:rowOff>
    </xdr:from>
    <xdr:to>
      <xdr:col>16</xdr:col>
      <xdr:colOff>541867</xdr:colOff>
      <xdr:row>4</xdr:row>
      <xdr:rowOff>50800</xdr:rowOff>
    </xdr:to>
    <xdr:sp macro="" textlink="">
      <xdr:nvSpPr>
        <xdr:cNvPr id="35" name="Rectangle: Rounded Corners 34">
          <a:extLst>
            <a:ext uri="{FF2B5EF4-FFF2-40B4-BE49-F238E27FC236}">
              <a16:creationId xmlns:a16="http://schemas.microsoft.com/office/drawing/2014/main" id="{25F31FA8-8AE5-5DF8-7694-E12B4F63AC07}"/>
            </a:ext>
          </a:extLst>
        </xdr:cNvPr>
        <xdr:cNvSpPr/>
      </xdr:nvSpPr>
      <xdr:spPr>
        <a:xfrm>
          <a:off x="592667" y="287867"/>
          <a:ext cx="9702800" cy="508000"/>
        </a:xfrm>
        <a:prstGeom prst="roundRect">
          <a:avLst/>
        </a:prstGeom>
        <a:solidFill>
          <a:schemeClr val="accent2">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xdr:row>
      <xdr:rowOff>143933</xdr:rowOff>
    </xdr:from>
    <xdr:to>
      <xdr:col>11</xdr:col>
      <xdr:colOff>541867</xdr:colOff>
      <xdr:row>4</xdr:row>
      <xdr:rowOff>42333</xdr:rowOff>
    </xdr:to>
    <xdr:sp macro="" textlink="">
      <xdr:nvSpPr>
        <xdr:cNvPr id="36" name="TextBox 35">
          <a:extLst>
            <a:ext uri="{FF2B5EF4-FFF2-40B4-BE49-F238E27FC236}">
              <a16:creationId xmlns:a16="http://schemas.microsoft.com/office/drawing/2014/main" id="{2E5868FF-3D13-1931-980D-AEE6CDFF23EB}"/>
            </a:ext>
          </a:extLst>
        </xdr:cNvPr>
        <xdr:cNvSpPr txBox="1"/>
      </xdr:nvSpPr>
      <xdr:spPr>
        <a:xfrm>
          <a:off x="2895600" y="330200"/>
          <a:ext cx="435186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5A4633"/>
              </a:solidFill>
              <a:latin typeface="Segoe UI" panose="020B0502040204020203" pitchFamily="34" charset="0"/>
              <a:cs typeface="Segoe UI" panose="020B0502040204020203" pitchFamily="34" charset="0"/>
            </a:rPr>
            <a:t>Vrida Sales Dashboard</a:t>
          </a:r>
        </a:p>
      </xdr:txBody>
    </xdr:sp>
    <xdr:clientData/>
  </xdr:twoCellAnchor>
  <xdr:twoCellAnchor editAs="oneCell">
    <xdr:from>
      <xdr:col>0</xdr:col>
      <xdr:colOff>535940</xdr:colOff>
      <xdr:row>26</xdr:row>
      <xdr:rowOff>25401</xdr:rowOff>
    </xdr:from>
    <xdr:to>
      <xdr:col>3</xdr:col>
      <xdr:colOff>535940</xdr:colOff>
      <xdr:row>32</xdr:row>
      <xdr:rowOff>63501</xdr:rowOff>
    </xdr:to>
    <mc:AlternateContent xmlns:mc="http://schemas.openxmlformats.org/markup-compatibility/2006" xmlns:a14="http://schemas.microsoft.com/office/drawing/2010/main">
      <mc:Choice Requires="a14">
        <xdr:graphicFrame macro="">
          <xdr:nvGraphicFramePr>
            <xdr:cNvPr id="37" name="Product_Category 1">
              <a:extLst>
                <a:ext uri="{FF2B5EF4-FFF2-40B4-BE49-F238E27FC236}">
                  <a16:creationId xmlns:a16="http://schemas.microsoft.com/office/drawing/2014/main" id="{C4099912-87F6-E30C-C444-85221F5811A8}"/>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535940" y="46482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523240</xdr:colOff>
      <xdr:row>18</xdr:row>
      <xdr:rowOff>38101</xdr:rowOff>
    </xdr:from>
    <xdr:to>
      <xdr:col>3</xdr:col>
      <xdr:colOff>523240</xdr:colOff>
      <xdr:row>25</xdr:row>
      <xdr:rowOff>63501</xdr:rowOff>
    </xdr:to>
    <mc:AlternateContent xmlns:mc="http://schemas.openxmlformats.org/markup-compatibility/2006" xmlns:a14="http://schemas.microsoft.com/office/drawing/2010/main">
      <mc:Choice Requires="a14">
        <xdr:graphicFrame macro="">
          <xdr:nvGraphicFramePr>
            <xdr:cNvPr id="38" name="Region 1">
              <a:extLst>
                <a:ext uri="{FF2B5EF4-FFF2-40B4-BE49-F238E27FC236}">
                  <a16:creationId xmlns:a16="http://schemas.microsoft.com/office/drawing/2014/main" id="{ED084081-AD55-F3A8-C439-E71C8524D5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23240" y="3238501"/>
              <a:ext cx="182880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510540</xdr:colOff>
      <xdr:row>12</xdr:row>
      <xdr:rowOff>165101</xdr:rowOff>
    </xdr:from>
    <xdr:to>
      <xdr:col>3</xdr:col>
      <xdr:colOff>510540</xdr:colOff>
      <xdr:row>17</xdr:row>
      <xdr:rowOff>63501</xdr:rowOff>
    </xdr:to>
    <mc:AlternateContent xmlns:mc="http://schemas.openxmlformats.org/markup-compatibility/2006" xmlns:a14="http://schemas.microsoft.com/office/drawing/2010/main">
      <mc:Choice Requires="a14">
        <xdr:graphicFrame macro="">
          <xdr:nvGraphicFramePr>
            <xdr:cNvPr id="41" name="year 1">
              <a:extLst>
                <a:ext uri="{FF2B5EF4-FFF2-40B4-BE49-F238E27FC236}">
                  <a16:creationId xmlns:a16="http://schemas.microsoft.com/office/drawing/2014/main" id="{8C94C0C1-3D9A-5CE2-BF51-FE44A505926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10540" y="2298701"/>
              <a:ext cx="1828800" cy="78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refreshedDate="45953.892846180555" createdVersion="8" refreshedVersion="8" minRefreshableVersion="3" recordCount="1000" xr:uid="{7767E2CC-4BCF-48F7-8FA3-43810F0F7C3A}">
  <cacheSource type="worksheet">
    <worksheetSource ref="A1:M1001" sheet="Sheet1"/>
  </cacheSource>
  <cacheFields count="13">
    <cacheField name="Order_ID" numFmtId="0">
      <sharedItems/>
    </cacheField>
    <cacheField name="Order_Date" numFmtId="164">
      <sharedItems containsSemiMixedTypes="0" containsNonDate="0" containsDate="1" containsString="0" minDate="2023-01-01T00:00:00" maxDate="2024-12-30T00:00:00"/>
    </cacheField>
    <cacheField name="Customer_Name" numFmtId="0">
      <sharedItems count="993">
        <s v="Brandi Garza"/>
        <s v="Donna Mason"/>
        <s v="Katrina Williams"/>
        <s v="Cindy Simpson"/>
        <s v="Sara Holland"/>
        <s v="Jordan Pope"/>
        <s v="Patrick Parker"/>
        <s v="Thomas Pena II"/>
        <s v="Jeffrey Hughes"/>
        <s v="Yolanda Gutierrez"/>
        <s v="Antonio Ayers"/>
        <s v="Mary Guzman"/>
        <s v="Mary Mcgee"/>
        <s v="Crystal Palmer"/>
        <s v="Jessica Rose"/>
        <s v="Marilyn Aguilar"/>
        <s v="Tracy Oconnor"/>
        <s v="Henry Mckee"/>
        <s v="Kimberly West"/>
        <s v="Laura Atkins"/>
        <s v="Wayne Jones"/>
        <s v="Paul Maxwell"/>
        <s v="Terry Hamilton"/>
        <s v="Samuel Davis"/>
        <s v="Maria Soto"/>
        <s v="Craig Mckee"/>
        <s v="Brandon Johnson"/>
        <s v="Jamie Todd"/>
        <s v="Frances Daniel"/>
        <s v="Christine Lopez"/>
        <s v="Carol Barajas"/>
        <s v="Elizabeth Davenport"/>
        <s v="Mrs. Amy Neal"/>
        <s v="Sandra Smith DDS"/>
        <s v="Sarah Smith"/>
        <s v="James Sweeney"/>
        <s v="Erik Miller"/>
        <s v="Olivia Roberson"/>
        <s v="Brandi Grant"/>
        <s v="Timothy Ware"/>
        <s v="Samantha Mendoza"/>
        <s v="Cynthia Schultz"/>
        <s v="Ryan Snyder"/>
        <s v="Emily Nicholson"/>
        <s v="Michael Jones"/>
        <s v="Kimberly Holmes"/>
        <s v="Karen Anderson"/>
        <s v="Daniel Roberts"/>
        <s v="Dennis Schmidt"/>
        <s v="Mary Gonzalez"/>
        <s v="Anna Rogers DDS"/>
        <s v="Mackenzie Pierce"/>
        <s v="Daniel Li"/>
        <s v="Nicholas Hahn"/>
        <s v="Andrew Smith MD"/>
        <s v="Joshua Martin"/>
        <s v="Angela Mclaughlin"/>
        <s v="Carl Brooks"/>
        <s v="Vanessa Torres"/>
        <s v="Jessica Rodriguez"/>
        <s v="Lisa Cook"/>
        <s v="Matthew Hogan"/>
        <s v="Theresa Vance"/>
        <s v="Michael Bell DDS"/>
        <s v="Samuel Greene"/>
        <s v="Frances Fletcher"/>
        <s v="Kim Williams"/>
        <s v="Jorge Davis DDS"/>
        <s v="Jason Orozco"/>
        <s v="Richard Patterson"/>
        <s v="Ashley Nichols"/>
        <s v="April Hensley"/>
        <s v="Jonathan Watson"/>
        <s v="Monica Gonzalez"/>
        <s v="Kristin Chandler"/>
        <s v="Paul Jones"/>
        <s v="Preston Cook"/>
        <s v="Ashley Snyder"/>
        <s v="Karen Jackson"/>
        <s v="Devin Martinez"/>
        <s v="Gary Abbott"/>
        <s v="Edgar Yates"/>
        <s v="Shawn Peterson"/>
        <s v="Sara Cruz"/>
        <s v="Susan Perez"/>
        <s v="Mark Henry"/>
        <s v="Benjamin Allen"/>
        <s v="Donald Young"/>
        <s v="Brian Myers"/>
        <s v="Robert Jarvis"/>
        <s v="Edwin Robertson"/>
        <s v="Kimberly Mckay"/>
        <s v="Stacie Williams"/>
        <s v="David Hernandez"/>
        <s v="Austin Warren"/>
        <s v="Alvin Rodriguez"/>
        <s v="Paul Vang"/>
        <s v="Jordan Walker"/>
        <s v="Nicholas Clark"/>
        <s v="Raymond Allen"/>
        <s v="Julie Vasquez"/>
        <s v="Anthony Anderson"/>
        <s v="Diana Frederick"/>
        <s v="Robert Huffman"/>
        <s v="Derek Lane"/>
        <s v="Brandon Martin"/>
        <s v="Russell Swanson"/>
        <s v="Robert Velasquez"/>
        <s v="Sydney Brown"/>
        <s v="Michelle White"/>
        <s v="Christie Garrett"/>
        <s v="Jeremy Woods"/>
        <s v="Samuel Whitney"/>
        <s v="David Murphy"/>
        <s v="Jeffrey Li"/>
        <s v="Diane Zimmerman"/>
        <s v="Rita Robinson"/>
        <s v="Scott Nguyen"/>
        <s v="Michelle Goodwin"/>
        <s v="Bruce Howell"/>
        <s v="Susan Diaz"/>
        <s v="Tanya Cruz"/>
        <s v="Morgan Mckee"/>
        <s v="Elizabeth Smith"/>
        <s v="John Smith"/>
        <s v="Toni Bradford"/>
        <s v="Cheryl Young"/>
        <s v="Wesley Johnson"/>
        <s v="Anthony Shaffer"/>
        <s v="Stephanie Miller"/>
        <s v="Sean Wright"/>
        <s v="Alejandro Lutz"/>
        <s v="Anne Bruce"/>
        <s v="Jamie Gonzalez"/>
        <s v="Joshua Arellano"/>
        <s v="Michael Grant"/>
        <s v="Thomas Todd"/>
        <s v="William Thomas"/>
        <s v="Nancy Walker"/>
        <s v="Laura Middleton"/>
        <s v="David Rodriguez"/>
        <s v="Allen Schwartz"/>
        <s v="Valerie Montgomery"/>
        <s v="Joseph Mitchell"/>
        <s v="Stephanie Harvey"/>
        <s v="Heather Johnson"/>
        <s v="John Vincent"/>
        <s v="Dr. Courtney Cole"/>
        <s v="Joanna Diaz"/>
        <s v="Anna Martinez"/>
        <s v="Mitchell Hernandez"/>
        <s v="Jeremy Moran"/>
        <s v="Brenda Fitzpatrick"/>
        <s v="Mariah Rich"/>
        <s v="Amanda Ward"/>
        <s v="Lindsey Miller"/>
        <s v="Shane Tyler"/>
        <s v="Lee Rhodes"/>
        <s v="Devon Bryant"/>
        <s v="Eric Holland"/>
        <s v="Alexandra Murray"/>
        <s v="Amanda Davis"/>
        <s v="Heather Snyder"/>
        <s v="Roberto Harris"/>
        <s v="Danielle Owens"/>
        <s v="Rachel Cross"/>
        <s v="Sean Hansen"/>
        <s v="Mark Whitney"/>
        <s v="Tiffany Garcia"/>
        <s v="Christine Chang"/>
        <s v="Katherine Curry"/>
        <s v="Suzanne Smith"/>
        <s v="Carlos Stewart"/>
        <s v="Jason King"/>
        <s v="Stacie Beck"/>
        <s v="Jordan Williams"/>
        <s v="Theresa Zavala"/>
        <s v="Victoria Stokes"/>
        <s v="Teresa Hart"/>
        <s v="Brittney Johnson"/>
        <s v="Cindy Wilson"/>
        <s v="Miranda Bates"/>
        <s v="Aimee Frazier"/>
        <s v="Michael Adams"/>
        <s v="Grant Davis"/>
        <s v="Daniel Hoover"/>
        <s v="Yvette Pham"/>
        <s v="Chelsey Jacobs"/>
        <s v="Leah Adams"/>
        <s v="Jessica Marks"/>
        <s v="Arthur Vargas"/>
        <s v="Dorothy Chan"/>
        <s v="Amanda Patel"/>
        <s v="Stephanie Thomas"/>
        <s v="Christopher Lee"/>
        <s v="Angel Duncan"/>
        <s v="Jennifer Johnson"/>
        <s v="Carlos Dawson"/>
        <s v="Brittany Vaughn"/>
        <s v="Miranda Harper"/>
        <s v="Zachary Mcgee"/>
        <s v="James Beard"/>
        <s v="Carol Baker"/>
        <s v="Dylan Kelly"/>
        <s v="Amanda Hayes"/>
        <s v="Brandon Reynolds"/>
        <s v="Emily Wilkins"/>
        <s v="Stacey Anderson"/>
        <s v="Louis Serrano"/>
        <s v="Jennifer Holloway"/>
        <s v="Misty Ray"/>
        <s v="Jessica Randolph"/>
        <s v="Troy Roth"/>
        <s v="Roberto Clark"/>
        <s v="Lisa Dixon"/>
        <s v="Michelle Jones"/>
        <s v="Gregory Frazier"/>
        <s v="Matthew Frazier"/>
        <s v="Adam Walker"/>
        <s v="Juan Singh"/>
        <s v="Craig Leonard"/>
        <s v="Adrian Lawson"/>
        <s v="Jenna Wright"/>
        <s v="Matthew Cain"/>
        <s v="Lauren Roberson"/>
        <s v="Amber Martinez"/>
        <s v="Keith Smith"/>
        <s v="Miss Shannon Harrison"/>
        <s v="David Melendez PhD"/>
        <s v="Rebecca Bell"/>
        <s v="John Quinn"/>
        <s v="Heather Lopez"/>
        <s v="Sherri Rivera"/>
        <s v="Stacey Martinez"/>
        <s v="Cassandra Brady"/>
        <s v="Rhonda Mathis"/>
        <s v="Tiffany Leach"/>
        <s v="Shawn Allen"/>
        <s v="Kimberly Franklin"/>
        <s v="Billy Adkins"/>
        <s v="Brian Hunt"/>
        <s v="Adam Ferguson"/>
        <s v="Shawn Kramer"/>
        <s v="John Rodriguez"/>
        <s v="Jonathan Thomas"/>
        <s v="Amber Trujillo"/>
        <s v="Austin Johnson"/>
        <s v="Clifford Lane"/>
        <s v="Megan Rodriguez"/>
        <s v="Nicole Cooper"/>
        <s v="Michael Patrick"/>
        <s v="Dustin Molina"/>
        <s v="Samuel Porter"/>
        <s v="Stephanie Hampton"/>
        <s v="Jordan Kramer"/>
        <s v="Bethany Lee"/>
        <s v="Beth Martin"/>
        <s v="James Mueller"/>
        <s v="Mark Jones"/>
        <s v="Tristan Sanchez"/>
        <s v="Jack Harper"/>
        <s v="Regina Mitchell"/>
        <s v="Kimberly Henderson"/>
        <s v="Linda Smith"/>
        <s v="Ryan Robertson"/>
        <s v="Catherine Castro"/>
        <s v="Victoria Myers"/>
        <s v="Henry Donaldson"/>
        <s v="Dylan Smith"/>
        <s v="Becky Hopkins DVM"/>
        <s v="Carla Murray"/>
        <s v="James Brown"/>
        <s v="Anthony Cantu"/>
        <s v="Rachel Pennington"/>
        <s v="Jeffrey Wilson"/>
        <s v="Tyler Weber"/>
        <s v="Christopher Perez"/>
        <s v="John Williams"/>
        <s v="Jose Johnson"/>
        <s v="Tony Roy"/>
        <s v="Sheri Tucker"/>
        <s v="Frederick Meyer"/>
        <s v="Lee White"/>
        <s v="Kenneth Rivera"/>
        <s v="Jacob Mooney"/>
        <s v="Jill Leblanc"/>
        <s v="Gordon Swanson"/>
        <s v="Erin Smith"/>
        <s v="Eric Soto"/>
        <s v="Susan Dunn MD"/>
        <s v="Melinda Rogers"/>
        <s v="Alyssa Turner"/>
        <s v="Edward Johnson"/>
        <s v="Brittany Lambert"/>
        <s v="Julie Wade"/>
        <s v="Scott Hogan"/>
        <s v="Dr. Mario Farmer"/>
        <s v="Kenneth Romero"/>
        <s v="Deborah Jackson"/>
        <s v="Frank Poole"/>
        <s v="Sarah Walker"/>
        <s v="Emily Phillips"/>
        <s v="Parker Chapman"/>
        <s v="Donna Johnson"/>
        <s v="Whitney Goodman"/>
        <s v="Maria Massey"/>
        <s v="Susan Owen"/>
        <s v="Erica Matthews"/>
        <s v="Whitney Finley"/>
        <s v="Melissa Hansen"/>
        <s v="Joel Myers"/>
        <s v="Matthew Branch"/>
        <s v="Sarah Hall"/>
        <s v="Dr. Dawn Valdez"/>
        <s v="Valerie Robinson"/>
        <s v="Stephanie Lopez"/>
        <s v="John Schmidt"/>
        <s v="Miguel Atkins"/>
        <s v="Theresa Landry"/>
        <s v="Dr. Rebecca Cooper"/>
        <s v="Danny Ortega"/>
        <s v="Christina Mitchell"/>
        <s v="Kenneth Franco"/>
        <s v="William Lang"/>
        <s v="Brian Sanchez"/>
        <s v="Jasmine Mendez"/>
        <s v="Jennifer Carr"/>
        <s v="Patrick Hernandez"/>
        <s v="Lisa Wallace"/>
        <s v="Cynthia Moore"/>
        <s v="William Marshall"/>
        <s v="Wendy Dudley"/>
        <s v="David Foster"/>
        <s v="Renee Maddox"/>
        <s v="Theresa Nelson"/>
        <s v="Kurt Garcia"/>
        <s v="Sylvia Frost"/>
        <s v="Andrea Klein"/>
        <s v="Emily Barnett"/>
        <s v="Linda Martinez"/>
        <s v="Teresa Mann"/>
        <s v="Jessica Simmons"/>
        <s v="Teresa Wiggins"/>
        <s v="Joseph Swanson"/>
        <s v="Nancy Russo"/>
        <s v="Amber Smith"/>
        <s v="Luke Baker DDS"/>
        <s v="Michael Rodriguez"/>
        <s v="Ruth Brown"/>
        <s v="Stephanie Atkinson"/>
        <s v="Laurie Patel"/>
        <s v="Jessica French"/>
        <s v="Karen Johnson"/>
        <s v="Adam Sherman"/>
        <s v="Jason Rogers"/>
        <s v="Matthew Yang"/>
        <s v="Charles Thomas"/>
        <s v="Christopher Miller"/>
        <s v="Michael Dennis"/>
        <s v="Audrey Scott"/>
        <s v="Elizabeth Alvarez"/>
        <s v="Matthew Clayton"/>
        <s v="Douglas Wilcox"/>
        <s v="John Gonzalez"/>
        <s v="Brittney Edwards"/>
        <s v="Kevin Lane"/>
        <s v="Alexander Valencia"/>
        <s v="Joshua Hayes"/>
        <s v="Michele Lee"/>
        <s v="Cynthia Lopez"/>
        <s v="Jasmine Valentine"/>
        <s v="Joseph Jimenez"/>
        <s v="Leah Reeves"/>
        <s v="Jennifer Howell"/>
        <s v="Katie Deleon"/>
        <s v="Charles Ellison"/>
        <s v="Keith Molina"/>
        <s v="Brian Weiss"/>
        <s v="Candace Nicholson"/>
        <s v="Tyrone Davis"/>
        <s v="Randy Moore"/>
        <s v="Jeffrey Meyers"/>
        <s v="Amanda Lyons"/>
        <s v="Paula Griffin"/>
        <s v="Carrie Hunt"/>
        <s v="Sheryl Rice"/>
        <s v="Jonathan Clark"/>
        <s v="Nicolas Cox"/>
        <s v="Andre Vazquez"/>
        <s v="Richard Gould"/>
        <s v="Olivia White"/>
        <s v="Andrea Flores"/>
        <s v="Lance Campbell"/>
        <s v="Christine Evans"/>
        <s v="Angela Montes"/>
        <s v="Caitlin Rodriguez"/>
        <s v="David Johnson"/>
        <s v="James Nixon"/>
        <s v="Angela Sullivan"/>
        <s v="Eric Perez"/>
        <s v="Suzanne Keller"/>
        <s v="Parker Rhodes"/>
        <s v="Kristen Woods DVM"/>
        <s v="Sarah Bailey"/>
        <s v="Thomas Yates"/>
        <s v="Sara Howell"/>
        <s v="James Sanchez"/>
        <s v="Daniel Yates"/>
        <s v="Alan Ramirez"/>
        <s v="Shannon Rodriguez"/>
        <s v="Mr. Douglas Downs"/>
        <s v="Brian Rasmussen"/>
        <s v="Gwendolyn Montgomery"/>
        <s v="Wanda Castaneda"/>
        <s v="Tammy Austin"/>
        <s v="Michael Walls"/>
        <s v="Mark White"/>
        <s v="Christine Richard"/>
        <s v="Glenn Hester"/>
        <s v="Jeffrey Smith DVM"/>
        <s v="Michael Price"/>
        <s v="Faith Smith"/>
        <s v="Gina Roman"/>
        <s v="Diana Tran"/>
        <s v="Jennifer Hayes"/>
        <s v="Amy Horton"/>
        <s v="Michael Henderson"/>
        <s v="Isaac Martinez"/>
        <s v="Corey Rubio"/>
        <s v="Craig Sullivan"/>
        <s v="Christian Cabrera"/>
        <s v="Andrew Lester"/>
        <s v="Ryan Alvarez"/>
        <s v="Ethan Davenport"/>
        <s v="Adam Diaz"/>
        <s v="Bradley Garcia"/>
        <s v="Johnny Everett"/>
        <s v="Micheal Rivera"/>
        <s v="Jeff Nguyen"/>
        <s v="Elizabeth Robinson"/>
        <s v="Emma Young"/>
        <s v="Leslie Avila"/>
        <s v="Gail Acevedo"/>
        <s v="Lori Mcneil"/>
        <s v="Valerie West"/>
        <s v="Allen Rush"/>
        <s v="Carla Moore"/>
        <s v="Becky Terry"/>
        <s v="Steven Lawrence"/>
        <s v="Jaime Garcia"/>
        <s v="Wayne Hammond"/>
        <s v="William Hawkins"/>
        <s v="Michael Mccormick"/>
        <s v="Christine Perkins"/>
        <s v="Evan Cooper"/>
        <s v="Kelly Heath"/>
        <s v="Donald Serrano"/>
        <s v="Tonya Craig"/>
        <s v="Sonya Torres MD"/>
        <s v="Denise Christian"/>
        <s v="Ryan Nguyen"/>
        <s v="James Reyes"/>
        <s v="Lisa Little"/>
        <s v="Tammy Rodriguez"/>
        <s v="John Joyce"/>
        <s v="Elizabeth Alexander"/>
        <s v="Leah Vang"/>
        <s v="Christina Choi"/>
        <s v="Christy Rush"/>
        <s v="Luis Matthews"/>
        <s v="Edwin Smith"/>
        <s v="Christopher Joseph"/>
        <s v="Vickie Adams"/>
        <s v="Stephanie Smith"/>
        <s v="Ruben Anderson"/>
        <s v="Steven Mckinney"/>
        <s v="Kristin Turner"/>
        <s v="Dr. John Gomez"/>
        <s v="Lori Lowe"/>
        <s v="Michael Torres"/>
        <s v="Jeremy Crane"/>
        <s v="Daniel Perez"/>
        <s v="Elizabeth Hayden"/>
        <s v="Cathy Roberts"/>
        <s v="Frederick Smith"/>
        <s v="Raymond Patterson"/>
        <s v="Christina Johnson"/>
        <s v="Brittany Powers"/>
        <s v="Cassandra Montgomery"/>
        <s v="Cindy Zhang"/>
        <s v="John Johnson"/>
        <s v="Danielle York"/>
        <s v="Brian Adams"/>
        <s v="Charles Jones"/>
        <s v="Sarah Beasley"/>
        <s v="Susan Brown"/>
        <s v="Bryan Reed"/>
        <s v="Crystal Lopez"/>
        <s v="Deanna Berry"/>
        <s v="Richard Maldonado II"/>
        <s v="Cindy Hoffman"/>
        <s v="Leroy Carter"/>
        <s v="Patricia Lopez"/>
        <s v="Olivia Mcclain"/>
        <s v="Caroline Hill"/>
        <s v="Stephanie Johnson"/>
        <s v="Jason Martin"/>
        <s v="William Tucker"/>
        <s v="Timothy Hernandez"/>
        <s v="Aaron Morales"/>
        <s v="Christopher Schmidt"/>
        <s v="Anthony Allen"/>
        <s v="Frank Daniel"/>
        <s v="Anthony Barrett"/>
        <s v="Brandi Smith"/>
        <s v="Charles Dean"/>
        <s v="Lauren Russell"/>
        <s v="Jose Shelton"/>
        <s v="Felicia Jackson"/>
        <s v="Lynn Bryant"/>
        <s v="Laura Holt"/>
        <s v="Crystal Rodriguez"/>
        <s v="Seth Hamilton"/>
        <s v="Jerry Garcia"/>
        <s v="Billy Lloyd"/>
        <s v="Pamela Hunter"/>
        <s v="Madison Hartman"/>
        <s v="Scott Johnson"/>
        <s v="Steven Stewart"/>
        <s v="Charles Lewis"/>
        <s v="Jeffrey Myers"/>
        <s v="Matthew Gutierrez"/>
        <s v="Julie Murphy"/>
        <s v="Jennifer Schmidt"/>
        <s v="Gregory Meyer"/>
        <s v="Andrew Jackson"/>
        <s v="Christopher Gallagher"/>
        <s v="Jorge Hall"/>
        <s v="Marcia Montes"/>
        <s v="Leslie Stevens"/>
        <s v="Lawrence Barnes"/>
        <s v="Patrick Boyd"/>
        <s v="Mark Smith"/>
        <s v="Nina Lane"/>
        <s v="Katherine Manning"/>
        <s v="Jennifer Mcdonald"/>
        <s v="Dennis Mendez"/>
        <s v="Michael Walker"/>
        <s v="Mark Dixon"/>
        <s v="Shirley Gonzalez"/>
        <s v="Jill Manning"/>
        <s v="Anthony Pruitt"/>
        <s v="Kayla Kennedy"/>
        <s v="Ashley Jenkins"/>
        <s v="Mrs. Lauren Rodriguez"/>
        <s v="Laura Hamilton"/>
        <s v="Brenda Nelson"/>
        <s v="Felicia Hernandez"/>
        <s v="Tanya Meyers"/>
        <s v="Kimberly Peters"/>
        <s v="Keith Reynolds"/>
        <s v="Kathy Thompson"/>
        <s v="Jaime Glover"/>
        <s v="Terry Roman"/>
        <s v="Jessica Lewis"/>
        <s v="Jennifer Weaver"/>
        <s v="Mary Nelson"/>
        <s v="Melanie Duffy"/>
        <s v="Anita Gonzalez"/>
        <s v="Antonio Sanchez"/>
        <s v="Mark Wagner"/>
        <s v="Mckenzie Holt"/>
        <s v="Melissa Cunningham"/>
        <s v="Michelle Evans"/>
        <s v="Nicholas Stein"/>
        <s v="Joseph Brown"/>
        <s v="Amanda Diaz"/>
        <s v="Teresa Lynch"/>
        <s v="Ana Adams"/>
        <s v="Ruth Patterson"/>
        <s v="Juan Harrison"/>
        <s v="Raymond Stein"/>
        <s v="Leah Silva"/>
        <s v="Jacob Diaz"/>
        <s v="Jacob Graham"/>
        <s v="Barbara Medina"/>
        <s v="Todd Turner"/>
        <s v="Amanda Carroll"/>
        <s v="Anthony Bryan"/>
        <s v="Kimberly Knapp"/>
        <s v="Matthew Lee"/>
        <s v="Lee Franklin"/>
        <s v="Cindy Black"/>
        <s v="Vincent Mcknight"/>
        <s v="Jason Adams"/>
        <s v="Tyler Gibson"/>
        <s v="Evan Bell"/>
        <s v="Timothy Miller"/>
        <s v="Erica Sherman"/>
        <s v="Christopher Humphrey"/>
        <s v="Eric Bell"/>
        <s v="Scott Cook"/>
        <s v="Blake Simon"/>
        <s v="Christopher Davis"/>
        <s v="Nathan Bolton"/>
        <s v="Theresa Massey"/>
        <s v="Daniel Hahn"/>
        <s v="Robert Adams"/>
        <s v="Victoria Murphy"/>
        <s v="Gina Aguirre"/>
        <s v="Charles Compton"/>
        <s v="Jacqueline Hoffman"/>
        <s v="Christopher Lambert"/>
        <s v="Joshua Bradley"/>
        <s v="Kelly Schaefer"/>
        <s v="Marcia Tapia"/>
        <s v="Elizabeth Grant"/>
        <s v="Ronald Reynolds"/>
        <s v="John Craig"/>
        <s v="Sharon Patel"/>
        <s v="Russell Snow"/>
        <s v="James Boyle"/>
        <s v="Sara Phillips"/>
        <s v="Lori Moran"/>
        <s v="Paul Martin"/>
        <s v="Daniel Quinn"/>
        <s v="Michelle Nelson"/>
        <s v="Mary Ross"/>
        <s v="Emily Brown"/>
        <s v="Emily Meyer"/>
        <s v="Kristin Davis"/>
        <s v="Craig Barnett"/>
        <s v="Hannah Miller"/>
        <s v="Shannon Thomas"/>
        <s v="Joshua Zavala"/>
        <s v="Lindsey Clark"/>
        <s v="Sierra Marshall"/>
        <s v="Brittney Williams"/>
        <s v="Jason Haley"/>
        <s v="James Miller"/>
        <s v="Tyler Turner"/>
        <s v="Randall Horn"/>
        <s v="Danielle Jones"/>
        <s v="Jessica Friedman"/>
        <s v="Thomas Miller"/>
        <s v="William Bates"/>
        <s v="Brandon Bell"/>
        <s v="Julie Mcgrath"/>
        <s v="Robert Pham"/>
        <s v="Vincent Davis"/>
        <s v="Jamie Bradford"/>
        <s v="Johnny Palmer"/>
        <s v="Emily Williams"/>
        <s v="Suzanne Collins"/>
        <s v="Kathleen Leblanc"/>
        <s v="Tommy Collins"/>
        <s v="Cheryl Black"/>
        <s v="Laurie Beck"/>
        <s v="Laura Brown MD"/>
        <s v="Christopher Warner"/>
        <s v="Adam Ali"/>
        <s v="Edwin Wilkinson"/>
        <s v="Jennifer Mcconnell"/>
        <s v="Brian Greene"/>
        <s v="Taylor Bennett"/>
        <s v="Bobby Burke"/>
        <s v="Jaime Morris"/>
        <s v="Jacqueline Odonnell"/>
        <s v="Sara Koch"/>
        <s v="Alexis Austin"/>
        <s v="Julie Rasmussen"/>
        <s v="Peter Brown"/>
        <s v="Rachel Stephens"/>
        <s v="Peter Hudson"/>
        <s v="Jeremy Collins"/>
        <s v="Mary Mitchell"/>
        <s v="Anthony Clark"/>
        <s v="Patty Taylor"/>
        <s v="Carolyn Roberson"/>
        <s v="Erin Sharp"/>
        <s v="Dennis Hernandez"/>
        <s v="Mrs. Brittany Kent"/>
        <s v="Cassandra Hernandez"/>
        <s v="Michael Miller"/>
        <s v="Jessica Fritz"/>
        <s v="Timothy Salazar"/>
        <s v="Melanie Huff"/>
        <s v="Daniel Logan"/>
        <s v="Christine Johnson"/>
        <s v="Carolyn Johnson"/>
        <s v="Michele Moon"/>
        <s v="Stephen Small"/>
        <s v="Erica Clark"/>
        <s v="Pedro Adams"/>
        <s v="Sheena Thomas"/>
        <s v="Larry Hernandez"/>
        <s v="John Ward"/>
        <s v="Tammy Jones"/>
        <s v="Erica Chambers"/>
        <s v="Carlos Hernandez"/>
        <s v="Molly Johnson"/>
        <s v="Henry Martinez"/>
        <s v="Matthew Ryan"/>
        <s v="Calvin Peterson"/>
        <s v="Laura Jennings"/>
        <s v="Sandra Hamilton"/>
        <s v="Douglas Brown"/>
        <s v="Anthony Haas"/>
        <s v="Peggy Sanchez"/>
        <s v="William Douglas"/>
        <s v="Jason Cruz"/>
        <s v="Melanie Rodriguez"/>
        <s v="Benjamin Miranda"/>
        <s v="Megan Sanders"/>
        <s v="Arthur Andrade"/>
        <s v="Christopher Roth"/>
        <s v="Sandra Reeves"/>
        <s v="Kristina Murray"/>
        <s v="Teresa Banks"/>
        <s v="Karen Robertson"/>
        <s v="Mr. Shaun Jenkins"/>
        <s v="Erin Harvey"/>
        <s v="Toni Perez"/>
        <s v="Joseph Smith"/>
        <s v="William Price"/>
        <s v="Matthew Young"/>
        <s v="Christian Thomas"/>
        <s v="Alexandra Johnson"/>
        <s v="Christine Bowman"/>
        <s v="Brittany Patton"/>
        <s v="Tyrone Fowler"/>
        <s v="Elaine Valentine"/>
        <s v="Gabriel Harris"/>
        <s v="Sonya Mckenzie"/>
        <s v="Andrew Gonzales"/>
        <s v="Daniel Taylor"/>
        <s v="John Arnold"/>
        <s v="Gary Campbell"/>
        <s v="Kristin Harrison"/>
        <s v="Penny Mitchell"/>
        <s v="Stephen Wood"/>
        <s v="Christopher Hart"/>
        <s v="Ashley Alvarado"/>
        <s v="Lisa Price"/>
        <s v="Ann Cooke"/>
        <s v="Samuel Sanford"/>
        <s v="Brandon Taylor"/>
        <s v="Paula Jacobs"/>
        <s v="Timothy Nelson"/>
        <s v="Tammy Chen"/>
        <s v="Kristen Kane DDS"/>
        <s v="Leslie Johnson"/>
        <s v="Nancy Perez"/>
        <s v="Madeline Patel"/>
        <s v="Robert Moran"/>
        <s v="Natasha Bell"/>
        <s v="Ronald Moss"/>
        <s v="Cassandra Turner"/>
        <s v="Heidi Ayers"/>
        <s v="Marilyn Wallace"/>
        <s v="Jennifer Wright"/>
        <s v="Brian Montoya"/>
        <s v="James Wood"/>
        <s v="Kevin Fleming"/>
        <s v="Matthew Roberts"/>
        <s v="Jennifer Craig"/>
        <s v="Cynthia Daniels"/>
        <s v="Earl Saunders"/>
        <s v="Thomas Murphy"/>
        <s v="Chad Figueroa"/>
        <s v="Sarah Arnold"/>
        <s v="Terry Romero"/>
        <s v="Jennifer Freeman"/>
        <s v="Deborah Grant"/>
        <s v="Mrs. Christine Jones DDS"/>
        <s v="Laura Conner"/>
        <s v="Amy Watkins"/>
        <s v="Caroline Anderson"/>
        <s v="Lisa Guzman"/>
        <s v="Thomas Robinson"/>
        <s v="Joseph Brooks"/>
        <s v="Holly Sutton"/>
        <s v="Jesus Schmidt"/>
        <s v="Karen Allen"/>
        <s v="Brittany Warren"/>
        <s v="Carol Rosario"/>
        <s v="Eric Long"/>
        <s v="Riley Kennedy"/>
        <s v="Sandra Smith"/>
        <s v="Emily Malone"/>
        <s v="Bryan Williams"/>
        <s v="Tina Wilson"/>
        <s v="Christine Rodriguez"/>
        <s v="Nicholas Reese"/>
        <s v="Anthony Garcia"/>
        <s v="Cindy Choi"/>
        <s v="Timothy Lowe"/>
        <s v="Michael Ayers"/>
        <s v="Steven Palmer"/>
        <s v="Drew Boone"/>
        <s v="Courtney Wood"/>
        <s v="Kimberly Parker"/>
        <s v="Molly Zuniga"/>
        <s v="Misty Gray"/>
        <s v="Maria Mcgee"/>
        <s v="Donald Taylor"/>
        <s v="Michelle Barnes"/>
        <s v="Ronald Griffin"/>
        <s v="Robin Chan"/>
        <s v="Isaiah Gonzalez MD"/>
        <s v="Richard Evans"/>
        <s v="Samantha Vincent"/>
        <s v="Stephanie Liu"/>
        <s v="Andrew Huff"/>
        <s v="Allison Holmes"/>
        <s v="Melissa Tucker"/>
        <s v="Scott Harris"/>
        <s v="Jennifer Edwards"/>
        <s v="Brittany Yang"/>
        <s v="Nathan Barker"/>
        <s v="Angela Murphy"/>
        <s v="Mr. Benjamin Pittman MD"/>
        <s v="Sheryl Oconnell"/>
        <s v="Andrew Ford"/>
        <s v="Jason Gill"/>
        <s v="Jeremy Mora"/>
        <s v="Donald Brooks"/>
        <s v="Devin Thomas"/>
        <s v="Donna Cervantes"/>
        <s v="Michael Mckenzie"/>
        <s v="Toni Williams"/>
        <s v="Robin Fletcher"/>
        <s v="Melissa Wise"/>
        <s v="David House"/>
        <s v="William Barnes"/>
        <s v="Patrick Mcdowell"/>
        <s v="Nancy Martinez"/>
        <s v="Corey Mejia DVM"/>
        <s v="Zachary Richard"/>
        <s v="Dawn Vargas"/>
        <s v="Megan Barton"/>
        <s v="Haley Young"/>
        <s v="Shannon Munoz"/>
        <s v="Matthew Contreras"/>
        <s v="Amy Taylor"/>
        <s v="Allen Henson"/>
        <s v="Mark Beck"/>
        <s v="Timothy Simon"/>
        <s v="Kathryn Simpson"/>
        <s v="Jordan Gilmore"/>
        <s v="Jade Schwartz"/>
        <s v="Brian Roberts"/>
        <s v="Andrew Garner"/>
        <s v="Ashley Blair"/>
        <s v="Mrs. Stacy May"/>
        <s v="Carla Watson"/>
        <s v="Tina Pierce"/>
        <s v="Tyler Vega"/>
        <s v="Steven Fuentes"/>
        <s v="Dana West"/>
        <s v="Pamela Jensen"/>
        <s v="Shannon Dalton"/>
        <s v="Stephen Gutierrez"/>
        <s v="Jay Washington"/>
        <s v="Christina Thomas"/>
        <s v="Kyle Gentry"/>
        <s v="Joshua Nelson"/>
        <s v="Jennifer Thomas"/>
        <s v="Shelby King"/>
        <s v="Grant Francis"/>
        <s v="Ruben Lee"/>
        <s v="Patricia Johnson"/>
        <s v="Tracy Bowen"/>
        <s v="Melissa Alexander"/>
        <s v="Kenneth Vasquez"/>
        <s v="Christine Hutchinson"/>
        <s v="Laura Patel"/>
        <s v="Bernard Jordan"/>
        <s v="Joshua Nguyen"/>
        <s v="Nicholas Lindsey"/>
        <s v="David Romero"/>
        <s v="Christopher Lewis"/>
        <s v="Jose Arroyo"/>
        <s v="Sabrina Barker"/>
        <s v="Clayton Murphy"/>
        <s v="Kyle Jordan"/>
        <s v="Catherine Taylor"/>
        <s v="Matthew Wood"/>
        <s v="Daniel Williams"/>
        <s v="Angela Ramirez"/>
        <s v="Christopher Martinez"/>
        <s v="Micheal Mendez"/>
        <s v="Dennis Jones"/>
        <s v="Amy Burns"/>
        <s v="Andres Greene"/>
        <s v="Joseph Williams"/>
        <s v="Natasha Harmon"/>
        <s v="James Ball"/>
        <s v="Bradley Clark"/>
        <s v="Jesse Church"/>
        <s v="Natalie Orr"/>
        <s v="Robert Garcia"/>
        <s v="Shaun Taylor"/>
        <s v="Alicia Jones"/>
        <s v="Dustin Morrow"/>
        <s v="Paige Diaz"/>
        <s v="Abigail George"/>
        <s v="Jeremy Chapman"/>
        <s v="Jennifer Brown"/>
        <s v="Michael Roberts"/>
        <s v="Keith Herman"/>
        <s v="Johnathan Johnson"/>
        <s v="Morgan Webster"/>
        <s v="Mason Hanson"/>
        <s v="Stephen Anthony"/>
        <s v="Jennifer Jones"/>
        <s v="Gerald Garcia"/>
        <s v="Randy Parsons"/>
        <s v="Cody Walker"/>
        <s v="Emily Ayers"/>
        <s v="Justin Myers"/>
        <s v="Sarah Clark"/>
        <s v="Sean Martin"/>
        <s v="Christopher Solomon"/>
        <s v="Mr. Eric Lee"/>
        <s v="Jeffrey Walker"/>
        <s v="Carrie Evans"/>
        <s v="Wanda Hatfield"/>
        <s v="Jeffrey Combs"/>
        <s v="Lori Hunter"/>
        <s v="Tyler Ferguson"/>
        <s v="Thomas Harper"/>
        <s v="Kathryn Horton"/>
        <s v="Robert Nelson"/>
        <s v="Craig Price"/>
        <s v="Deanna Silva"/>
        <s v="Molly Robinson"/>
        <s v="Craig Frank"/>
        <s v="Mary Smith"/>
        <s v="Jerry Bowen"/>
        <s v="Jennifer Terrell"/>
        <s v="Brian Smith"/>
        <s v="Cynthia Johnston"/>
        <s v="Cole Fisher"/>
        <s v="Teresa Bennett"/>
        <s v="Thomas Roach"/>
        <s v="Kristen Soto"/>
        <s v="Kevin Hubbard"/>
        <s v="Matthew Herrera"/>
        <s v="Jack Martin"/>
        <s v="Megan Stevens"/>
        <s v="Darrell Lee"/>
        <s v="Herbert Williams"/>
        <s v="Jeffrey Smith"/>
        <s v="Robert Davis"/>
        <s v="Deanna Glover"/>
        <s v="Eric Chandler"/>
        <s v="Jason Carson"/>
        <s v="Annette Murphy"/>
        <s v="Amy Hansen"/>
        <s v="Katherine Turner"/>
        <s v="Kim Smith"/>
        <s v="Isaac Stokes"/>
        <s v="Aaron Mitchell"/>
        <s v="Kelly Raymond"/>
        <s v="Marcia Taylor"/>
        <s v="Michael Benjamin"/>
        <s v="Valerie Love"/>
        <s v="Michael Savage"/>
        <s v="Mark Martinez"/>
        <s v="Elaine Friedman"/>
        <s v="Jeremy Graham"/>
        <s v="Thomas Burgess"/>
        <s v="Jason Cole"/>
        <s v="Austin Hernandez"/>
        <s v="Michael Smith"/>
        <s v="Deborah Miller"/>
        <s v="Sharon Brandt"/>
        <s v="Nicole Warren"/>
        <s v="Scott Rich"/>
        <s v="Ray Andersen"/>
        <s v="Crystal Garcia"/>
        <s v="Amber Cox"/>
        <s v="Nathan Martinez"/>
        <s v="Vicki Nelson"/>
        <s v="Brian Mcconnell"/>
        <s v="Christina Mullen"/>
        <s v="Diane Rose DVM"/>
        <s v="Manuel Miranda"/>
        <s v="Mrs. Michelle Robbins"/>
        <s v="Veronica Shannon"/>
        <s v="Sarah Williams"/>
        <s v="John Thomas"/>
      </sharedItems>
    </cacheField>
    <cacheField name="Region" numFmtId="0">
      <sharedItems count="4">
        <s v="West"/>
        <s v="South"/>
        <s v="East"/>
        <s v="North"/>
      </sharedItems>
    </cacheField>
    <cacheField name="Product_Category" numFmtId="0">
      <sharedItems count="3">
        <s v="Furniture"/>
        <s v="Clothing"/>
        <s v="Electronics"/>
      </sharedItems>
    </cacheField>
    <cacheField name="Sub_Category" numFmtId="0">
      <sharedItems count="15">
        <s v="Bed"/>
        <s v="Jacket"/>
        <s v="Jeans"/>
        <s v="Chair"/>
        <s v="Monitor"/>
        <s v="Laptop"/>
        <s v="Headphones"/>
        <s v="Table"/>
        <s v="Sofa"/>
        <s v="T-Shirt"/>
        <s v="Cupboard"/>
        <s v="Dress"/>
        <s v="Shirt"/>
        <s v="Keyboard"/>
        <s v="Mobile"/>
      </sharedItems>
    </cacheField>
    <cacheField name="Quantity" numFmtId="1">
      <sharedItems containsSemiMixedTypes="0" containsString="0" containsNumber="1" containsInteger="1" minValue="1" maxValue="10"/>
    </cacheField>
    <cacheField name="Sales" numFmtId="165">
      <sharedItems containsSemiMixedTypes="0" containsString="0" containsNumber="1" minValue="1007.48" maxValue="49980.88" count="1000">
        <n v="29933.18"/>
        <n v="34603.67"/>
        <n v="17729.849999999999"/>
        <n v="4659.84"/>
        <n v="24913.16"/>
        <n v="33938.28"/>
        <n v="38784.21"/>
        <n v="34699.699999999997"/>
        <n v="10733.41"/>
        <n v="47327.96"/>
        <n v="16821.849999999999"/>
        <n v="11680.77"/>
        <n v="11383.86"/>
        <n v="29649.29"/>
        <n v="46800.91"/>
        <n v="12407.17"/>
        <n v="5037.76"/>
        <n v="35396.559999999998"/>
        <n v="10585.25"/>
        <n v="6525.86"/>
        <n v="42404.61"/>
        <n v="31929.11"/>
        <n v="44916.56"/>
        <n v="43762.28"/>
        <n v="21000.799999999999"/>
        <n v="38527.1"/>
        <n v="7674.12"/>
        <n v="9039.4599999999991"/>
        <n v="7318.93"/>
        <n v="4144.74"/>
        <n v="48792.66"/>
        <n v="27561.88"/>
        <n v="16923.009999999998"/>
        <n v="23525.22"/>
        <n v="7333.77"/>
        <n v="28496.51"/>
        <n v="35917.019999999997"/>
        <n v="12241.9"/>
        <n v="21708.560000000001"/>
        <n v="39124.699999999997"/>
        <n v="26272.959999999999"/>
        <n v="28260.67"/>
        <n v="40775.06"/>
        <n v="33115.17"/>
        <n v="11875.5"/>
        <n v="19862.78"/>
        <n v="32748.29"/>
        <n v="24345.06"/>
        <n v="27203.91"/>
        <n v="24905.87"/>
        <n v="25675.759999999998"/>
        <n v="14508.46"/>
        <n v="31251.69"/>
        <n v="45866.33"/>
        <n v="44900.77"/>
        <n v="1665.32"/>
        <n v="39055.120000000003"/>
        <n v="14067.36"/>
        <n v="32714.560000000001"/>
        <n v="41914.47"/>
        <n v="14529.62"/>
        <n v="46389.73"/>
        <n v="17563.63"/>
        <n v="13809.78"/>
        <n v="15247.07"/>
        <n v="27526.5"/>
        <n v="17192.919999999998"/>
        <n v="1653.42"/>
        <n v="48134.59"/>
        <n v="31430.27"/>
        <n v="17457.98"/>
        <n v="45075.07"/>
        <n v="6084.71"/>
        <n v="44459.5"/>
        <n v="48563.839999999997"/>
        <n v="14191.06"/>
        <n v="15608.5"/>
        <n v="13376.06"/>
        <n v="46466.06"/>
        <n v="16492.13"/>
        <n v="35437.800000000003"/>
        <n v="21602.15"/>
        <n v="4023.68"/>
        <n v="42440.51"/>
        <n v="38035.83"/>
        <n v="33241.67"/>
        <n v="22489.27"/>
        <n v="34716.120000000003"/>
        <n v="33495.9"/>
        <n v="36641.08"/>
        <n v="28445.02"/>
        <n v="9193.5400000000009"/>
        <n v="47473.18"/>
        <n v="17411.740000000002"/>
        <n v="37837.440000000002"/>
        <n v="31342.3"/>
        <n v="16017.36"/>
        <n v="44234.87"/>
        <n v="3588.44"/>
        <n v="9095.5300000000007"/>
        <n v="39066.410000000003"/>
        <n v="27468.81"/>
        <n v="21603.3"/>
        <n v="39134.74"/>
        <n v="34234.58"/>
        <n v="29207.26"/>
        <n v="14670.36"/>
        <n v="16507.099999999999"/>
        <n v="1587.24"/>
        <n v="45627.27"/>
        <n v="8504.23"/>
        <n v="30832.13"/>
        <n v="29409.34"/>
        <n v="23416.15"/>
        <n v="2232.13"/>
        <n v="42230.09"/>
        <n v="3947.13"/>
        <n v="14550.4"/>
        <n v="17862.23"/>
        <n v="43292.88"/>
        <n v="5789.95"/>
        <n v="29049.8"/>
        <n v="19940.2"/>
        <n v="7748.25"/>
        <n v="8796.9"/>
        <n v="22946.07"/>
        <n v="20786.23"/>
        <n v="21900.61"/>
        <n v="30823.52"/>
        <n v="44712.02"/>
        <n v="33613.269999999997"/>
        <n v="26353.33"/>
        <n v="43662.57"/>
        <n v="42542.06"/>
        <n v="35087.58"/>
        <n v="14755.7"/>
        <n v="12658.2"/>
        <n v="33566.400000000001"/>
        <n v="5219.68"/>
        <n v="7111.51"/>
        <n v="10873.63"/>
        <n v="22134.37"/>
        <n v="19034.650000000001"/>
        <n v="18687.34"/>
        <n v="11113.25"/>
        <n v="42136.02"/>
        <n v="14396.33"/>
        <n v="38609.699999999997"/>
        <n v="32829.86"/>
        <n v="10924.75"/>
        <n v="31160.1"/>
        <n v="13635.51"/>
        <n v="39498.26"/>
        <n v="36257.480000000003"/>
        <n v="27149.66"/>
        <n v="23553.42"/>
        <n v="48876.67"/>
        <n v="43812.32"/>
        <n v="35619.78"/>
        <n v="46606.2"/>
        <n v="44287.55"/>
        <n v="2311.0100000000002"/>
        <n v="11990.73"/>
        <n v="38468.19"/>
        <n v="44016.67"/>
        <n v="49980.88"/>
        <n v="37794.04"/>
        <n v="35552.83"/>
        <n v="22407.94"/>
        <n v="44086.53"/>
        <n v="22434.16"/>
        <n v="36104.01"/>
        <n v="17411.37"/>
        <n v="24187.9"/>
        <n v="42551.199999999997"/>
        <n v="3710.3"/>
        <n v="20364.3"/>
        <n v="47140.23"/>
        <n v="47558.720000000001"/>
        <n v="13225.45"/>
        <n v="42813.02"/>
        <n v="13853.59"/>
        <n v="4459.82"/>
        <n v="42066.69"/>
        <n v="47013.47"/>
        <n v="6262.83"/>
        <n v="31447.68"/>
        <n v="45939.58"/>
        <n v="11282.27"/>
        <n v="41665.96"/>
        <n v="48307.73"/>
        <n v="1833.06"/>
        <n v="13636.41"/>
        <n v="25438.42"/>
        <n v="33550.18"/>
        <n v="18429.64"/>
        <n v="14196.56"/>
        <n v="4145.3500000000004"/>
        <n v="16413.310000000001"/>
        <n v="1757.53"/>
        <n v="1704.26"/>
        <n v="38712.050000000003"/>
        <n v="18742.349999999999"/>
        <n v="3826.7"/>
        <n v="2589.56"/>
        <n v="6785.9"/>
        <n v="24336.03"/>
        <n v="4510.8500000000004"/>
        <n v="31888.6"/>
        <n v="1537.91"/>
        <n v="48745.59"/>
        <n v="15683.2"/>
        <n v="44887.6"/>
        <n v="32246.37"/>
        <n v="43601.2"/>
        <n v="11071.36"/>
        <n v="15652.3"/>
        <n v="21781.17"/>
        <n v="46412.84"/>
        <n v="43061.14"/>
        <n v="6770.83"/>
        <n v="36117.199999999997"/>
        <n v="23533.58"/>
        <n v="31534.45"/>
        <n v="22572.02"/>
        <n v="42582.04"/>
        <n v="18285.509999999998"/>
        <n v="39366.67"/>
        <n v="45526.6"/>
        <n v="14878.29"/>
        <n v="15996.68"/>
        <n v="4874.55"/>
        <n v="41847.31"/>
        <n v="23725.48"/>
        <n v="35130.78"/>
        <n v="20483.89"/>
        <n v="46739.48"/>
        <n v="19108.66"/>
        <n v="29117.96"/>
        <n v="47611.199999999997"/>
        <n v="14262.29"/>
        <n v="43616.47"/>
        <n v="1156.1600000000001"/>
        <n v="28571.73"/>
        <n v="7932.41"/>
        <n v="29548"/>
        <n v="26173.8"/>
        <n v="42456.49"/>
        <n v="26317.3"/>
        <n v="12685.07"/>
        <n v="38492.89"/>
        <n v="25288.76"/>
        <n v="1880.9"/>
        <n v="30295.57"/>
        <n v="8047.52"/>
        <n v="7369.53"/>
        <n v="30874.42"/>
        <n v="34440.53"/>
        <n v="39443.5"/>
        <n v="38629.78"/>
        <n v="2700.73"/>
        <n v="44580.7"/>
        <n v="26368.17"/>
        <n v="45199.68"/>
        <n v="42280.04"/>
        <n v="38734"/>
        <n v="30639.66"/>
        <n v="5755.44"/>
        <n v="36013.599999999999"/>
        <n v="20973.93"/>
        <n v="8147.96"/>
        <n v="34319.51"/>
        <n v="45121.66"/>
        <n v="27864.97"/>
        <n v="19679.61"/>
        <n v="44983.25"/>
        <n v="15994.54"/>
        <n v="28529"/>
        <n v="48671.3"/>
        <n v="13777.14"/>
        <n v="6784.38"/>
        <n v="25265.27"/>
        <n v="8633.85"/>
        <n v="26898.46"/>
        <n v="36286.370000000003"/>
        <n v="19854.53"/>
        <n v="45532.94"/>
        <n v="44476.76"/>
        <n v="16753.900000000001"/>
        <n v="37013.32"/>
        <n v="44507.519999999997"/>
        <n v="34520.879999999997"/>
        <n v="42484.17"/>
        <n v="3361.33"/>
        <n v="18442.509999999998"/>
        <n v="46101.599999999999"/>
        <n v="25689.95"/>
        <n v="26940.09"/>
        <n v="16161.16"/>
        <n v="19260.22"/>
        <n v="20860.48"/>
        <n v="46347.28"/>
        <n v="12808.85"/>
        <n v="48296.08"/>
        <n v="12617.16"/>
        <n v="12265.32"/>
        <n v="33215.370000000003"/>
        <n v="46467.77"/>
        <n v="13963.89"/>
        <n v="8195.69"/>
        <n v="9785.68"/>
        <n v="26884.62"/>
        <n v="16547.509999999998"/>
        <n v="44015.5"/>
        <n v="24520.35"/>
        <n v="13537.51"/>
        <n v="4360.34"/>
        <n v="18423.78"/>
        <n v="6177.81"/>
        <n v="2172.9299999999998"/>
        <n v="43159.82"/>
        <n v="27458.880000000001"/>
        <n v="45310.84"/>
        <n v="15793.81"/>
        <n v="47846.44"/>
        <n v="13046.42"/>
        <n v="33055.589999999997"/>
        <n v="43082.14"/>
        <n v="26434.61"/>
        <n v="5379.29"/>
        <n v="31387.38"/>
        <n v="3678.59"/>
        <n v="9883.17"/>
        <n v="48449.55"/>
        <n v="18378.79"/>
        <n v="13225.98"/>
        <n v="6598.61"/>
        <n v="45822.15"/>
        <n v="8460.64"/>
        <n v="16632.27"/>
        <n v="36517.64"/>
        <n v="48636.09"/>
        <n v="13358.81"/>
        <n v="13464.31"/>
        <n v="9509.8700000000008"/>
        <n v="18234.91"/>
        <n v="34791.269999999997"/>
        <n v="23652.26"/>
        <n v="6122.07"/>
        <n v="35182.300000000003"/>
        <n v="9293.75"/>
        <n v="34745.08"/>
        <n v="30879.87"/>
        <n v="42469.26"/>
        <n v="8946.5400000000009"/>
        <n v="9143.1"/>
        <n v="40367.089999999997"/>
        <n v="32133.06"/>
        <n v="3607.43"/>
        <n v="2822.19"/>
        <n v="23032.78"/>
        <n v="14340.77"/>
        <n v="21342.75"/>
        <n v="11819.45"/>
        <n v="30912.34"/>
        <n v="17690.810000000001"/>
        <n v="18429.439999999999"/>
        <n v="8101.14"/>
        <n v="36083.599999999999"/>
        <n v="31158.25"/>
        <n v="4418.29"/>
        <n v="11100.09"/>
        <n v="3733.16"/>
        <n v="15584.12"/>
        <n v="27091.3"/>
        <n v="14259.1"/>
        <n v="10862.41"/>
        <n v="45411.06"/>
        <n v="46831.13"/>
        <n v="38298.76"/>
        <n v="17431.740000000002"/>
        <n v="5131.37"/>
        <n v="48106.41"/>
        <n v="33662.04"/>
        <n v="25887.11"/>
        <n v="47446.12"/>
        <n v="31563.74"/>
        <n v="2358.09"/>
        <n v="30504.37"/>
        <n v="1347.76"/>
        <n v="48972.9"/>
        <n v="5535.03"/>
        <n v="19699.509999999998"/>
        <n v="20705.11"/>
        <n v="40619.21"/>
        <n v="17121.87"/>
        <n v="16397.79"/>
        <n v="25270.15"/>
        <n v="14782.46"/>
        <n v="18520.310000000001"/>
        <n v="5701.47"/>
        <n v="14036.29"/>
        <n v="24392.13"/>
        <n v="28452.25"/>
        <n v="46925.7"/>
        <n v="11981.68"/>
        <n v="30934.53"/>
        <n v="21104.66"/>
        <n v="34053.760000000002"/>
        <n v="25340.080000000002"/>
        <n v="27083.48"/>
        <n v="30923.41"/>
        <n v="26307.119999999999"/>
        <n v="19723.97"/>
        <n v="24095.25"/>
        <n v="36944.25"/>
        <n v="41724.75"/>
        <n v="3279.93"/>
        <n v="35528.959999999999"/>
        <n v="17198.689999999999"/>
        <n v="14291.35"/>
        <n v="29977.95"/>
        <n v="28585.93"/>
        <n v="23909.38"/>
        <n v="14449.51"/>
        <n v="14723.62"/>
        <n v="1336.45"/>
        <n v="25370.38"/>
        <n v="1485.93"/>
        <n v="35978.36"/>
        <n v="29434.639999999999"/>
        <n v="16171.4"/>
        <n v="42298.879999999997"/>
        <n v="13630.45"/>
        <n v="22443.93"/>
        <n v="23173.98"/>
        <n v="46141.77"/>
        <n v="43465.27"/>
        <n v="33568.83"/>
        <n v="42383.24"/>
        <n v="13561.2"/>
        <n v="49525.13"/>
        <n v="24747.200000000001"/>
        <n v="12978.45"/>
        <n v="18310.95"/>
        <n v="34210.080000000002"/>
        <n v="27726.080000000002"/>
        <n v="20027.8"/>
        <n v="44568.41"/>
        <n v="43499.98"/>
        <n v="12842.57"/>
        <n v="21497.42"/>
        <n v="10597.54"/>
        <n v="37735.949999999997"/>
        <n v="19062.599999999999"/>
        <n v="9313"/>
        <n v="21649.79"/>
        <n v="40143.22"/>
        <n v="48224.6"/>
        <n v="27540.76"/>
        <n v="15830.1"/>
        <n v="35931.07"/>
        <n v="9572.2800000000007"/>
        <n v="39295.230000000003"/>
        <n v="4814.1899999999996"/>
        <n v="4985.68"/>
        <n v="29905.58"/>
        <n v="28876.49"/>
        <n v="13912.03"/>
        <n v="12889.69"/>
        <n v="48537.68"/>
        <n v="42671.839999999997"/>
        <n v="38551.120000000003"/>
        <n v="17321.66"/>
        <n v="28991.47"/>
        <n v="29451.77"/>
        <n v="29217.65"/>
        <n v="37750.730000000003"/>
        <n v="2471.88"/>
        <n v="46807.14"/>
        <n v="8147.74"/>
        <n v="46459.94"/>
        <n v="2966.24"/>
        <n v="33640.620000000003"/>
        <n v="29941.16"/>
        <n v="7155.57"/>
        <n v="49036.95"/>
        <n v="45704.85"/>
        <n v="43699.49"/>
        <n v="48656.87"/>
        <n v="30786.82"/>
        <n v="48573.22"/>
        <n v="27409.97"/>
        <n v="18318.79"/>
        <n v="25415.1"/>
        <n v="44299.77"/>
        <n v="26883.35"/>
        <n v="45134.9"/>
        <n v="4055.42"/>
        <n v="46483.82"/>
        <n v="23101.73"/>
        <n v="20674.759999999998"/>
        <n v="48881.21"/>
        <n v="45251.58"/>
        <n v="33874.25"/>
        <n v="5802.83"/>
        <n v="19773.13"/>
        <n v="34490.22"/>
        <n v="14068.07"/>
        <n v="28811.18"/>
        <n v="45424.81"/>
        <n v="42874.55"/>
        <n v="4350.62"/>
        <n v="19092.87"/>
        <n v="36242.050000000003"/>
        <n v="33477.339999999997"/>
        <n v="48525.760000000002"/>
        <n v="49597.52"/>
        <n v="31042.799999999999"/>
        <n v="13051.62"/>
        <n v="12508.01"/>
        <n v="7940.5"/>
        <n v="18787.080000000002"/>
        <n v="18843.63"/>
        <n v="42989.66"/>
        <n v="41393.21"/>
        <n v="2837.4"/>
        <n v="30838"/>
        <n v="3892.68"/>
        <n v="47266.53"/>
        <n v="12888.81"/>
        <n v="44865.1"/>
        <n v="49926.75"/>
        <n v="21614.49"/>
        <n v="36266.699999999997"/>
        <n v="33371.93"/>
        <n v="36703.89"/>
        <n v="19460.43"/>
        <n v="45359.73"/>
        <n v="35049.47"/>
        <n v="49548.47"/>
        <n v="11910.49"/>
        <n v="31316.84"/>
        <n v="7215.32"/>
        <n v="36768.85"/>
        <n v="24424.95"/>
        <n v="40486.19"/>
        <n v="17530.62"/>
        <n v="44466.03"/>
        <n v="34238.01"/>
        <n v="23389.47"/>
        <n v="27591.25"/>
        <n v="2991.27"/>
        <n v="20632.25"/>
        <n v="42860.49"/>
        <n v="23976.82"/>
        <n v="49528.63"/>
        <n v="37647.21"/>
        <n v="45664.84"/>
        <n v="38748.370000000003"/>
        <n v="7571.49"/>
        <n v="44557.88"/>
        <n v="22923.4"/>
        <n v="19636.04"/>
        <n v="27271.11"/>
        <n v="32618.99"/>
        <n v="15216.31"/>
        <n v="29261.88"/>
        <n v="30445.43"/>
        <n v="16623.61"/>
        <n v="24227.23"/>
        <n v="49118.18"/>
        <n v="39236.43"/>
        <n v="10173.68"/>
        <n v="6310.64"/>
        <n v="37111.839999999997"/>
        <n v="1842.44"/>
        <n v="38043.769999999997"/>
        <n v="24985.8"/>
        <n v="48071.21"/>
        <n v="25804.31"/>
        <n v="49961.599999999999"/>
        <n v="37481.54"/>
        <n v="32898.870000000003"/>
        <n v="2060.5500000000002"/>
        <n v="37605.760000000002"/>
        <n v="49660.67"/>
        <n v="23199.17"/>
        <n v="34985.26"/>
        <n v="45894.12"/>
        <n v="40436.18"/>
        <n v="41527.78"/>
        <n v="44052.71"/>
        <n v="31543.99"/>
        <n v="37988.81"/>
        <n v="5970.38"/>
        <n v="14786.64"/>
        <n v="48777.64"/>
        <n v="10707.64"/>
        <n v="3114.09"/>
        <n v="27396.29"/>
        <n v="15240.39"/>
        <n v="10735.1"/>
        <n v="4653.38"/>
        <n v="11248.53"/>
        <n v="29067.96"/>
        <n v="23956.45"/>
        <n v="4303.08"/>
        <n v="6482.33"/>
        <n v="3588.67"/>
        <n v="9976.16"/>
        <n v="3291.53"/>
        <n v="7994.85"/>
        <n v="37716.32"/>
        <n v="42762.94"/>
        <n v="10223.76"/>
        <n v="36613.97"/>
        <n v="38198.660000000003"/>
        <n v="14013.43"/>
        <n v="42292.62"/>
        <n v="3545.09"/>
        <n v="30089.43"/>
        <n v="27753.05"/>
        <n v="45187.19"/>
        <n v="22538.19"/>
        <n v="14846.81"/>
        <n v="39476.29"/>
        <n v="21244.15"/>
        <n v="31756.45"/>
        <n v="42008.4"/>
        <n v="2420.58"/>
        <n v="48941.75"/>
        <n v="1111.92"/>
        <n v="16161.95"/>
        <n v="38921.83"/>
        <n v="33244.980000000003"/>
        <n v="2553.37"/>
        <n v="37439.82"/>
        <n v="36387.46"/>
        <n v="38774.17"/>
        <n v="41362.949999999997"/>
        <n v="43869.87"/>
        <n v="23639.09"/>
        <n v="48030.51"/>
        <n v="19227.240000000002"/>
        <n v="39874.82"/>
        <n v="24191.38"/>
        <n v="5568.79"/>
        <n v="35947.5"/>
        <n v="35999.06"/>
        <n v="1546.3"/>
        <n v="48853.86"/>
        <n v="1015.39"/>
        <n v="30860.33"/>
        <n v="24168.03"/>
        <n v="36814.74"/>
        <n v="33575.699999999997"/>
        <n v="13507.48"/>
        <n v="43822.43"/>
        <n v="29624.92"/>
        <n v="31623.26"/>
        <n v="43105.21"/>
        <n v="13997.33"/>
        <n v="29485.86"/>
        <n v="13244.66"/>
        <n v="32135.27"/>
        <n v="9694.44"/>
        <n v="1912.17"/>
        <n v="49385.14"/>
        <n v="30689.85"/>
        <n v="27512.21"/>
        <n v="10885.76"/>
        <n v="48891.69"/>
        <n v="11775.6"/>
        <n v="3183.46"/>
        <n v="19998.25"/>
        <n v="16354.07"/>
        <n v="25513.27"/>
        <n v="28542.03"/>
        <n v="4857.71"/>
        <n v="37188.230000000003"/>
        <n v="1742.36"/>
        <n v="41658.76"/>
        <n v="2469.9299999999998"/>
        <n v="38416.120000000003"/>
        <n v="11862.43"/>
        <n v="7109.36"/>
        <n v="21561.119999999999"/>
        <n v="9444.25"/>
        <n v="30222.11"/>
        <n v="17169.04"/>
        <n v="38621.21"/>
        <n v="20280.439999999999"/>
        <n v="26438.16"/>
        <n v="7131.59"/>
        <n v="21790.35"/>
        <n v="29391.89"/>
        <n v="6431.85"/>
        <n v="37557.58"/>
        <n v="28464.959999999999"/>
        <n v="46632.19"/>
        <n v="48100.74"/>
        <n v="41707.61"/>
        <n v="20086.080000000002"/>
        <n v="5155.6400000000003"/>
        <n v="24363.18"/>
        <n v="9591.64"/>
        <n v="6702"/>
        <n v="2979.9"/>
        <n v="30973.17"/>
        <n v="26923.24"/>
        <n v="41259.19"/>
        <n v="34369.599999999999"/>
        <n v="17111.7"/>
        <n v="18474.310000000001"/>
        <n v="20003.73"/>
        <n v="5216.8900000000003"/>
        <n v="32486.29"/>
        <n v="35171.660000000003"/>
        <n v="33467.160000000003"/>
        <n v="20289.09"/>
        <n v="23927.7"/>
        <n v="30228.89"/>
        <n v="2688.94"/>
        <n v="3024.12"/>
        <n v="6966.8"/>
        <n v="10023.379999999999"/>
        <n v="35063.46"/>
        <n v="1007.48"/>
        <n v="23908.16"/>
        <n v="49512.65"/>
        <n v="8787.31"/>
        <n v="7549.89"/>
        <n v="42380.05"/>
        <n v="46621.88"/>
        <n v="14549.58"/>
        <n v="12355.24"/>
        <n v="23174.26"/>
        <n v="11667.76"/>
        <n v="16378.83"/>
        <n v="38473.89"/>
        <n v="23370.53"/>
        <n v="39131.72"/>
        <n v="23526.28"/>
        <n v="31154.959999999999"/>
        <n v="29397.82"/>
        <n v="32347.25"/>
        <n v="22789.32"/>
        <n v="2503.4499999999998"/>
        <n v="5567.4"/>
        <n v="44602.21"/>
        <n v="46044.56"/>
        <n v="14243.39"/>
        <n v="21185.37"/>
        <n v="37514.269999999997"/>
        <n v="5962.93"/>
        <n v="45912.45"/>
        <n v="43846.97"/>
        <n v="6948.79"/>
        <n v="1927.19"/>
        <n v="24535.72"/>
        <n v="6850.03"/>
        <n v="19642.919999999998"/>
        <n v="27641"/>
        <n v="18457.32"/>
        <n v="22523.98"/>
        <n v="43830.84"/>
        <n v="12641.94"/>
        <n v="45603.040000000001"/>
        <n v="24200.07"/>
        <n v="27793.52"/>
        <n v="29059.4"/>
        <n v="18796.73"/>
        <n v="18898.04"/>
        <n v="17122.509999999998"/>
        <n v="15748.75"/>
        <n v="17738.05"/>
        <n v="25186.400000000001"/>
        <n v="26128.13"/>
        <n v="13563.21"/>
        <n v="15105.04"/>
        <n v="13590.11"/>
        <n v="30382.91"/>
        <n v="46378.91"/>
        <n v="48525.62"/>
        <n v="13525.09"/>
        <n v="2042.14"/>
        <n v="6996.5"/>
        <n v="3691.08"/>
        <n v="18621.12"/>
        <n v="45548.160000000003"/>
        <n v="22559.64"/>
        <n v="7920.09"/>
        <n v="5833.93"/>
        <n v="41974.67"/>
        <n v="40752.04"/>
        <n v="45965.86"/>
        <n v="20718.16"/>
        <n v="10842.38"/>
        <n v="23896.51"/>
        <n v="27350.44"/>
        <n v="14509.06"/>
        <n v="33811.96"/>
        <n v="16283.78"/>
        <n v="23926.65"/>
        <n v="46227.39"/>
        <n v="22996.82"/>
        <n v="37093.74"/>
        <n v="14449.61"/>
        <n v="19195.32"/>
        <n v="15360.67"/>
        <n v="3373.59"/>
        <n v="25637.08"/>
        <n v="30356.16"/>
        <n v="48150.67"/>
        <n v="42757.25"/>
        <n v="42171.6"/>
        <n v="13745.09"/>
        <n v="34141.96"/>
        <n v="46028.1"/>
        <n v="8008.82"/>
        <n v="1298.3399999999999"/>
        <n v="37945.620000000003"/>
        <n v="47757.86"/>
        <n v="42668.63"/>
        <n v="1837.85"/>
        <n v="9413.7000000000007"/>
        <n v="30245.88"/>
        <n v="4957.22"/>
        <n v="41777.99"/>
        <n v="25272.83"/>
        <n v="14319.65"/>
        <n v="26811.47"/>
        <n v="36793.65"/>
        <n v="46178.54"/>
        <n v="14288.88"/>
        <n v="44995.64"/>
        <n v="2438.4"/>
        <n v="24249.14"/>
        <n v="42876.84"/>
        <n v="6205.35"/>
        <n v="8023.51"/>
        <n v="11650.6"/>
        <n v="40739.68"/>
        <n v="45861.24"/>
        <n v="18647.37"/>
        <n v="46544.34"/>
        <n v="9094.67"/>
        <n v="47197.66"/>
        <n v="43208.36"/>
        <n v="37576.730000000003"/>
        <n v="27647.02"/>
        <n v="37350.629999999997"/>
        <n v="45824.31"/>
        <n v="26123.55"/>
        <n v="4416.12"/>
        <n v="14837"/>
        <n v="11464.33"/>
        <n v="4563.4399999999996"/>
        <n v="6901.22"/>
        <n v="32387.59"/>
        <n v="14041.49"/>
        <n v="38253.449999999997"/>
        <n v="18279.55"/>
        <n v="40124.6"/>
        <n v="7343.63"/>
        <n v="39511.1"/>
        <n v="41310.07"/>
        <n v="15963.78"/>
        <n v="25722.21"/>
        <n v="24574.400000000001"/>
        <n v="27954.95"/>
        <n v="19025.599999999999"/>
        <n v="22851.45"/>
        <n v="19077.330000000002"/>
        <n v="32603.35"/>
        <n v="12159.59"/>
        <n v="43698.94"/>
        <n v="18754.53"/>
        <n v="14358.3"/>
        <n v="22259.15"/>
        <n v="43023.45"/>
        <n v="45867.11"/>
        <n v="11377.54"/>
        <n v="29482"/>
        <n v="30029.17"/>
        <n v="33534.800000000003"/>
        <n v="18631.77"/>
        <n v="9594.26"/>
        <n v="19174.900000000001"/>
        <n v="7011.02"/>
        <n v="44257.07"/>
        <n v="31870.799999999999"/>
        <n v="9708.61"/>
        <n v="23462.25"/>
        <n v="8001.7"/>
        <n v="47878.66"/>
        <n v="35970.47"/>
        <n v="7534.03"/>
        <n v="25641.439999999999"/>
        <n v="15874.84"/>
        <n v="23948.29"/>
        <n v="13569.52"/>
        <n v="46380.62"/>
        <n v="34279.440000000002"/>
        <n v="23126.799999999999"/>
        <n v="47668.9"/>
        <n v="36211.07"/>
        <n v="33058.839999999997"/>
        <n v="8183.99"/>
        <n v="28920.81"/>
        <n v="2018.83"/>
        <n v="42476.800000000003"/>
        <n v="13395.33"/>
        <n v="30969.57"/>
        <n v="35221.279999999999"/>
        <n v="39236.019999999997"/>
        <n v="9394.7099999999991"/>
        <n v="29513.96"/>
        <n v="23505.27"/>
        <n v="28272.27"/>
        <n v="18701.46"/>
        <n v="20195.11"/>
        <n v="18096.810000000001"/>
        <n v="20018.48"/>
        <n v="13903.78"/>
        <n v="7099.67"/>
        <n v="30693.27"/>
        <n v="49035.05"/>
        <n v="9712.83"/>
        <n v="15414.67"/>
        <n v="21832.75"/>
        <n v="43221.87"/>
        <n v="17659.93"/>
        <n v="43906.85"/>
        <n v="45456.06"/>
        <n v="35314.04"/>
        <n v="18258.47"/>
        <n v="15228.22"/>
        <n v="43140.45"/>
        <n v="33897.919999999998"/>
        <n v="36260.57"/>
        <n v="2988.62"/>
        <n v="17624.240000000002"/>
        <n v="23900.54"/>
        <n v="32240.3"/>
        <n v="46276.4"/>
        <n v="18072.310000000001"/>
        <n v="25519.66"/>
        <n v="9928.7999999999993"/>
        <n v="18598.12"/>
        <n v="27145.29"/>
        <n v="8733.82"/>
        <n v="39200.78"/>
        <n v="2692.05"/>
        <n v="36614.720000000001"/>
        <n v="5503.71"/>
        <n v="22780.92"/>
        <n v="22033.93"/>
        <n v="29415.65"/>
        <n v="36042.339999999997"/>
        <n v="49538.34"/>
        <n v="39781.269999999997"/>
        <n v="12120.38"/>
        <n v="15931.91"/>
        <n v="17795.32"/>
        <n v="12613.74"/>
        <n v="2915.25"/>
        <n v="7388.5"/>
        <n v="34051.019999999997"/>
        <n v="2616.1"/>
        <n v="46169.18"/>
        <n v="42394.78"/>
        <n v="37174.36"/>
        <n v="21606.34"/>
        <n v="44233.16"/>
        <n v="4344.4799999999996"/>
        <n v="28258.12"/>
        <n v="44091.11"/>
        <n v="5264.69"/>
        <n v="12833.84"/>
        <n v="11584.09"/>
        <n v="11186.77"/>
        <n v="22393.73"/>
        <n v="45109.94"/>
        <n v="17761.509999999998"/>
        <n v="12734.45"/>
        <n v="16313.5"/>
        <n v="41974.82"/>
        <n v="31375.77"/>
        <n v="12406.08"/>
        <n v="24815.67"/>
        <n v="19449.310000000001"/>
        <n v="15846.14"/>
        <n v="49653.599999999999"/>
        <n v="35183.19"/>
        <n v="15819.2"/>
        <n v="8780.4500000000007"/>
        <n v="37192.58"/>
        <n v="36867.03"/>
      </sharedItems>
    </cacheField>
    <cacheField name="Profit" numFmtId="165">
      <sharedItems containsSemiMixedTypes="0" containsString="0" containsNumber="1" minValue="115.71" maxValue="14422.36"/>
    </cacheField>
    <cacheField name="Payment_Mode" numFmtId="0">
      <sharedItems count="4">
        <s v="Cash"/>
        <s v="Credit Card"/>
        <s v="Net Banking"/>
        <s v="UPI"/>
      </sharedItems>
    </cacheField>
    <cacheField name="month" numFmtId="0">
      <sharedItems count="12">
        <s v="February"/>
        <s v="January"/>
        <s v="May"/>
        <s v="December"/>
        <s v="July"/>
        <s v="April"/>
        <s v="June"/>
        <s v="March"/>
        <s v="November"/>
        <s v="August"/>
        <s v="October"/>
        <s v="September"/>
      </sharedItems>
    </cacheField>
    <cacheField name="profit margin" numFmtId="10">
      <sharedItems containsSemiMixedTypes="0" containsString="0" containsNumber="1" minValue="5.0071591990524841E-2" maxValue="0.29980256883927181"/>
    </cacheField>
    <cacheField name="year" numFmtId="0">
      <sharedItems containsSemiMixedTypes="0" containsString="0" containsNumber="1" containsInteger="1" minValue="2023" maxValue="2024" count="2">
        <n v="2024"/>
        <n v="2023"/>
      </sharedItems>
    </cacheField>
  </cacheFields>
  <extLst>
    <ext xmlns:x14="http://schemas.microsoft.com/office/spreadsheetml/2009/9/main" uri="{725AE2AE-9491-48be-B2B4-4EB974FC3084}">
      <x14:pivotCacheDefinition pivotCacheId="149908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001"/>
    <d v="2024-02-03T00:00:00"/>
    <x v="0"/>
    <x v="0"/>
    <x v="0"/>
    <x v="0"/>
    <n v="7"/>
    <x v="0"/>
    <n v="6693.28"/>
    <x v="0"/>
    <x v="0"/>
    <n v="0.2236073815077449"/>
    <x v="0"/>
  </r>
  <r>
    <s v="ORD0002"/>
    <d v="2024-01-04T00:00:00"/>
    <x v="1"/>
    <x v="0"/>
    <x v="1"/>
    <x v="1"/>
    <n v="7"/>
    <x v="1"/>
    <n v="8782.17"/>
    <x v="1"/>
    <x v="1"/>
    <n v="0.25379302253200314"/>
    <x v="0"/>
  </r>
  <r>
    <s v="ORD0003"/>
    <d v="2024-05-19T00:00:00"/>
    <x v="2"/>
    <x v="1"/>
    <x v="1"/>
    <x v="1"/>
    <n v="10"/>
    <x v="2"/>
    <n v="3955.51"/>
    <x v="2"/>
    <x v="2"/>
    <n v="0.2230988981858279"/>
    <x v="0"/>
  </r>
  <r>
    <s v="ORD0004"/>
    <d v="2023-12-16T00:00:00"/>
    <x v="3"/>
    <x v="2"/>
    <x v="1"/>
    <x v="2"/>
    <n v="9"/>
    <x v="3"/>
    <n v="1340.88"/>
    <x v="0"/>
    <x v="3"/>
    <n v="0.2877523691800577"/>
    <x v="1"/>
  </r>
  <r>
    <s v="ORD0005"/>
    <d v="2023-07-06T00:00:00"/>
    <x v="4"/>
    <x v="3"/>
    <x v="0"/>
    <x v="0"/>
    <n v="1"/>
    <x v="4"/>
    <n v="4743.76"/>
    <x v="3"/>
    <x v="4"/>
    <n v="0.19041181447877348"/>
    <x v="1"/>
  </r>
  <r>
    <s v="ORD0006"/>
    <d v="2024-04-05T00:00:00"/>
    <x v="5"/>
    <x v="2"/>
    <x v="0"/>
    <x v="3"/>
    <n v="5"/>
    <x v="5"/>
    <n v="2936.55"/>
    <x v="0"/>
    <x v="5"/>
    <n v="8.6526188127388909E-2"/>
    <x v="0"/>
  </r>
  <r>
    <s v="ORD0007"/>
    <d v="2023-02-03T00:00:00"/>
    <x v="6"/>
    <x v="1"/>
    <x v="0"/>
    <x v="3"/>
    <n v="3"/>
    <x v="6"/>
    <n v="10646.98"/>
    <x v="2"/>
    <x v="0"/>
    <n v="0.27451841870699439"/>
    <x v="1"/>
  </r>
  <r>
    <s v="ORD0008"/>
    <d v="2023-04-18T00:00:00"/>
    <x v="7"/>
    <x v="0"/>
    <x v="2"/>
    <x v="4"/>
    <n v="3"/>
    <x v="7"/>
    <n v="3774.86"/>
    <x v="0"/>
    <x v="5"/>
    <n v="0.10878653129565963"/>
    <x v="1"/>
  </r>
  <r>
    <s v="ORD0009"/>
    <d v="2024-06-12T00:00:00"/>
    <x v="8"/>
    <x v="3"/>
    <x v="2"/>
    <x v="5"/>
    <n v="7"/>
    <x v="8"/>
    <n v="3213.01"/>
    <x v="3"/>
    <x v="6"/>
    <n v="0.29934661957383535"/>
    <x v="0"/>
  </r>
  <r>
    <s v="ORD0010"/>
    <d v="2024-01-28T00:00:00"/>
    <x v="9"/>
    <x v="3"/>
    <x v="2"/>
    <x v="6"/>
    <n v="2"/>
    <x v="9"/>
    <n v="13690.26"/>
    <x v="0"/>
    <x v="1"/>
    <n v="0.28926368260960328"/>
    <x v="0"/>
  </r>
  <r>
    <s v="ORD0011"/>
    <d v="2023-03-16T00:00:00"/>
    <x v="10"/>
    <x v="2"/>
    <x v="1"/>
    <x v="2"/>
    <n v="5"/>
    <x v="10"/>
    <n v="4946.6000000000004"/>
    <x v="0"/>
    <x v="7"/>
    <n v="0.2940580257224979"/>
    <x v="1"/>
  </r>
  <r>
    <s v="ORD0012"/>
    <d v="2023-12-15T00:00:00"/>
    <x v="11"/>
    <x v="3"/>
    <x v="1"/>
    <x v="2"/>
    <n v="9"/>
    <x v="11"/>
    <n v="2505.35"/>
    <x v="1"/>
    <x v="3"/>
    <n v="0.21448500398518247"/>
    <x v="1"/>
  </r>
  <r>
    <s v="ORD0013"/>
    <d v="2024-11-04T00:00:00"/>
    <x v="12"/>
    <x v="1"/>
    <x v="2"/>
    <x v="4"/>
    <n v="9"/>
    <x v="12"/>
    <n v="3372.52"/>
    <x v="3"/>
    <x v="8"/>
    <n v="0.2962545217527271"/>
    <x v="0"/>
  </r>
  <r>
    <s v="ORD0014"/>
    <d v="2024-05-19T00:00:00"/>
    <x v="13"/>
    <x v="1"/>
    <x v="0"/>
    <x v="7"/>
    <n v="5"/>
    <x v="13"/>
    <n v="8583.44"/>
    <x v="2"/>
    <x v="2"/>
    <n v="0.28949900655293936"/>
    <x v="0"/>
  </r>
  <r>
    <s v="ORD0015"/>
    <d v="2024-06-15T00:00:00"/>
    <x v="14"/>
    <x v="3"/>
    <x v="0"/>
    <x v="8"/>
    <n v="4"/>
    <x v="14"/>
    <n v="7527.28"/>
    <x v="0"/>
    <x v="6"/>
    <n v="0.1608361888689771"/>
    <x v="0"/>
  </r>
  <r>
    <s v="ORD0016"/>
    <d v="2023-01-14T00:00:00"/>
    <x v="15"/>
    <x v="1"/>
    <x v="0"/>
    <x v="8"/>
    <n v="8"/>
    <x v="15"/>
    <n v="2461.4699999999998"/>
    <x v="2"/>
    <x v="1"/>
    <n v="0.19839093040556385"/>
    <x v="1"/>
  </r>
  <r>
    <s v="ORD0017"/>
    <d v="2023-08-19T00:00:00"/>
    <x v="16"/>
    <x v="3"/>
    <x v="0"/>
    <x v="3"/>
    <n v="8"/>
    <x v="16"/>
    <n v="425.43"/>
    <x v="1"/>
    <x v="9"/>
    <n v="8.4448246839865335E-2"/>
    <x v="1"/>
  </r>
  <r>
    <s v="ORD0018"/>
    <d v="2024-05-28T00:00:00"/>
    <x v="17"/>
    <x v="2"/>
    <x v="0"/>
    <x v="7"/>
    <n v="3"/>
    <x v="17"/>
    <n v="3060.62"/>
    <x v="3"/>
    <x v="2"/>
    <n v="8.6466594493928225E-2"/>
    <x v="0"/>
  </r>
  <r>
    <s v="ORD0019"/>
    <d v="2024-04-02T00:00:00"/>
    <x v="18"/>
    <x v="2"/>
    <x v="0"/>
    <x v="3"/>
    <n v="1"/>
    <x v="18"/>
    <n v="918.46"/>
    <x v="3"/>
    <x v="5"/>
    <n v="8.6767908174110203E-2"/>
    <x v="0"/>
  </r>
  <r>
    <s v="ORD0020"/>
    <d v="2024-07-25T00:00:00"/>
    <x v="19"/>
    <x v="2"/>
    <x v="1"/>
    <x v="9"/>
    <n v="10"/>
    <x v="19"/>
    <n v="1894.66"/>
    <x v="0"/>
    <x v="4"/>
    <n v="0.2903310827998149"/>
    <x v="0"/>
  </r>
  <r>
    <s v="ORD0021"/>
    <d v="2023-07-01T00:00:00"/>
    <x v="20"/>
    <x v="0"/>
    <x v="2"/>
    <x v="4"/>
    <n v="9"/>
    <x v="20"/>
    <n v="3731.4"/>
    <x v="0"/>
    <x v="4"/>
    <n v="8.7995149583972115E-2"/>
    <x v="1"/>
  </r>
  <r>
    <s v="ORD0022"/>
    <d v="2023-04-18T00:00:00"/>
    <x v="21"/>
    <x v="2"/>
    <x v="0"/>
    <x v="3"/>
    <n v="2"/>
    <x v="21"/>
    <n v="6074.53"/>
    <x v="2"/>
    <x v="5"/>
    <n v="0.19025052687030736"/>
    <x v="1"/>
  </r>
  <r>
    <s v="ORD0023"/>
    <d v="2023-03-23T00:00:00"/>
    <x v="22"/>
    <x v="2"/>
    <x v="2"/>
    <x v="5"/>
    <n v="6"/>
    <x v="22"/>
    <n v="10657.77"/>
    <x v="2"/>
    <x v="7"/>
    <n v="0.23727930188776702"/>
    <x v="1"/>
  </r>
  <r>
    <s v="ORD0024"/>
    <d v="2024-01-21T00:00:00"/>
    <x v="23"/>
    <x v="3"/>
    <x v="1"/>
    <x v="2"/>
    <n v="3"/>
    <x v="23"/>
    <n v="3262.23"/>
    <x v="0"/>
    <x v="1"/>
    <n v="7.4544333613330932E-2"/>
    <x v="0"/>
  </r>
  <r>
    <s v="ORD0025"/>
    <d v="2023-02-11T00:00:00"/>
    <x v="24"/>
    <x v="3"/>
    <x v="1"/>
    <x v="2"/>
    <n v="7"/>
    <x v="24"/>
    <n v="2679.85"/>
    <x v="0"/>
    <x v="0"/>
    <n v="0.12760704354119842"/>
    <x v="1"/>
  </r>
  <r>
    <s v="ORD0026"/>
    <d v="2024-12-10T00:00:00"/>
    <x v="25"/>
    <x v="3"/>
    <x v="1"/>
    <x v="9"/>
    <n v="6"/>
    <x v="25"/>
    <n v="10147.200000000001"/>
    <x v="1"/>
    <x v="3"/>
    <n v="0.26337824544281818"/>
    <x v="0"/>
  </r>
  <r>
    <s v="ORD0027"/>
    <d v="2023-03-19T00:00:00"/>
    <x v="26"/>
    <x v="0"/>
    <x v="0"/>
    <x v="0"/>
    <n v="4"/>
    <x v="26"/>
    <n v="1943.86"/>
    <x v="2"/>
    <x v="7"/>
    <n v="0.25330070418497497"/>
    <x v="1"/>
  </r>
  <r>
    <s v="ORD0028"/>
    <d v="2023-08-20T00:00:00"/>
    <x v="27"/>
    <x v="0"/>
    <x v="0"/>
    <x v="8"/>
    <n v="10"/>
    <x v="27"/>
    <n v="975.34"/>
    <x v="2"/>
    <x v="9"/>
    <n v="0.10789803815714658"/>
    <x v="1"/>
  </r>
  <r>
    <s v="ORD0029"/>
    <d v="2024-08-22T00:00:00"/>
    <x v="28"/>
    <x v="0"/>
    <x v="0"/>
    <x v="10"/>
    <n v="6"/>
    <x v="28"/>
    <n v="639.30999999999995"/>
    <x v="1"/>
    <x v="9"/>
    <n v="8.7350200097555231E-2"/>
    <x v="0"/>
  </r>
  <r>
    <s v="ORD0030"/>
    <d v="2023-03-26T00:00:00"/>
    <x v="29"/>
    <x v="3"/>
    <x v="0"/>
    <x v="7"/>
    <n v="6"/>
    <x v="29"/>
    <n v="559.28"/>
    <x v="3"/>
    <x v="7"/>
    <n v="0.13493729401602997"/>
    <x v="1"/>
  </r>
  <r>
    <s v="ORD0031"/>
    <d v="2024-03-04T00:00:00"/>
    <x v="30"/>
    <x v="3"/>
    <x v="1"/>
    <x v="1"/>
    <n v="5"/>
    <x v="30"/>
    <n v="3570.52"/>
    <x v="0"/>
    <x v="7"/>
    <n v="7.3177400043367175E-2"/>
    <x v="0"/>
  </r>
  <r>
    <s v="ORD0032"/>
    <d v="2023-04-04T00:00:00"/>
    <x v="31"/>
    <x v="2"/>
    <x v="2"/>
    <x v="6"/>
    <n v="10"/>
    <x v="31"/>
    <n v="6395.1"/>
    <x v="2"/>
    <x v="5"/>
    <n v="0.23202698799936725"/>
    <x v="1"/>
  </r>
  <r>
    <s v="ORD0033"/>
    <d v="2024-01-06T00:00:00"/>
    <x v="32"/>
    <x v="0"/>
    <x v="0"/>
    <x v="3"/>
    <n v="1"/>
    <x v="32"/>
    <n v="1965.12"/>
    <x v="1"/>
    <x v="1"/>
    <n v="0.11612118647923744"/>
    <x v="0"/>
  </r>
  <r>
    <s v="ORD0034"/>
    <d v="2023-08-03T00:00:00"/>
    <x v="33"/>
    <x v="1"/>
    <x v="1"/>
    <x v="11"/>
    <n v="6"/>
    <x v="33"/>
    <n v="2792.43"/>
    <x v="1"/>
    <x v="9"/>
    <n v="0.11869942130190492"/>
    <x v="1"/>
  </r>
  <r>
    <s v="ORD0035"/>
    <d v="2023-06-23T00:00:00"/>
    <x v="34"/>
    <x v="0"/>
    <x v="0"/>
    <x v="7"/>
    <n v="8"/>
    <x v="34"/>
    <n v="1122.42"/>
    <x v="0"/>
    <x v="6"/>
    <n v="0.15304815940505362"/>
    <x v="1"/>
  </r>
  <r>
    <s v="ORD0036"/>
    <d v="2024-10-30T00:00:00"/>
    <x v="35"/>
    <x v="2"/>
    <x v="0"/>
    <x v="8"/>
    <n v="8"/>
    <x v="35"/>
    <n v="5192.6400000000003"/>
    <x v="0"/>
    <x v="10"/>
    <n v="0.18222020872029596"/>
    <x v="0"/>
  </r>
  <r>
    <s v="ORD0037"/>
    <d v="2023-11-26T00:00:00"/>
    <x v="36"/>
    <x v="2"/>
    <x v="1"/>
    <x v="12"/>
    <n v="6"/>
    <x v="36"/>
    <n v="5486.51"/>
    <x v="0"/>
    <x v="8"/>
    <n v="0.15275515619057484"/>
    <x v="1"/>
  </r>
  <r>
    <s v="ORD0038"/>
    <d v="2024-04-24T00:00:00"/>
    <x v="37"/>
    <x v="3"/>
    <x v="2"/>
    <x v="6"/>
    <n v="5"/>
    <x v="37"/>
    <n v="3218.41"/>
    <x v="0"/>
    <x v="5"/>
    <n v="0.26290118363979448"/>
    <x v="0"/>
  </r>
  <r>
    <s v="ORD0039"/>
    <d v="2023-10-22T00:00:00"/>
    <x v="38"/>
    <x v="1"/>
    <x v="1"/>
    <x v="12"/>
    <n v="10"/>
    <x v="38"/>
    <n v="4215.8900000000003"/>
    <x v="0"/>
    <x v="10"/>
    <n v="0.19420403748567386"/>
    <x v="1"/>
  </r>
  <r>
    <s v="ORD0040"/>
    <d v="2024-03-11T00:00:00"/>
    <x v="39"/>
    <x v="0"/>
    <x v="1"/>
    <x v="9"/>
    <n v="4"/>
    <x v="39"/>
    <n v="6360.98"/>
    <x v="0"/>
    <x v="7"/>
    <n v="0.16258220510317012"/>
    <x v="0"/>
  </r>
  <r>
    <s v="ORD0041"/>
    <d v="2024-04-09T00:00:00"/>
    <x v="40"/>
    <x v="3"/>
    <x v="1"/>
    <x v="11"/>
    <n v="4"/>
    <x v="40"/>
    <n v="4869.7700000000004"/>
    <x v="1"/>
    <x v="5"/>
    <n v="0.18535292559346189"/>
    <x v="0"/>
  </r>
  <r>
    <s v="ORD0042"/>
    <d v="2024-02-28T00:00:00"/>
    <x v="41"/>
    <x v="1"/>
    <x v="0"/>
    <x v="3"/>
    <n v="3"/>
    <x v="41"/>
    <n v="3668.59"/>
    <x v="2"/>
    <x v="0"/>
    <n v="0.12981256283025139"/>
    <x v="0"/>
  </r>
  <r>
    <s v="ORD0043"/>
    <d v="2023-09-08T00:00:00"/>
    <x v="42"/>
    <x v="0"/>
    <x v="0"/>
    <x v="7"/>
    <n v="1"/>
    <x v="42"/>
    <n v="7956.11"/>
    <x v="0"/>
    <x v="11"/>
    <n v="0.19512196916448438"/>
    <x v="1"/>
  </r>
  <r>
    <s v="ORD0044"/>
    <d v="2023-01-09T00:00:00"/>
    <x v="43"/>
    <x v="3"/>
    <x v="2"/>
    <x v="4"/>
    <n v="2"/>
    <x v="43"/>
    <n v="3182.22"/>
    <x v="0"/>
    <x v="1"/>
    <n v="9.6095535671415849E-2"/>
    <x v="1"/>
  </r>
  <r>
    <s v="ORD0045"/>
    <d v="2023-06-26T00:00:00"/>
    <x v="44"/>
    <x v="1"/>
    <x v="0"/>
    <x v="3"/>
    <n v="2"/>
    <x v="44"/>
    <n v="2678.07"/>
    <x v="2"/>
    <x v="6"/>
    <n v="0.22551218896046485"/>
    <x v="1"/>
  </r>
  <r>
    <s v="ORD0046"/>
    <d v="2024-03-24T00:00:00"/>
    <x v="45"/>
    <x v="0"/>
    <x v="0"/>
    <x v="8"/>
    <n v="7"/>
    <x v="45"/>
    <n v="1904.18"/>
    <x v="2"/>
    <x v="7"/>
    <n v="9.5866741714905973E-2"/>
    <x v="0"/>
  </r>
  <r>
    <s v="ORD0047"/>
    <d v="2023-10-27T00:00:00"/>
    <x v="46"/>
    <x v="1"/>
    <x v="0"/>
    <x v="7"/>
    <n v="9"/>
    <x v="46"/>
    <n v="1885.2"/>
    <x v="1"/>
    <x v="10"/>
    <n v="5.7566364533842833E-2"/>
    <x v="1"/>
  </r>
  <r>
    <s v="ORD0048"/>
    <d v="2023-03-16T00:00:00"/>
    <x v="47"/>
    <x v="1"/>
    <x v="2"/>
    <x v="13"/>
    <n v="5"/>
    <x v="47"/>
    <n v="5598.08"/>
    <x v="3"/>
    <x v="7"/>
    <n v="0.22994726650909875"/>
    <x v="1"/>
  </r>
  <r>
    <s v="ORD0049"/>
    <d v="2023-07-27T00:00:00"/>
    <x v="48"/>
    <x v="1"/>
    <x v="1"/>
    <x v="11"/>
    <n v="10"/>
    <x v="48"/>
    <n v="4531.29"/>
    <x v="1"/>
    <x v="4"/>
    <n v="0.16656760002514345"/>
    <x v="1"/>
  </r>
  <r>
    <s v="ORD0050"/>
    <d v="2024-03-19T00:00:00"/>
    <x v="49"/>
    <x v="1"/>
    <x v="2"/>
    <x v="6"/>
    <n v="9"/>
    <x v="49"/>
    <n v="3523.65"/>
    <x v="3"/>
    <x v="7"/>
    <n v="0.14147869558461521"/>
    <x v="0"/>
  </r>
  <r>
    <s v="ORD0051"/>
    <d v="2023-01-05T00:00:00"/>
    <x v="50"/>
    <x v="3"/>
    <x v="1"/>
    <x v="9"/>
    <n v="4"/>
    <x v="50"/>
    <n v="3917.66"/>
    <x v="2"/>
    <x v="1"/>
    <n v="0.15258204625685862"/>
    <x v="1"/>
  </r>
  <r>
    <s v="ORD0052"/>
    <d v="2023-06-08T00:00:00"/>
    <x v="51"/>
    <x v="3"/>
    <x v="1"/>
    <x v="11"/>
    <n v="5"/>
    <x v="51"/>
    <n v="4117.51"/>
    <x v="3"/>
    <x v="6"/>
    <n v="0.2838006239118418"/>
    <x v="1"/>
  </r>
  <r>
    <s v="ORD0053"/>
    <d v="2023-03-15T00:00:00"/>
    <x v="52"/>
    <x v="3"/>
    <x v="1"/>
    <x v="12"/>
    <n v="6"/>
    <x v="52"/>
    <n v="5239.0200000000004"/>
    <x v="0"/>
    <x v="7"/>
    <n v="0.1676395740518353"/>
    <x v="1"/>
  </r>
  <r>
    <s v="ORD0054"/>
    <d v="2024-04-20T00:00:00"/>
    <x v="53"/>
    <x v="3"/>
    <x v="2"/>
    <x v="14"/>
    <n v="5"/>
    <x v="53"/>
    <n v="5361.69"/>
    <x v="1"/>
    <x v="5"/>
    <n v="0.11689816909266557"/>
    <x v="0"/>
  </r>
  <r>
    <s v="ORD0055"/>
    <d v="2024-11-29T00:00:00"/>
    <x v="54"/>
    <x v="0"/>
    <x v="0"/>
    <x v="3"/>
    <n v="7"/>
    <x v="54"/>
    <n v="5682.89"/>
    <x v="0"/>
    <x v="8"/>
    <n v="0.12656553551308811"/>
    <x v="0"/>
  </r>
  <r>
    <s v="ORD0056"/>
    <d v="2023-08-13T00:00:00"/>
    <x v="55"/>
    <x v="1"/>
    <x v="2"/>
    <x v="4"/>
    <n v="4"/>
    <x v="55"/>
    <n v="179.34"/>
    <x v="1"/>
    <x v="9"/>
    <n v="0.10769101433958639"/>
    <x v="1"/>
  </r>
  <r>
    <s v="ORD0057"/>
    <d v="2023-01-01T00:00:00"/>
    <x v="56"/>
    <x v="2"/>
    <x v="0"/>
    <x v="0"/>
    <n v="7"/>
    <x v="56"/>
    <n v="8489.07"/>
    <x v="3"/>
    <x v="1"/>
    <n v="0.21736125762768105"/>
    <x v="1"/>
  </r>
  <r>
    <s v="ORD0058"/>
    <d v="2023-01-06T00:00:00"/>
    <x v="57"/>
    <x v="3"/>
    <x v="0"/>
    <x v="7"/>
    <n v="6"/>
    <x v="57"/>
    <n v="939.74"/>
    <x v="1"/>
    <x v="1"/>
    <n v="6.6802868484207412E-2"/>
    <x v="1"/>
  </r>
  <r>
    <s v="ORD0059"/>
    <d v="2023-04-30T00:00:00"/>
    <x v="58"/>
    <x v="2"/>
    <x v="1"/>
    <x v="2"/>
    <n v="5"/>
    <x v="58"/>
    <n v="6280.5"/>
    <x v="2"/>
    <x v="5"/>
    <n v="0.19197873974157073"/>
    <x v="1"/>
  </r>
  <r>
    <s v="ORD0060"/>
    <d v="2023-08-08T00:00:00"/>
    <x v="59"/>
    <x v="1"/>
    <x v="1"/>
    <x v="2"/>
    <n v="5"/>
    <x v="59"/>
    <n v="5218.3900000000003"/>
    <x v="1"/>
    <x v="9"/>
    <n v="0.12450091817933044"/>
    <x v="1"/>
  </r>
  <r>
    <s v="ORD0061"/>
    <d v="2024-04-02T00:00:00"/>
    <x v="60"/>
    <x v="2"/>
    <x v="2"/>
    <x v="5"/>
    <n v="5"/>
    <x v="60"/>
    <n v="3023.18"/>
    <x v="1"/>
    <x v="5"/>
    <n v="0.20807013535109656"/>
    <x v="0"/>
  </r>
  <r>
    <s v="ORD0062"/>
    <d v="2023-01-30T00:00:00"/>
    <x v="61"/>
    <x v="3"/>
    <x v="2"/>
    <x v="13"/>
    <n v="3"/>
    <x v="61"/>
    <n v="2411.84"/>
    <x v="1"/>
    <x v="1"/>
    <n v="5.1990817795231833E-2"/>
    <x v="1"/>
  </r>
  <r>
    <s v="ORD0063"/>
    <d v="2023-06-07T00:00:00"/>
    <x v="62"/>
    <x v="2"/>
    <x v="2"/>
    <x v="13"/>
    <n v="9"/>
    <x v="62"/>
    <n v="5122.55"/>
    <x v="1"/>
    <x v="6"/>
    <n v="0.29165667917167465"/>
    <x v="1"/>
  </r>
  <r>
    <s v="ORD0064"/>
    <d v="2024-08-04T00:00:00"/>
    <x v="63"/>
    <x v="1"/>
    <x v="1"/>
    <x v="9"/>
    <n v="5"/>
    <x v="63"/>
    <n v="3263.39"/>
    <x v="3"/>
    <x v="9"/>
    <n v="0.23631006431673782"/>
    <x v="0"/>
  </r>
  <r>
    <s v="ORD0065"/>
    <d v="2023-03-12T00:00:00"/>
    <x v="64"/>
    <x v="2"/>
    <x v="2"/>
    <x v="14"/>
    <n v="8"/>
    <x v="64"/>
    <n v="2708.83"/>
    <x v="3"/>
    <x v="7"/>
    <n v="0.17766233118887759"/>
    <x v="1"/>
  </r>
  <r>
    <s v="ORD0066"/>
    <d v="2023-10-23T00:00:00"/>
    <x v="65"/>
    <x v="3"/>
    <x v="1"/>
    <x v="9"/>
    <n v="8"/>
    <x v="65"/>
    <n v="3490"/>
    <x v="0"/>
    <x v="10"/>
    <n v="0.12678691442791493"/>
    <x v="1"/>
  </r>
  <r>
    <s v="ORD0067"/>
    <d v="2023-11-10T00:00:00"/>
    <x v="66"/>
    <x v="1"/>
    <x v="0"/>
    <x v="8"/>
    <n v="3"/>
    <x v="66"/>
    <n v="3493.95"/>
    <x v="0"/>
    <x v="8"/>
    <n v="0.20322027904509532"/>
    <x v="1"/>
  </r>
  <r>
    <s v="ORD0068"/>
    <d v="2024-06-28T00:00:00"/>
    <x v="67"/>
    <x v="1"/>
    <x v="2"/>
    <x v="4"/>
    <n v="6"/>
    <x v="67"/>
    <n v="479.6"/>
    <x v="0"/>
    <x v="6"/>
    <n v="0.29006544011805835"/>
    <x v="0"/>
  </r>
  <r>
    <s v="ORD0069"/>
    <d v="2024-07-31T00:00:00"/>
    <x v="68"/>
    <x v="1"/>
    <x v="0"/>
    <x v="7"/>
    <n v="5"/>
    <x v="68"/>
    <n v="11484.53"/>
    <x v="0"/>
    <x v="4"/>
    <n v="0.23859203952916191"/>
    <x v="0"/>
  </r>
  <r>
    <s v="ORD0070"/>
    <d v="2023-05-28T00:00:00"/>
    <x v="69"/>
    <x v="2"/>
    <x v="0"/>
    <x v="10"/>
    <n v="2"/>
    <x v="69"/>
    <n v="7472.71"/>
    <x v="3"/>
    <x v="2"/>
    <n v="0.23775519586691429"/>
    <x v="1"/>
  </r>
  <r>
    <s v="ORD0071"/>
    <d v="2023-11-21T00:00:00"/>
    <x v="70"/>
    <x v="2"/>
    <x v="0"/>
    <x v="10"/>
    <n v="6"/>
    <x v="70"/>
    <n v="2220.73"/>
    <x v="2"/>
    <x v="8"/>
    <n v="0.12720429282196452"/>
    <x v="1"/>
  </r>
  <r>
    <s v="ORD0072"/>
    <d v="2023-01-12T00:00:00"/>
    <x v="71"/>
    <x v="0"/>
    <x v="1"/>
    <x v="2"/>
    <n v="4"/>
    <x v="71"/>
    <n v="9221.2800000000007"/>
    <x v="2"/>
    <x v="1"/>
    <n v="0.20457605501222739"/>
    <x v="1"/>
  </r>
  <r>
    <s v="ORD0073"/>
    <d v="2023-10-01T00:00:00"/>
    <x v="72"/>
    <x v="3"/>
    <x v="0"/>
    <x v="7"/>
    <n v="8"/>
    <x v="72"/>
    <n v="791.14"/>
    <x v="1"/>
    <x v="10"/>
    <n v="0.13002098703142795"/>
    <x v="1"/>
  </r>
  <r>
    <s v="ORD0074"/>
    <d v="2023-10-15T00:00:00"/>
    <x v="73"/>
    <x v="1"/>
    <x v="2"/>
    <x v="5"/>
    <n v="8"/>
    <x v="73"/>
    <n v="8244.7999999999993"/>
    <x v="1"/>
    <x v="10"/>
    <n v="0.1854451804451242"/>
    <x v="1"/>
  </r>
  <r>
    <s v="ORD0075"/>
    <d v="2024-07-09T00:00:00"/>
    <x v="74"/>
    <x v="2"/>
    <x v="0"/>
    <x v="3"/>
    <n v="9"/>
    <x v="74"/>
    <n v="13009.09"/>
    <x v="2"/>
    <x v="4"/>
    <n v="0.26787605757699556"/>
    <x v="0"/>
  </r>
  <r>
    <s v="ORD0076"/>
    <d v="2023-05-30T00:00:00"/>
    <x v="75"/>
    <x v="2"/>
    <x v="2"/>
    <x v="4"/>
    <n v="10"/>
    <x v="75"/>
    <n v="1033.6400000000001"/>
    <x v="1"/>
    <x v="2"/>
    <n v="7.2837406085239587E-2"/>
    <x v="1"/>
  </r>
  <r>
    <s v="ORD0077"/>
    <d v="2024-08-03T00:00:00"/>
    <x v="76"/>
    <x v="2"/>
    <x v="0"/>
    <x v="10"/>
    <n v="7"/>
    <x v="76"/>
    <n v="3807.68"/>
    <x v="0"/>
    <x v="9"/>
    <n v="0.24394913028157733"/>
    <x v="0"/>
  </r>
  <r>
    <s v="ORD0078"/>
    <d v="2023-09-24T00:00:00"/>
    <x v="77"/>
    <x v="1"/>
    <x v="0"/>
    <x v="10"/>
    <n v="4"/>
    <x v="77"/>
    <n v="1448.77"/>
    <x v="1"/>
    <x v="11"/>
    <n v="0.10831066846291061"/>
    <x v="1"/>
  </r>
  <r>
    <s v="ORD0079"/>
    <d v="2023-01-01T00:00:00"/>
    <x v="78"/>
    <x v="3"/>
    <x v="1"/>
    <x v="9"/>
    <n v="5"/>
    <x v="78"/>
    <n v="5038.83"/>
    <x v="2"/>
    <x v="1"/>
    <n v="0.10844108581618497"/>
    <x v="1"/>
  </r>
  <r>
    <s v="ORD0080"/>
    <d v="2024-02-20T00:00:00"/>
    <x v="79"/>
    <x v="2"/>
    <x v="2"/>
    <x v="13"/>
    <n v="9"/>
    <x v="79"/>
    <n v="1883.21"/>
    <x v="3"/>
    <x v="0"/>
    <n v="0.11418840380229843"/>
    <x v="0"/>
  </r>
  <r>
    <s v="ORD0081"/>
    <d v="2024-02-15T00:00:00"/>
    <x v="80"/>
    <x v="3"/>
    <x v="0"/>
    <x v="8"/>
    <n v="5"/>
    <x v="80"/>
    <n v="4481.16"/>
    <x v="3"/>
    <x v="0"/>
    <n v="0.12645141628430656"/>
    <x v="0"/>
  </r>
  <r>
    <s v="ORD0082"/>
    <d v="2024-04-03T00:00:00"/>
    <x v="81"/>
    <x v="3"/>
    <x v="0"/>
    <x v="3"/>
    <n v="5"/>
    <x v="81"/>
    <n v="3347.84"/>
    <x v="0"/>
    <x v="5"/>
    <n v="0.15497716662461838"/>
    <x v="0"/>
  </r>
  <r>
    <s v="ORD0083"/>
    <d v="2024-01-08T00:00:00"/>
    <x v="82"/>
    <x v="3"/>
    <x v="1"/>
    <x v="1"/>
    <n v="9"/>
    <x v="82"/>
    <n v="536.66"/>
    <x v="1"/>
    <x v="1"/>
    <n v="0.13337541752823287"/>
    <x v="0"/>
  </r>
  <r>
    <s v="ORD0084"/>
    <d v="2023-05-11T00:00:00"/>
    <x v="83"/>
    <x v="1"/>
    <x v="2"/>
    <x v="14"/>
    <n v="7"/>
    <x v="83"/>
    <n v="4248.3999999999996"/>
    <x v="0"/>
    <x v="2"/>
    <n v="0.10010247284964294"/>
    <x v="1"/>
  </r>
  <r>
    <s v="ORD0085"/>
    <d v="2023-10-29T00:00:00"/>
    <x v="84"/>
    <x v="0"/>
    <x v="2"/>
    <x v="6"/>
    <n v="10"/>
    <x v="84"/>
    <n v="5161.16"/>
    <x v="3"/>
    <x v="10"/>
    <n v="0.13569205667393086"/>
    <x v="1"/>
  </r>
  <r>
    <s v="ORD0086"/>
    <d v="2024-08-03T00:00:00"/>
    <x v="85"/>
    <x v="2"/>
    <x v="1"/>
    <x v="1"/>
    <n v="8"/>
    <x v="85"/>
    <n v="2203.9299999999998"/>
    <x v="3"/>
    <x v="9"/>
    <n v="6.630021897215152E-2"/>
    <x v="0"/>
  </r>
  <r>
    <s v="ORD0087"/>
    <d v="2023-03-05T00:00:00"/>
    <x v="86"/>
    <x v="2"/>
    <x v="2"/>
    <x v="13"/>
    <n v="1"/>
    <x v="86"/>
    <n v="4735.0600000000004"/>
    <x v="2"/>
    <x v="7"/>
    <n v="0.21054751888344977"/>
    <x v="1"/>
  </r>
  <r>
    <s v="ORD0088"/>
    <d v="2023-11-20T00:00:00"/>
    <x v="87"/>
    <x v="3"/>
    <x v="2"/>
    <x v="6"/>
    <n v="2"/>
    <x v="87"/>
    <n v="3924.12"/>
    <x v="3"/>
    <x v="8"/>
    <n v="0.11303452113888302"/>
    <x v="1"/>
  </r>
  <r>
    <s v="ORD0089"/>
    <d v="2023-02-04T00:00:00"/>
    <x v="88"/>
    <x v="1"/>
    <x v="2"/>
    <x v="6"/>
    <n v="10"/>
    <x v="88"/>
    <n v="3488.68"/>
    <x v="2"/>
    <x v="0"/>
    <n v="0.10415244850862343"/>
    <x v="1"/>
  </r>
  <r>
    <s v="ORD0090"/>
    <d v="2024-04-15T00:00:00"/>
    <x v="89"/>
    <x v="2"/>
    <x v="1"/>
    <x v="9"/>
    <n v="8"/>
    <x v="89"/>
    <n v="10810.11"/>
    <x v="3"/>
    <x v="5"/>
    <n v="0.29502705706272853"/>
    <x v="0"/>
  </r>
  <r>
    <s v="ORD0091"/>
    <d v="2023-12-23T00:00:00"/>
    <x v="90"/>
    <x v="0"/>
    <x v="0"/>
    <x v="3"/>
    <n v="5"/>
    <x v="90"/>
    <n v="7935.13"/>
    <x v="2"/>
    <x v="3"/>
    <n v="0.27896376940497847"/>
    <x v="1"/>
  </r>
  <r>
    <s v="ORD0092"/>
    <d v="2023-11-01T00:00:00"/>
    <x v="91"/>
    <x v="3"/>
    <x v="1"/>
    <x v="11"/>
    <n v="10"/>
    <x v="91"/>
    <n v="928.12"/>
    <x v="3"/>
    <x v="8"/>
    <n v="0.10095349560669774"/>
    <x v="1"/>
  </r>
  <r>
    <s v="ORD0093"/>
    <d v="2024-11-30T00:00:00"/>
    <x v="92"/>
    <x v="1"/>
    <x v="0"/>
    <x v="10"/>
    <n v="1"/>
    <x v="92"/>
    <n v="2504.33"/>
    <x v="2"/>
    <x v="8"/>
    <n v="5.275252258222432E-2"/>
    <x v="0"/>
  </r>
  <r>
    <s v="ORD0094"/>
    <d v="2024-05-19T00:00:00"/>
    <x v="93"/>
    <x v="0"/>
    <x v="1"/>
    <x v="1"/>
    <n v="2"/>
    <x v="93"/>
    <n v="1128.1099999999999"/>
    <x v="3"/>
    <x v="2"/>
    <n v="6.4790193283382355E-2"/>
    <x v="0"/>
  </r>
  <r>
    <s v="ORD0095"/>
    <d v="2023-10-07T00:00:00"/>
    <x v="94"/>
    <x v="2"/>
    <x v="1"/>
    <x v="9"/>
    <n v="5"/>
    <x v="94"/>
    <n v="6021.7"/>
    <x v="2"/>
    <x v="10"/>
    <n v="0.15914660188427124"/>
    <x v="1"/>
  </r>
  <r>
    <s v="ORD0096"/>
    <d v="2023-08-16T00:00:00"/>
    <x v="95"/>
    <x v="3"/>
    <x v="2"/>
    <x v="6"/>
    <n v="3"/>
    <x v="95"/>
    <n v="5094.3900000000003"/>
    <x v="2"/>
    <x v="9"/>
    <n v="0.1625404006725735"/>
    <x v="1"/>
  </r>
  <r>
    <s v="ORD0097"/>
    <d v="2023-08-06T00:00:00"/>
    <x v="96"/>
    <x v="3"/>
    <x v="2"/>
    <x v="6"/>
    <n v="7"/>
    <x v="96"/>
    <n v="4342.5200000000004"/>
    <x v="1"/>
    <x v="9"/>
    <n v="0.27111334202390408"/>
    <x v="1"/>
  </r>
  <r>
    <s v="ORD0098"/>
    <d v="2023-01-11T00:00:00"/>
    <x v="97"/>
    <x v="3"/>
    <x v="0"/>
    <x v="0"/>
    <n v="10"/>
    <x v="97"/>
    <n v="4655.79"/>
    <x v="1"/>
    <x v="1"/>
    <n v="0.1052515809360353"/>
    <x v="1"/>
  </r>
  <r>
    <s v="ORD0099"/>
    <d v="2023-08-13T00:00:00"/>
    <x v="98"/>
    <x v="1"/>
    <x v="2"/>
    <x v="6"/>
    <n v="4"/>
    <x v="98"/>
    <n v="610.04999999999995"/>
    <x v="2"/>
    <x v="9"/>
    <n v="0.17000423582392346"/>
    <x v="1"/>
  </r>
  <r>
    <s v="ORD0100"/>
    <d v="2024-06-24T00:00:00"/>
    <x v="99"/>
    <x v="2"/>
    <x v="1"/>
    <x v="11"/>
    <n v="4"/>
    <x v="99"/>
    <n v="876.62"/>
    <x v="3"/>
    <x v="6"/>
    <n v="9.6379210447329611E-2"/>
    <x v="0"/>
  </r>
  <r>
    <s v="ORD0101"/>
    <d v="2023-12-24T00:00:00"/>
    <x v="100"/>
    <x v="3"/>
    <x v="2"/>
    <x v="6"/>
    <n v="2"/>
    <x v="100"/>
    <n v="7005.96"/>
    <x v="0"/>
    <x v="3"/>
    <n v="0.17933462532134381"/>
    <x v="1"/>
  </r>
  <r>
    <s v="ORD0102"/>
    <d v="2024-08-30T00:00:00"/>
    <x v="101"/>
    <x v="1"/>
    <x v="1"/>
    <x v="11"/>
    <n v="3"/>
    <x v="101"/>
    <n v="2792.83"/>
    <x v="0"/>
    <x v="9"/>
    <n v="0.10167276995253889"/>
    <x v="0"/>
  </r>
  <r>
    <s v="ORD0103"/>
    <d v="2023-05-01T00:00:00"/>
    <x v="102"/>
    <x v="1"/>
    <x v="1"/>
    <x v="1"/>
    <n v="3"/>
    <x v="102"/>
    <n v="1548.53"/>
    <x v="3"/>
    <x v="2"/>
    <n v="7.168025255400795E-2"/>
    <x v="1"/>
  </r>
  <r>
    <s v="ORD0104"/>
    <d v="2024-12-15T00:00:00"/>
    <x v="103"/>
    <x v="1"/>
    <x v="1"/>
    <x v="11"/>
    <n v="4"/>
    <x v="103"/>
    <n v="9581.7900000000009"/>
    <x v="3"/>
    <x v="3"/>
    <n v="0.24484102871259655"/>
    <x v="0"/>
  </r>
  <r>
    <s v="ORD0105"/>
    <d v="2023-07-31T00:00:00"/>
    <x v="104"/>
    <x v="2"/>
    <x v="1"/>
    <x v="2"/>
    <n v="6"/>
    <x v="104"/>
    <n v="4827.4799999999996"/>
    <x v="3"/>
    <x v="4"/>
    <n v="0.14101180735969301"/>
    <x v="1"/>
  </r>
  <r>
    <s v="ORD0106"/>
    <d v="2024-11-26T00:00:00"/>
    <x v="105"/>
    <x v="2"/>
    <x v="2"/>
    <x v="5"/>
    <n v="1"/>
    <x v="105"/>
    <n v="4136.1400000000003"/>
    <x v="0"/>
    <x v="8"/>
    <n v="0.1416134207727805"/>
    <x v="0"/>
  </r>
  <r>
    <s v="ORD0107"/>
    <d v="2023-02-11T00:00:00"/>
    <x v="106"/>
    <x v="1"/>
    <x v="2"/>
    <x v="5"/>
    <n v="4"/>
    <x v="106"/>
    <n v="2637.83"/>
    <x v="2"/>
    <x v="0"/>
    <n v="0.17980676684144081"/>
    <x v="1"/>
  </r>
  <r>
    <s v="ORD0108"/>
    <d v="2024-09-13T00:00:00"/>
    <x v="107"/>
    <x v="1"/>
    <x v="2"/>
    <x v="5"/>
    <n v="10"/>
    <x v="107"/>
    <n v="1206.02"/>
    <x v="2"/>
    <x v="11"/>
    <n v="7.3060682978839414E-2"/>
    <x v="0"/>
  </r>
  <r>
    <s v="ORD0109"/>
    <d v="2024-06-05T00:00:00"/>
    <x v="108"/>
    <x v="1"/>
    <x v="2"/>
    <x v="4"/>
    <n v="2"/>
    <x v="108"/>
    <n v="392.85"/>
    <x v="3"/>
    <x v="6"/>
    <n v="0.24750510319800409"/>
    <x v="0"/>
  </r>
  <r>
    <s v="ORD0110"/>
    <d v="2023-05-10T00:00:00"/>
    <x v="109"/>
    <x v="2"/>
    <x v="0"/>
    <x v="8"/>
    <n v="7"/>
    <x v="109"/>
    <n v="3334.76"/>
    <x v="1"/>
    <x v="2"/>
    <n v="7.3086993808746406E-2"/>
    <x v="1"/>
  </r>
  <r>
    <s v="ORD0111"/>
    <d v="2024-01-25T00:00:00"/>
    <x v="110"/>
    <x v="3"/>
    <x v="2"/>
    <x v="4"/>
    <n v="1"/>
    <x v="110"/>
    <n v="2549.59"/>
    <x v="3"/>
    <x v="1"/>
    <n v="0.29980256883927181"/>
    <x v="0"/>
  </r>
  <r>
    <s v="ORD0112"/>
    <d v="2023-05-17T00:00:00"/>
    <x v="111"/>
    <x v="1"/>
    <x v="2"/>
    <x v="13"/>
    <n v="7"/>
    <x v="111"/>
    <n v="8686.61"/>
    <x v="1"/>
    <x v="2"/>
    <n v="0.28173888732306201"/>
    <x v="1"/>
  </r>
  <r>
    <s v="ORD0113"/>
    <d v="2024-08-19T00:00:00"/>
    <x v="112"/>
    <x v="1"/>
    <x v="2"/>
    <x v="5"/>
    <n v="4"/>
    <x v="112"/>
    <n v="8799.85"/>
    <x v="2"/>
    <x v="9"/>
    <n v="0.29921956766115798"/>
    <x v="0"/>
  </r>
  <r>
    <s v="ORD0114"/>
    <d v="2023-03-09T00:00:00"/>
    <x v="113"/>
    <x v="1"/>
    <x v="0"/>
    <x v="0"/>
    <n v="7"/>
    <x v="113"/>
    <n v="1458.65"/>
    <x v="2"/>
    <x v="7"/>
    <n v="6.2292477627620253E-2"/>
    <x v="1"/>
  </r>
  <r>
    <s v="ORD0115"/>
    <d v="2023-11-27T00:00:00"/>
    <x v="114"/>
    <x v="0"/>
    <x v="1"/>
    <x v="9"/>
    <n v="7"/>
    <x v="114"/>
    <n v="430.28"/>
    <x v="1"/>
    <x v="8"/>
    <n v="0.19276655033532991"/>
    <x v="1"/>
  </r>
  <r>
    <s v="ORD0116"/>
    <d v="2023-11-13T00:00:00"/>
    <x v="115"/>
    <x v="3"/>
    <x v="0"/>
    <x v="0"/>
    <n v="9"/>
    <x v="115"/>
    <n v="8339.1299999999992"/>
    <x v="0"/>
    <x v="8"/>
    <n v="0.197468913753203"/>
    <x v="1"/>
  </r>
  <r>
    <s v="ORD0117"/>
    <d v="2023-01-25T00:00:00"/>
    <x v="116"/>
    <x v="2"/>
    <x v="0"/>
    <x v="0"/>
    <n v="10"/>
    <x v="116"/>
    <n v="1076.3800000000001"/>
    <x v="0"/>
    <x v="1"/>
    <n v="0.27269940437735773"/>
    <x v="1"/>
  </r>
  <r>
    <s v="ORD0118"/>
    <d v="2024-05-05T00:00:00"/>
    <x v="117"/>
    <x v="0"/>
    <x v="0"/>
    <x v="8"/>
    <n v="9"/>
    <x v="117"/>
    <n v="4221.33"/>
    <x v="2"/>
    <x v="2"/>
    <n v="0.2901177974488674"/>
    <x v="0"/>
  </r>
  <r>
    <s v="ORD0119"/>
    <d v="2023-02-25T00:00:00"/>
    <x v="118"/>
    <x v="0"/>
    <x v="0"/>
    <x v="8"/>
    <n v="8"/>
    <x v="118"/>
    <n v="3119.26"/>
    <x v="3"/>
    <x v="0"/>
    <n v="0.17462881174411035"/>
    <x v="1"/>
  </r>
  <r>
    <s v="ORD0120"/>
    <d v="2023-07-13T00:00:00"/>
    <x v="119"/>
    <x v="1"/>
    <x v="2"/>
    <x v="4"/>
    <n v="6"/>
    <x v="119"/>
    <n v="5994.71"/>
    <x v="2"/>
    <x v="4"/>
    <n v="0.13846872742122954"/>
    <x v="1"/>
  </r>
  <r>
    <s v="ORD0121"/>
    <d v="2024-05-25T00:00:00"/>
    <x v="120"/>
    <x v="1"/>
    <x v="1"/>
    <x v="12"/>
    <n v="5"/>
    <x v="120"/>
    <n v="420.72"/>
    <x v="0"/>
    <x v="2"/>
    <n v="7.2663839929533083E-2"/>
    <x v="0"/>
  </r>
  <r>
    <s v="ORD0122"/>
    <d v="2024-03-03T00:00:00"/>
    <x v="121"/>
    <x v="2"/>
    <x v="2"/>
    <x v="4"/>
    <n v="1"/>
    <x v="121"/>
    <n v="7600.87"/>
    <x v="0"/>
    <x v="7"/>
    <n v="0.26164964991153122"/>
    <x v="0"/>
  </r>
  <r>
    <s v="ORD0123"/>
    <d v="2023-07-02T00:00:00"/>
    <x v="122"/>
    <x v="2"/>
    <x v="2"/>
    <x v="5"/>
    <n v="8"/>
    <x v="122"/>
    <n v="2261.9"/>
    <x v="3"/>
    <x v="4"/>
    <n v="0.1134341681628068"/>
    <x v="1"/>
  </r>
  <r>
    <s v="ORD0124"/>
    <d v="2024-09-30T00:00:00"/>
    <x v="123"/>
    <x v="2"/>
    <x v="2"/>
    <x v="4"/>
    <n v="10"/>
    <x v="123"/>
    <n v="1827.46"/>
    <x v="2"/>
    <x v="11"/>
    <n v="0.23585454780111639"/>
    <x v="0"/>
  </r>
  <r>
    <s v="ORD0125"/>
    <d v="2023-06-10T00:00:00"/>
    <x v="124"/>
    <x v="1"/>
    <x v="1"/>
    <x v="1"/>
    <n v="1"/>
    <x v="124"/>
    <n v="1051.21"/>
    <x v="0"/>
    <x v="6"/>
    <n v="0.11949777762620924"/>
    <x v="1"/>
  </r>
  <r>
    <s v="ORD0126"/>
    <d v="2023-09-10T00:00:00"/>
    <x v="125"/>
    <x v="2"/>
    <x v="0"/>
    <x v="10"/>
    <n v="6"/>
    <x v="125"/>
    <n v="5035.8999999999996"/>
    <x v="0"/>
    <x v="11"/>
    <n v="0.2194667757921073"/>
    <x v="1"/>
  </r>
  <r>
    <s v="ORD0127"/>
    <d v="2024-09-22T00:00:00"/>
    <x v="126"/>
    <x v="3"/>
    <x v="0"/>
    <x v="3"/>
    <n v="5"/>
    <x v="126"/>
    <n v="2186.65"/>
    <x v="1"/>
    <x v="11"/>
    <n v="0.10519704631383373"/>
    <x v="0"/>
  </r>
  <r>
    <s v="ORD0128"/>
    <d v="2024-05-07T00:00:00"/>
    <x v="127"/>
    <x v="3"/>
    <x v="2"/>
    <x v="13"/>
    <n v="1"/>
    <x v="127"/>
    <n v="1811.52"/>
    <x v="0"/>
    <x v="2"/>
    <n v="8.2715504271342208E-2"/>
    <x v="0"/>
  </r>
  <r>
    <s v="ORD0129"/>
    <d v="2024-03-23T00:00:00"/>
    <x v="128"/>
    <x v="1"/>
    <x v="0"/>
    <x v="0"/>
    <n v="6"/>
    <x v="128"/>
    <n v="7347.7"/>
    <x v="0"/>
    <x v="7"/>
    <n v="0.23837965294035204"/>
    <x v="0"/>
  </r>
  <r>
    <s v="ORD0130"/>
    <d v="2024-04-03T00:00:00"/>
    <x v="129"/>
    <x v="3"/>
    <x v="0"/>
    <x v="3"/>
    <n v="7"/>
    <x v="129"/>
    <n v="9452.73"/>
    <x v="0"/>
    <x v="5"/>
    <n v="0.21141361987224017"/>
    <x v="0"/>
  </r>
  <r>
    <s v="ORD0131"/>
    <d v="2024-01-09T00:00:00"/>
    <x v="130"/>
    <x v="1"/>
    <x v="2"/>
    <x v="5"/>
    <n v="2"/>
    <x v="130"/>
    <n v="5307.73"/>
    <x v="3"/>
    <x v="1"/>
    <n v="0.1579057913734665"/>
    <x v="0"/>
  </r>
  <r>
    <s v="ORD0132"/>
    <d v="2024-06-18T00:00:00"/>
    <x v="131"/>
    <x v="0"/>
    <x v="1"/>
    <x v="12"/>
    <n v="10"/>
    <x v="131"/>
    <n v="2930.32"/>
    <x v="0"/>
    <x v="6"/>
    <n v="0.11119353797034379"/>
    <x v="0"/>
  </r>
  <r>
    <s v="ORD0133"/>
    <d v="2024-05-27T00:00:00"/>
    <x v="132"/>
    <x v="3"/>
    <x v="1"/>
    <x v="9"/>
    <n v="9"/>
    <x v="132"/>
    <n v="4665.28"/>
    <x v="1"/>
    <x v="2"/>
    <n v="0.1068484974659073"/>
    <x v="0"/>
  </r>
  <r>
    <s v="ORD0134"/>
    <d v="2023-05-11T00:00:00"/>
    <x v="133"/>
    <x v="0"/>
    <x v="2"/>
    <x v="13"/>
    <n v="7"/>
    <x v="133"/>
    <n v="3647.42"/>
    <x v="0"/>
    <x v="2"/>
    <n v="8.5736797888959784E-2"/>
    <x v="1"/>
  </r>
  <r>
    <s v="ORD0135"/>
    <d v="2023-04-10T00:00:00"/>
    <x v="134"/>
    <x v="3"/>
    <x v="0"/>
    <x v="7"/>
    <n v="3"/>
    <x v="134"/>
    <n v="3305.2"/>
    <x v="2"/>
    <x v="5"/>
    <n v="9.4198573968338639E-2"/>
    <x v="1"/>
  </r>
  <r>
    <s v="ORD0136"/>
    <d v="2023-06-14T00:00:00"/>
    <x v="135"/>
    <x v="1"/>
    <x v="2"/>
    <x v="4"/>
    <n v="3"/>
    <x v="135"/>
    <n v="4385.18"/>
    <x v="2"/>
    <x v="6"/>
    <n v="0.29718549441910586"/>
    <x v="1"/>
  </r>
  <r>
    <s v="ORD0137"/>
    <d v="2024-01-27T00:00:00"/>
    <x v="136"/>
    <x v="2"/>
    <x v="0"/>
    <x v="8"/>
    <n v="10"/>
    <x v="136"/>
    <n v="2886.56"/>
    <x v="3"/>
    <x v="1"/>
    <n v="0.22803874168523169"/>
    <x v="0"/>
  </r>
  <r>
    <s v="ORD0138"/>
    <d v="2024-05-22T00:00:00"/>
    <x v="137"/>
    <x v="1"/>
    <x v="0"/>
    <x v="3"/>
    <n v="7"/>
    <x v="137"/>
    <n v="2889.06"/>
    <x v="1"/>
    <x v="2"/>
    <n v="8.6069998569998571E-2"/>
    <x v="0"/>
  </r>
  <r>
    <s v="ORD0139"/>
    <d v="2024-12-07T00:00:00"/>
    <x v="138"/>
    <x v="2"/>
    <x v="2"/>
    <x v="6"/>
    <n v="6"/>
    <x v="138"/>
    <n v="754.91"/>
    <x v="0"/>
    <x v="3"/>
    <n v="0.14462764000858289"/>
    <x v="0"/>
  </r>
  <r>
    <s v="ORD0140"/>
    <d v="2023-05-26T00:00:00"/>
    <x v="139"/>
    <x v="0"/>
    <x v="0"/>
    <x v="3"/>
    <n v="3"/>
    <x v="139"/>
    <n v="1343.83"/>
    <x v="2"/>
    <x v="2"/>
    <n v="0.18896549396682277"/>
    <x v="1"/>
  </r>
  <r>
    <s v="ORD0141"/>
    <d v="2024-02-25T00:00:00"/>
    <x v="140"/>
    <x v="0"/>
    <x v="0"/>
    <x v="7"/>
    <n v="8"/>
    <x v="140"/>
    <n v="933.1"/>
    <x v="0"/>
    <x v="0"/>
    <n v="8.5813109329635096E-2"/>
    <x v="0"/>
  </r>
  <r>
    <s v="ORD0142"/>
    <d v="2023-03-16T00:00:00"/>
    <x v="141"/>
    <x v="0"/>
    <x v="1"/>
    <x v="9"/>
    <n v="3"/>
    <x v="141"/>
    <n v="3653.79"/>
    <x v="0"/>
    <x v="7"/>
    <n v="0.16507314190555233"/>
    <x v="1"/>
  </r>
  <r>
    <s v="ORD0143"/>
    <d v="2024-07-22T00:00:00"/>
    <x v="142"/>
    <x v="3"/>
    <x v="0"/>
    <x v="7"/>
    <n v="10"/>
    <x v="142"/>
    <n v="3226.54"/>
    <x v="2"/>
    <x v="4"/>
    <n v="0.16950876427987904"/>
    <x v="0"/>
  </r>
  <r>
    <s v="ORD0144"/>
    <d v="2023-07-24T00:00:00"/>
    <x v="143"/>
    <x v="1"/>
    <x v="2"/>
    <x v="5"/>
    <n v="4"/>
    <x v="143"/>
    <n v="2964.65"/>
    <x v="1"/>
    <x v="4"/>
    <n v="0.15864483655779796"/>
    <x v="1"/>
  </r>
  <r>
    <s v="ORD0145"/>
    <d v="2024-05-28T00:00:00"/>
    <x v="144"/>
    <x v="0"/>
    <x v="2"/>
    <x v="6"/>
    <n v="8"/>
    <x v="144"/>
    <n v="2949.15"/>
    <x v="1"/>
    <x v="2"/>
    <n v="0.26537241580995657"/>
    <x v="0"/>
  </r>
  <r>
    <s v="ORD0146"/>
    <d v="2023-04-19T00:00:00"/>
    <x v="145"/>
    <x v="2"/>
    <x v="0"/>
    <x v="7"/>
    <n v="1"/>
    <x v="145"/>
    <n v="5974.86"/>
    <x v="2"/>
    <x v="5"/>
    <n v="0.14179934412410095"/>
    <x v="1"/>
  </r>
  <r>
    <s v="ORD0147"/>
    <d v="2024-05-19T00:00:00"/>
    <x v="146"/>
    <x v="3"/>
    <x v="2"/>
    <x v="13"/>
    <n v="1"/>
    <x v="146"/>
    <n v="2080.88"/>
    <x v="1"/>
    <x v="2"/>
    <n v="0.14454239379063971"/>
    <x v="0"/>
  </r>
  <r>
    <s v="ORD0148"/>
    <d v="2023-01-04T00:00:00"/>
    <x v="147"/>
    <x v="1"/>
    <x v="1"/>
    <x v="11"/>
    <n v="7"/>
    <x v="147"/>
    <n v="11388.77"/>
    <x v="0"/>
    <x v="1"/>
    <n v="0.29497172990207127"/>
    <x v="1"/>
  </r>
  <r>
    <s v="ORD0149"/>
    <d v="2024-08-06T00:00:00"/>
    <x v="148"/>
    <x v="3"/>
    <x v="2"/>
    <x v="6"/>
    <n v="7"/>
    <x v="148"/>
    <n v="4590.84"/>
    <x v="1"/>
    <x v="9"/>
    <n v="0.13983733101511855"/>
    <x v="0"/>
  </r>
  <r>
    <s v="ORD0150"/>
    <d v="2024-06-28T00:00:00"/>
    <x v="149"/>
    <x v="3"/>
    <x v="1"/>
    <x v="11"/>
    <n v="4"/>
    <x v="149"/>
    <n v="564.88"/>
    <x v="1"/>
    <x v="6"/>
    <n v="5.170644637177052E-2"/>
    <x v="0"/>
  </r>
  <r>
    <s v="ORD0151"/>
    <d v="2024-10-08T00:00:00"/>
    <x v="150"/>
    <x v="3"/>
    <x v="1"/>
    <x v="2"/>
    <n v="10"/>
    <x v="150"/>
    <n v="2821.64"/>
    <x v="2"/>
    <x v="10"/>
    <n v="9.05529828209794E-2"/>
    <x v="0"/>
  </r>
  <r>
    <s v="ORD0152"/>
    <d v="2024-09-25T00:00:00"/>
    <x v="151"/>
    <x v="3"/>
    <x v="0"/>
    <x v="7"/>
    <n v="8"/>
    <x v="151"/>
    <n v="821.05"/>
    <x v="1"/>
    <x v="11"/>
    <n v="6.0214102736164614E-2"/>
    <x v="0"/>
  </r>
  <r>
    <s v="ORD0153"/>
    <d v="2024-08-14T00:00:00"/>
    <x v="152"/>
    <x v="3"/>
    <x v="2"/>
    <x v="14"/>
    <n v="8"/>
    <x v="152"/>
    <n v="10700.88"/>
    <x v="3"/>
    <x v="9"/>
    <n v="0.27092028864056289"/>
    <x v="0"/>
  </r>
  <r>
    <s v="ORD0154"/>
    <d v="2023-12-14T00:00:00"/>
    <x v="153"/>
    <x v="3"/>
    <x v="0"/>
    <x v="10"/>
    <n v="5"/>
    <x v="153"/>
    <n v="4660.82"/>
    <x v="1"/>
    <x v="3"/>
    <n v="0.12854781964990394"/>
    <x v="1"/>
  </r>
  <r>
    <s v="ORD0155"/>
    <d v="2024-09-13T00:00:00"/>
    <x v="154"/>
    <x v="2"/>
    <x v="0"/>
    <x v="7"/>
    <n v="5"/>
    <x v="154"/>
    <n v="7374.42"/>
    <x v="0"/>
    <x v="11"/>
    <n v="0.27162108107431182"/>
    <x v="0"/>
  </r>
  <r>
    <s v="ORD0156"/>
    <d v="2024-07-29T00:00:00"/>
    <x v="155"/>
    <x v="1"/>
    <x v="1"/>
    <x v="11"/>
    <n v="2"/>
    <x v="155"/>
    <n v="2848.29"/>
    <x v="3"/>
    <x v="4"/>
    <n v="0.12092893516100847"/>
    <x v="0"/>
  </r>
  <r>
    <s v="ORD0157"/>
    <d v="2023-03-17T00:00:00"/>
    <x v="156"/>
    <x v="1"/>
    <x v="0"/>
    <x v="7"/>
    <n v="2"/>
    <x v="156"/>
    <n v="6797.3"/>
    <x v="2"/>
    <x v="7"/>
    <n v="0.13907043994609289"/>
    <x v="1"/>
  </r>
  <r>
    <s v="ORD0158"/>
    <d v="2024-05-12T00:00:00"/>
    <x v="157"/>
    <x v="1"/>
    <x v="0"/>
    <x v="10"/>
    <n v="2"/>
    <x v="157"/>
    <n v="7471.15"/>
    <x v="2"/>
    <x v="2"/>
    <n v="0.17052623554287927"/>
    <x v="0"/>
  </r>
  <r>
    <s v="ORD0159"/>
    <d v="2024-10-14T00:00:00"/>
    <x v="158"/>
    <x v="3"/>
    <x v="1"/>
    <x v="11"/>
    <n v="2"/>
    <x v="158"/>
    <n v="10555.08"/>
    <x v="1"/>
    <x v="10"/>
    <n v="0.2963263669792458"/>
    <x v="0"/>
  </r>
  <r>
    <s v="ORD0160"/>
    <d v="2024-01-22T00:00:00"/>
    <x v="159"/>
    <x v="3"/>
    <x v="1"/>
    <x v="2"/>
    <n v="10"/>
    <x v="159"/>
    <n v="4413.37"/>
    <x v="3"/>
    <x v="1"/>
    <n v="9.4694911835764339E-2"/>
    <x v="0"/>
  </r>
  <r>
    <s v="ORD0161"/>
    <d v="2023-09-01T00:00:00"/>
    <x v="160"/>
    <x v="0"/>
    <x v="0"/>
    <x v="8"/>
    <n v="4"/>
    <x v="160"/>
    <n v="12537.31"/>
    <x v="1"/>
    <x v="11"/>
    <n v="0.28308881389916574"/>
    <x v="1"/>
  </r>
  <r>
    <s v="ORD0162"/>
    <d v="2024-12-21T00:00:00"/>
    <x v="161"/>
    <x v="0"/>
    <x v="0"/>
    <x v="8"/>
    <n v="2"/>
    <x v="161"/>
    <n v="177.96"/>
    <x v="2"/>
    <x v="3"/>
    <n v="7.7005292058450636E-2"/>
    <x v="0"/>
  </r>
  <r>
    <s v="ORD0163"/>
    <d v="2024-03-05T00:00:00"/>
    <x v="162"/>
    <x v="3"/>
    <x v="1"/>
    <x v="2"/>
    <n v="9"/>
    <x v="162"/>
    <n v="1211.06"/>
    <x v="2"/>
    <x v="7"/>
    <n v="0.10099968892636228"/>
    <x v="0"/>
  </r>
  <r>
    <s v="ORD0164"/>
    <d v="2024-02-15T00:00:00"/>
    <x v="163"/>
    <x v="2"/>
    <x v="1"/>
    <x v="12"/>
    <n v="4"/>
    <x v="163"/>
    <n v="5856.06"/>
    <x v="0"/>
    <x v="0"/>
    <n v="0.1522312331305424"/>
    <x v="0"/>
  </r>
  <r>
    <s v="ORD0165"/>
    <d v="2023-12-20T00:00:00"/>
    <x v="164"/>
    <x v="2"/>
    <x v="0"/>
    <x v="3"/>
    <n v="1"/>
    <x v="164"/>
    <n v="10617.76"/>
    <x v="0"/>
    <x v="3"/>
    <n v="0.24122133727971701"/>
    <x v="1"/>
  </r>
  <r>
    <s v="ORD0166"/>
    <d v="2023-06-26T00:00:00"/>
    <x v="165"/>
    <x v="1"/>
    <x v="2"/>
    <x v="6"/>
    <n v="3"/>
    <x v="165"/>
    <n v="3103.83"/>
    <x v="3"/>
    <x v="6"/>
    <n v="6.2100347172758863E-2"/>
    <x v="1"/>
  </r>
  <r>
    <s v="ORD0167"/>
    <d v="2023-07-01T00:00:00"/>
    <x v="166"/>
    <x v="1"/>
    <x v="0"/>
    <x v="3"/>
    <n v="10"/>
    <x v="166"/>
    <n v="2539.7199999999998"/>
    <x v="1"/>
    <x v="4"/>
    <n v="6.7198955179176387E-2"/>
    <x v="1"/>
  </r>
  <r>
    <s v="ORD0168"/>
    <d v="2023-11-15T00:00:00"/>
    <x v="167"/>
    <x v="3"/>
    <x v="0"/>
    <x v="0"/>
    <n v="3"/>
    <x v="167"/>
    <n v="5357.88"/>
    <x v="3"/>
    <x v="8"/>
    <n v="0.15070192724461035"/>
    <x v="1"/>
  </r>
  <r>
    <s v="ORD0169"/>
    <d v="2024-12-11T00:00:00"/>
    <x v="168"/>
    <x v="2"/>
    <x v="2"/>
    <x v="14"/>
    <n v="2"/>
    <x v="168"/>
    <n v="5287.66"/>
    <x v="0"/>
    <x v="3"/>
    <n v="0.2359726061387169"/>
    <x v="0"/>
  </r>
  <r>
    <s v="ORD0170"/>
    <d v="2023-08-31T00:00:00"/>
    <x v="169"/>
    <x v="1"/>
    <x v="0"/>
    <x v="8"/>
    <n v="7"/>
    <x v="169"/>
    <n v="2505.86"/>
    <x v="3"/>
    <x v="9"/>
    <n v="5.6839583428316999E-2"/>
    <x v="1"/>
  </r>
  <r>
    <s v="ORD0171"/>
    <d v="2023-01-18T00:00:00"/>
    <x v="170"/>
    <x v="1"/>
    <x v="0"/>
    <x v="0"/>
    <n v="6"/>
    <x v="170"/>
    <n v="4921.3599999999997"/>
    <x v="2"/>
    <x v="1"/>
    <n v="0.21936903365225174"/>
    <x v="1"/>
  </r>
  <r>
    <s v="ORD0172"/>
    <d v="2023-11-22T00:00:00"/>
    <x v="171"/>
    <x v="2"/>
    <x v="0"/>
    <x v="10"/>
    <n v="9"/>
    <x v="171"/>
    <n v="8376.8799999999992"/>
    <x v="3"/>
    <x v="8"/>
    <n v="0.23202076445248046"/>
    <x v="1"/>
  </r>
  <r>
    <s v="ORD0173"/>
    <d v="2023-01-12T00:00:00"/>
    <x v="172"/>
    <x v="3"/>
    <x v="2"/>
    <x v="13"/>
    <n v="4"/>
    <x v="172"/>
    <n v="2430.12"/>
    <x v="3"/>
    <x v="1"/>
    <n v="0.13957086662336163"/>
    <x v="1"/>
  </r>
  <r>
    <s v="ORD0174"/>
    <d v="2023-10-06T00:00:00"/>
    <x v="173"/>
    <x v="0"/>
    <x v="2"/>
    <x v="13"/>
    <n v="8"/>
    <x v="173"/>
    <n v="2771.56"/>
    <x v="0"/>
    <x v="10"/>
    <n v="0.11458456500977761"/>
    <x v="1"/>
  </r>
  <r>
    <s v="ORD0175"/>
    <d v="2024-07-09T00:00:00"/>
    <x v="174"/>
    <x v="3"/>
    <x v="2"/>
    <x v="14"/>
    <n v="1"/>
    <x v="174"/>
    <n v="2784.23"/>
    <x v="1"/>
    <x v="4"/>
    <n v="6.5432467239466816E-2"/>
    <x v="0"/>
  </r>
  <r>
    <s v="ORD0176"/>
    <d v="2023-05-31T00:00:00"/>
    <x v="175"/>
    <x v="2"/>
    <x v="2"/>
    <x v="4"/>
    <n v="8"/>
    <x v="175"/>
    <n v="694.68"/>
    <x v="0"/>
    <x v="2"/>
    <n v="0.18723014311511196"/>
    <x v="1"/>
  </r>
  <r>
    <s v="ORD0177"/>
    <d v="2024-09-15T00:00:00"/>
    <x v="176"/>
    <x v="2"/>
    <x v="1"/>
    <x v="12"/>
    <n v="10"/>
    <x v="176"/>
    <n v="2499.73"/>
    <x v="3"/>
    <x v="11"/>
    <n v="0.12275059785998046"/>
    <x v="0"/>
  </r>
  <r>
    <s v="ORD0178"/>
    <d v="2024-09-15T00:00:00"/>
    <x v="177"/>
    <x v="2"/>
    <x v="1"/>
    <x v="12"/>
    <n v="1"/>
    <x v="177"/>
    <n v="12400.62"/>
    <x v="3"/>
    <x v="11"/>
    <n v="0.26305811405671969"/>
    <x v="0"/>
  </r>
  <r>
    <s v="ORD0179"/>
    <d v="2023-11-16T00:00:00"/>
    <x v="178"/>
    <x v="0"/>
    <x v="1"/>
    <x v="9"/>
    <n v="6"/>
    <x v="178"/>
    <n v="9249.7800000000007"/>
    <x v="0"/>
    <x v="8"/>
    <n v="0.19449177774338755"/>
    <x v="1"/>
  </r>
  <r>
    <s v="ORD0180"/>
    <d v="2023-04-17T00:00:00"/>
    <x v="179"/>
    <x v="3"/>
    <x v="2"/>
    <x v="13"/>
    <n v="3"/>
    <x v="179"/>
    <n v="897.76"/>
    <x v="3"/>
    <x v="5"/>
    <n v="6.7881244116457282E-2"/>
    <x v="1"/>
  </r>
  <r>
    <s v="ORD0181"/>
    <d v="2024-03-02T00:00:00"/>
    <x v="180"/>
    <x v="0"/>
    <x v="2"/>
    <x v="4"/>
    <n v="2"/>
    <x v="180"/>
    <n v="11351.51"/>
    <x v="1"/>
    <x v="7"/>
    <n v="0.26514153871882901"/>
    <x v="0"/>
  </r>
  <r>
    <s v="ORD0182"/>
    <d v="2024-02-20T00:00:00"/>
    <x v="181"/>
    <x v="1"/>
    <x v="1"/>
    <x v="12"/>
    <n v="10"/>
    <x v="181"/>
    <n v="2967.17"/>
    <x v="2"/>
    <x v="0"/>
    <n v="0.21418058423845371"/>
    <x v="0"/>
  </r>
  <r>
    <s v="ORD0183"/>
    <d v="2024-11-02T00:00:00"/>
    <x v="182"/>
    <x v="2"/>
    <x v="1"/>
    <x v="2"/>
    <n v="8"/>
    <x v="182"/>
    <n v="1165.1600000000001"/>
    <x v="3"/>
    <x v="8"/>
    <n v="0.26125718078308097"/>
    <x v="0"/>
  </r>
  <r>
    <s v="ORD0184"/>
    <d v="2024-04-02T00:00:00"/>
    <x v="183"/>
    <x v="3"/>
    <x v="1"/>
    <x v="9"/>
    <n v="4"/>
    <x v="183"/>
    <n v="12034.51"/>
    <x v="1"/>
    <x v="5"/>
    <n v="0.28608169551728457"/>
    <x v="0"/>
  </r>
  <r>
    <s v="ORD0185"/>
    <d v="2024-08-13T00:00:00"/>
    <x v="184"/>
    <x v="1"/>
    <x v="0"/>
    <x v="10"/>
    <n v="9"/>
    <x v="184"/>
    <n v="9718.7000000000007"/>
    <x v="3"/>
    <x v="9"/>
    <n v="0.20672160553135091"/>
    <x v="0"/>
  </r>
  <r>
    <s v="ORD0186"/>
    <d v="2023-04-10T00:00:00"/>
    <x v="185"/>
    <x v="2"/>
    <x v="2"/>
    <x v="13"/>
    <n v="7"/>
    <x v="185"/>
    <n v="1731.03"/>
    <x v="2"/>
    <x v="5"/>
    <n v="0.27639741139389062"/>
    <x v="1"/>
  </r>
  <r>
    <s v="ORD0187"/>
    <d v="2023-12-04T00:00:00"/>
    <x v="186"/>
    <x v="2"/>
    <x v="0"/>
    <x v="10"/>
    <n v="9"/>
    <x v="186"/>
    <n v="2330.2199999999998"/>
    <x v="0"/>
    <x v="3"/>
    <n v="7.4098311862751079E-2"/>
    <x v="1"/>
  </r>
  <r>
    <s v="ORD0188"/>
    <d v="2023-06-04T00:00:00"/>
    <x v="187"/>
    <x v="2"/>
    <x v="2"/>
    <x v="5"/>
    <n v="10"/>
    <x v="187"/>
    <n v="3143.75"/>
    <x v="3"/>
    <x v="6"/>
    <n v="6.8432275610704321E-2"/>
    <x v="1"/>
  </r>
  <r>
    <s v="ORD0189"/>
    <d v="2023-03-18T00:00:00"/>
    <x v="188"/>
    <x v="0"/>
    <x v="2"/>
    <x v="13"/>
    <n v="1"/>
    <x v="188"/>
    <n v="2955.57"/>
    <x v="3"/>
    <x v="7"/>
    <n v="0.26196589870655462"/>
    <x v="1"/>
  </r>
  <r>
    <s v="ORD0190"/>
    <d v="2024-05-16T00:00:00"/>
    <x v="189"/>
    <x v="3"/>
    <x v="2"/>
    <x v="5"/>
    <n v="4"/>
    <x v="189"/>
    <n v="5649.07"/>
    <x v="0"/>
    <x v="2"/>
    <n v="0.13557997943645123"/>
    <x v="0"/>
  </r>
  <r>
    <s v="ORD0191"/>
    <d v="2024-04-04T00:00:00"/>
    <x v="190"/>
    <x v="3"/>
    <x v="2"/>
    <x v="5"/>
    <n v="6"/>
    <x v="190"/>
    <n v="4375.37"/>
    <x v="0"/>
    <x v="5"/>
    <n v="9.0572875189954064E-2"/>
    <x v="0"/>
  </r>
  <r>
    <s v="ORD0192"/>
    <d v="2023-07-10T00:00:00"/>
    <x v="191"/>
    <x v="0"/>
    <x v="0"/>
    <x v="8"/>
    <n v="10"/>
    <x v="191"/>
    <n v="268.75"/>
    <x v="2"/>
    <x v="4"/>
    <n v="0.14661276772173307"/>
    <x v="1"/>
  </r>
  <r>
    <s v="ORD0193"/>
    <d v="2023-07-15T00:00:00"/>
    <x v="192"/>
    <x v="1"/>
    <x v="0"/>
    <x v="0"/>
    <n v="4"/>
    <x v="192"/>
    <n v="1561.77"/>
    <x v="0"/>
    <x v="4"/>
    <n v="0.11452941060000396"/>
    <x v="1"/>
  </r>
  <r>
    <s v="ORD0194"/>
    <d v="2024-01-27T00:00:00"/>
    <x v="193"/>
    <x v="0"/>
    <x v="1"/>
    <x v="11"/>
    <n v="2"/>
    <x v="193"/>
    <n v="3736.04"/>
    <x v="3"/>
    <x v="1"/>
    <n v="0.14686603963610947"/>
    <x v="0"/>
  </r>
  <r>
    <s v="ORD0195"/>
    <d v="2024-06-23T00:00:00"/>
    <x v="194"/>
    <x v="2"/>
    <x v="2"/>
    <x v="5"/>
    <n v="3"/>
    <x v="194"/>
    <n v="2479.69"/>
    <x v="0"/>
    <x v="6"/>
    <n v="7.3909886623559101E-2"/>
    <x v="0"/>
  </r>
  <r>
    <s v="ORD0196"/>
    <d v="2023-04-29T00:00:00"/>
    <x v="195"/>
    <x v="2"/>
    <x v="2"/>
    <x v="6"/>
    <n v="5"/>
    <x v="195"/>
    <n v="1370.42"/>
    <x v="1"/>
    <x v="5"/>
    <n v="7.4359564267126227E-2"/>
    <x v="1"/>
  </r>
  <r>
    <s v="ORD0197"/>
    <d v="2023-01-17T00:00:00"/>
    <x v="196"/>
    <x v="2"/>
    <x v="0"/>
    <x v="10"/>
    <n v="5"/>
    <x v="196"/>
    <n v="3530.77"/>
    <x v="2"/>
    <x v="1"/>
    <n v="0.24870602455806196"/>
    <x v="1"/>
  </r>
  <r>
    <s v="ORD0198"/>
    <d v="2023-05-05T00:00:00"/>
    <x v="197"/>
    <x v="3"/>
    <x v="1"/>
    <x v="9"/>
    <n v="8"/>
    <x v="197"/>
    <n v="500.25"/>
    <x v="0"/>
    <x v="2"/>
    <n v="0.12067738550423968"/>
    <x v="1"/>
  </r>
  <r>
    <s v="ORD0199"/>
    <d v="2023-02-04T00:00:00"/>
    <x v="198"/>
    <x v="3"/>
    <x v="1"/>
    <x v="9"/>
    <n v="4"/>
    <x v="198"/>
    <n v="3061.89"/>
    <x v="1"/>
    <x v="0"/>
    <n v="0.18654920914794149"/>
    <x v="1"/>
  </r>
  <r>
    <s v="ORD0200"/>
    <d v="2023-11-20T00:00:00"/>
    <x v="199"/>
    <x v="2"/>
    <x v="1"/>
    <x v="11"/>
    <n v="3"/>
    <x v="199"/>
    <n v="373.23"/>
    <x v="1"/>
    <x v="8"/>
    <n v="0.21236052869652297"/>
    <x v="1"/>
  </r>
  <r>
    <s v="ORD0201"/>
    <d v="2024-10-03T00:00:00"/>
    <x v="200"/>
    <x v="1"/>
    <x v="1"/>
    <x v="11"/>
    <n v="6"/>
    <x v="200"/>
    <n v="249.83"/>
    <x v="2"/>
    <x v="10"/>
    <n v="0.14659148252027274"/>
    <x v="0"/>
  </r>
  <r>
    <s v="ORD0202"/>
    <d v="2023-03-26T00:00:00"/>
    <x v="201"/>
    <x v="1"/>
    <x v="1"/>
    <x v="1"/>
    <n v="8"/>
    <x v="201"/>
    <n v="10483.120000000001"/>
    <x v="2"/>
    <x v="7"/>
    <n v="0.27079733571329856"/>
    <x v="1"/>
  </r>
  <r>
    <s v="ORD0203"/>
    <d v="2023-12-14T00:00:00"/>
    <x v="202"/>
    <x v="0"/>
    <x v="1"/>
    <x v="9"/>
    <n v="3"/>
    <x v="202"/>
    <n v="1204.56"/>
    <x v="0"/>
    <x v="3"/>
    <n v="6.4269421924145059E-2"/>
    <x v="1"/>
  </r>
  <r>
    <s v="ORD0204"/>
    <d v="2024-11-11T00:00:00"/>
    <x v="203"/>
    <x v="0"/>
    <x v="2"/>
    <x v="13"/>
    <n v="3"/>
    <x v="203"/>
    <n v="353.27"/>
    <x v="1"/>
    <x v="8"/>
    <n v="9.2317140094598474E-2"/>
    <x v="0"/>
  </r>
  <r>
    <s v="ORD0205"/>
    <d v="2024-04-25T00:00:00"/>
    <x v="204"/>
    <x v="3"/>
    <x v="2"/>
    <x v="6"/>
    <n v="5"/>
    <x v="204"/>
    <n v="177.5"/>
    <x v="1"/>
    <x v="5"/>
    <n v="6.8544463152041268E-2"/>
    <x v="0"/>
  </r>
  <r>
    <s v="ORD0206"/>
    <d v="2024-08-15T00:00:00"/>
    <x v="205"/>
    <x v="2"/>
    <x v="0"/>
    <x v="0"/>
    <n v="5"/>
    <x v="205"/>
    <n v="1375.68"/>
    <x v="1"/>
    <x v="9"/>
    <n v="0.2027262411765573"/>
    <x v="0"/>
  </r>
  <r>
    <s v="ORD0207"/>
    <d v="2023-08-02T00:00:00"/>
    <x v="206"/>
    <x v="3"/>
    <x v="0"/>
    <x v="3"/>
    <n v="9"/>
    <x v="206"/>
    <n v="2951.4"/>
    <x v="1"/>
    <x v="9"/>
    <n v="0.12127697081241272"/>
    <x v="1"/>
  </r>
  <r>
    <s v="ORD0208"/>
    <d v="2023-09-09T00:00:00"/>
    <x v="207"/>
    <x v="2"/>
    <x v="1"/>
    <x v="12"/>
    <n v="10"/>
    <x v="207"/>
    <n v="1265.31"/>
    <x v="0"/>
    <x v="11"/>
    <n v="0.28050367447376878"/>
    <x v="1"/>
  </r>
  <r>
    <s v="ORD0209"/>
    <d v="2024-09-23T00:00:00"/>
    <x v="208"/>
    <x v="3"/>
    <x v="2"/>
    <x v="4"/>
    <n v="5"/>
    <x v="208"/>
    <n v="8586.2199999999993"/>
    <x v="3"/>
    <x v="11"/>
    <n v="0.26925672497381509"/>
    <x v="0"/>
  </r>
  <r>
    <s v="ORD0210"/>
    <d v="2024-01-27T00:00:00"/>
    <x v="209"/>
    <x v="1"/>
    <x v="1"/>
    <x v="9"/>
    <n v="8"/>
    <x v="209"/>
    <n v="124.04"/>
    <x v="0"/>
    <x v="1"/>
    <n v="8.0654914786951123E-2"/>
    <x v="0"/>
  </r>
  <r>
    <s v="ORD0211"/>
    <d v="2024-10-26T00:00:00"/>
    <x v="210"/>
    <x v="2"/>
    <x v="2"/>
    <x v="5"/>
    <n v="5"/>
    <x v="210"/>
    <n v="13746.79"/>
    <x v="2"/>
    <x v="10"/>
    <n v="0.28201094704156832"/>
    <x v="0"/>
  </r>
  <r>
    <s v="ORD0212"/>
    <d v="2024-08-23T00:00:00"/>
    <x v="211"/>
    <x v="3"/>
    <x v="1"/>
    <x v="11"/>
    <n v="1"/>
    <x v="211"/>
    <n v="2459.02"/>
    <x v="1"/>
    <x v="9"/>
    <n v="0.15679325647826972"/>
    <x v="0"/>
  </r>
  <r>
    <s v="ORD0213"/>
    <d v="2023-08-13T00:00:00"/>
    <x v="212"/>
    <x v="3"/>
    <x v="0"/>
    <x v="8"/>
    <n v="8"/>
    <x v="212"/>
    <n v="12184.16"/>
    <x v="2"/>
    <x v="9"/>
    <n v="0.27143710066922716"/>
    <x v="1"/>
  </r>
  <r>
    <s v="ORD0214"/>
    <d v="2023-10-10T00:00:00"/>
    <x v="213"/>
    <x v="3"/>
    <x v="0"/>
    <x v="10"/>
    <n v="6"/>
    <x v="213"/>
    <n v="4524.2700000000004"/>
    <x v="3"/>
    <x v="10"/>
    <n v="0.1403032341314697"/>
    <x v="1"/>
  </r>
  <r>
    <s v="ORD0215"/>
    <d v="2024-01-03T00:00:00"/>
    <x v="214"/>
    <x v="3"/>
    <x v="2"/>
    <x v="4"/>
    <n v="9"/>
    <x v="214"/>
    <n v="8513.44"/>
    <x v="0"/>
    <x v="1"/>
    <n v="0.19525701127491907"/>
    <x v="0"/>
  </r>
  <r>
    <s v="ORD0216"/>
    <d v="2024-08-10T00:00:00"/>
    <x v="215"/>
    <x v="3"/>
    <x v="0"/>
    <x v="0"/>
    <n v="6"/>
    <x v="215"/>
    <n v="3197.23"/>
    <x v="0"/>
    <x v="9"/>
    <n v="0.28878385311289667"/>
    <x v="0"/>
  </r>
  <r>
    <s v="ORD0217"/>
    <d v="2023-01-23T00:00:00"/>
    <x v="216"/>
    <x v="2"/>
    <x v="0"/>
    <x v="8"/>
    <n v="4"/>
    <x v="216"/>
    <n v="2475.44"/>
    <x v="0"/>
    <x v="1"/>
    <n v="0.15815183711020106"/>
    <x v="1"/>
  </r>
  <r>
    <s v="ORD0218"/>
    <d v="2024-12-21T00:00:00"/>
    <x v="217"/>
    <x v="3"/>
    <x v="2"/>
    <x v="5"/>
    <n v="5"/>
    <x v="217"/>
    <n v="5146.96"/>
    <x v="3"/>
    <x v="3"/>
    <n v="0.23630319216093537"/>
    <x v="0"/>
  </r>
  <r>
    <s v="ORD0219"/>
    <d v="2023-11-10T00:00:00"/>
    <x v="218"/>
    <x v="3"/>
    <x v="2"/>
    <x v="13"/>
    <n v="5"/>
    <x v="218"/>
    <n v="13124.96"/>
    <x v="1"/>
    <x v="8"/>
    <n v="0.282787263179758"/>
    <x v="1"/>
  </r>
  <r>
    <s v="ORD0220"/>
    <d v="2024-10-15T00:00:00"/>
    <x v="219"/>
    <x v="2"/>
    <x v="0"/>
    <x v="10"/>
    <n v="10"/>
    <x v="219"/>
    <n v="9475.25"/>
    <x v="1"/>
    <x v="10"/>
    <n v="0.22004178245164899"/>
    <x v="0"/>
  </r>
  <r>
    <s v="ORD0221"/>
    <d v="2023-09-09T00:00:00"/>
    <x v="220"/>
    <x v="3"/>
    <x v="1"/>
    <x v="11"/>
    <n v="10"/>
    <x v="220"/>
    <n v="1090.92"/>
    <x v="1"/>
    <x v="11"/>
    <n v="0.16112057162858912"/>
    <x v="1"/>
  </r>
  <r>
    <s v="ORD0222"/>
    <d v="2023-05-05T00:00:00"/>
    <x v="221"/>
    <x v="3"/>
    <x v="2"/>
    <x v="4"/>
    <n v="1"/>
    <x v="221"/>
    <n v="2204.5"/>
    <x v="0"/>
    <x v="2"/>
    <n v="6.1037400462937333E-2"/>
    <x v="1"/>
  </r>
  <r>
    <s v="ORD0223"/>
    <d v="2023-06-18T00:00:00"/>
    <x v="222"/>
    <x v="3"/>
    <x v="0"/>
    <x v="0"/>
    <n v="8"/>
    <x v="222"/>
    <n v="1595.04"/>
    <x v="3"/>
    <x v="6"/>
    <n v="6.7777193270212172E-2"/>
    <x v="1"/>
  </r>
  <r>
    <s v="ORD0224"/>
    <d v="2023-07-27T00:00:00"/>
    <x v="223"/>
    <x v="3"/>
    <x v="0"/>
    <x v="10"/>
    <n v="8"/>
    <x v="223"/>
    <n v="6282.71"/>
    <x v="1"/>
    <x v="4"/>
    <n v="0.19923321954243692"/>
    <x v="1"/>
  </r>
  <r>
    <s v="ORD0225"/>
    <d v="2023-02-21T00:00:00"/>
    <x v="224"/>
    <x v="3"/>
    <x v="0"/>
    <x v="7"/>
    <n v="5"/>
    <x v="224"/>
    <n v="6736.34"/>
    <x v="1"/>
    <x v="0"/>
    <n v="0.29843762321670814"/>
    <x v="1"/>
  </r>
  <r>
    <s v="ORD0226"/>
    <d v="2023-01-25T00:00:00"/>
    <x v="225"/>
    <x v="2"/>
    <x v="0"/>
    <x v="3"/>
    <n v="8"/>
    <x v="225"/>
    <n v="9570.2900000000009"/>
    <x v="3"/>
    <x v="1"/>
    <n v="0.22474944835897953"/>
    <x v="1"/>
  </r>
  <r>
    <s v="ORD0227"/>
    <d v="2024-06-15T00:00:00"/>
    <x v="226"/>
    <x v="0"/>
    <x v="2"/>
    <x v="4"/>
    <n v="7"/>
    <x v="226"/>
    <n v="1745.27"/>
    <x v="0"/>
    <x v="6"/>
    <n v="9.5445519430412393E-2"/>
    <x v="0"/>
  </r>
  <r>
    <s v="ORD0228"/>
    <d v="2024-10-29T00:00:00"/>
    <x v="227"/>
    <x v="2"/>
    <x v="1"/>
    <x v="11"/>
    <n v="5"/>
    <x v="227"/>
    <n v="10040.48"/>
    <x v="0"/>
    <x v="10"/>
    <n v="0.2550502747628895"/>
    <x v="0"/>
  </r>
  <r>
    <s v="ORD0229"/>
    <d v="2023-07-19T00:00:00"/>
    <x v="228"/>
    <x v="3"/>
    <x v="2"/>
    <x v="13"/>
    <n v="8"/>
    <x v="228"/>
    <n v="3384.61"/>
    <x v="2"/>
    <x v="4"/>
    <n v="7.4343570571929377E-2"/>
    <x v="1"/>
  </r>
  <r>
    <s v="ORD0230"/>
    <d v="2023-10-19T00:00:00"/>
    <x v="229"/>
    <x v="1"/>
    <x v="2"/>
    <x v="4"/>
    <n v="8"/>
    <x v="229"/>
    <n v="3324.21"/>
    <x v="1"/>
    <x v="10"/>
    <n v="0.22342688575098346"/>
    <x v="1"/>
  </r>
  <r>
    <s v="ORD0231"/>
    <d v="2024-09-27T00:00:00"/>
    <x v="230"/>
    <x v="1"/>
    <x v="1"/>
    <x v="2"/>
    <n v="8"/>
    <x v="230"/>
    <n v="3666.44"/>
    <x v="2"/>
    <x v="11"/>
    <n v="0.22920005901224505"/>
    <x v="0"/>
  </r>
  <r>
    <s v="ORD0232"/>
    <d v="2024-05-07T00:00:00"/>
    <x v="231"/>
    <x v="3"/>
    <x v="0"/>
    <x v="3"/>
    <n v="4"/>
    <x v="231"/>
    <n v="1200.08"/>
    <x v="1"/>
    <x v="2"/>
    <n v="0.24619298191627942"/>
    <x v="0"/>
  </r>
  <r>
    <s v="ORD0233"/>
    <d v="2023-10-27T00:00:00"/>
    <x v="232"/>
    <x v="3"/>
    <x v="2"/>
    <x v="6"/>
    <n v="9"/>
    <x v="232"/>
    <n v="4245.78"/>
    <x v="3"/>
    <x v="10"/>
    <n v="0.10145885123798877"/>
    <x v="1"/>
  </r>
  <r>
    <s v="ORD0234"/>
    <d v="2023-09-04T00:00:00"/>
    <x v="233"/>
    <x v="3"/>
    <x v="2"/>
    <x v="14"/>
    <n v="1"/>
    <x v="233"/>
    <n v="1948.03"/>
    <x v="2"/>
    <x v="11"/>
    <n v="8.2107084872466221E-2"/>
    <x v="1"/>
  </r>
  <r>
    <s v="ORD0235"/>
    <d v="2024-09-14T00:00:00"/>
    <x v="234"/>
    <x v="1"/>
    <x v="1"/>
    <x v="9"/>
    <n v="8"/>
    <x v="234"/>
    <n v="5856.31"/>
    <x v="0"/>
    <x v="11"/>
    <n v="0.16670025544550962"/>
    <x v="0"/>
  </r>
  <r>
    <s v="ORD0236"/>
    <d v="2024-01-03T00:00:00"/>
    <x v="235"/>
    <x v="3"/>
    <x v="0"/>
    <x v="10"/>
    <n v="7"/>
    <x v="235"/>
    <n v="2939.15"/>
    <x v="3"/>
    <x v="1"/>
    <n v="0.14348592967449056"/>
    <x v="0"/>
  </r>
  <r>
    <s v="ORD0237"/>
    <d v="2023-12-10T00:00:00"/>
    <x v="236"/>
    <x v="0"/>
    <x v="1"/>
    <x v="2"/>
    <n v="10"/>
    <x v="236"/>
    <n v="4464.75"/>
    <x v="1"/>
    <x v="3"/>
    <n v="9.5524169289003633E-2"/>
    <x v="1"/>
  </r>
  <r>
    <s v="ORD0238"/>
    <d v="2023-08-10T00:00:00"/>
    <x v="237"/>
    <x v="2"/>
    <x v="2"/>
    <x v="4"/>
    <n v="10"/>
    <x v="237"/>
    <n v="2828.74"/>
    <x v="0"/>
    <x v="9"/>
    <n v="0.14803445139533591"/>
    <x v="1"/>
  </r>
  <r>
    <s v="ORD0239"/>
    <d v="2024-07-04T00:00:00"/>
    <x v="238"/>
    <x v="2"/>
    <x v="2"/>
    <x v="5"/>
    <n v="9"/>
    <x v="238"/>
    <n v="6629.79"/>
    <x v="3"/>
    <x v="4"/>
    <n v="0.22768731051213753"/>
    <x v="0"/>
  </r>
  <r>
    <s v="ORD0240"/>
    <d v="2023-02-14T00:00:00"/>
    <x v="239"/>
    <x v="0"/>
    <x v="2"/>
    <x v="14"/>
    <n v="2"/>
    <x v="239"/>
    <n v="12412.31"/>
    <x v="3"/>
    <x v="0"/>
    <n v="0.26070147360284973"/>
    <x v="1"/>
  </r>
  <r>
    <s v="ORD0241"/>
    <d v="2024-12-08T00:00:00"/>
    <x v="240"/>
    <x v="3"/>
    <x v="0"/>
    <x v="0"/>
    <n v="3"/>
    <x v="240"/>
    <n v="3892.32"/>
    <x v="2"/>
    <x v="3"/>
    <n v="0.27290989034720231"/>
    <x v="0"/>
  </r>
  <r>
    <s v="ORD0242"/>
    <d v="2023-03-01T00:00:00"/>
    <x v="241"/>
    <x v="1"/>
    <x v="2"/>
    <x v="14"/>
    <n v="2"/>
    <x v="241"/>
    <n v="2635.49"/>
    <x v="2"/>
    <x v="7"/>
    <n v="6.0424192971141398E-2"/>
    <x v="1"/>
  </r>
  <r>
    <s v="ORD0243"/>
    <d v="2024-06-02T00:00:00"/>
    <x v="242"/>
    <x v="1"/>
    <x v="1"/>
    <x v="12"/>
    <n v="10"/>
    <x v="242"/>
    <n v="160.12"/>
    <x v="0"/>
    <x v="6"/>
    <n v="0.13849294215333519"/>
    <x v="0"/>
  </r>
  <r>
    <s v="ORD0244"/>
    <d v="2023-08-09T00:00:00"/>
    <x v="243"/>
    <x v="1"/>
    <x v="1"/>
    <x v="12"/>
    <n v="5"/>
    <x v="243"/>
    <n v="3184.22"/>
    <x v="2"/>
    <x v="9"/>
    <n v="0.11144652423916927"/>
    <x v="1"/>
  </r>
  <r>
    <s v="ORD0245"/>
    <d v="2023-11-02T00:00:00"/>
    <x v="244"/>
    <x v="1"/>
    <x v="1"/>
    <x v="11"/>
    <n v="9"/>
    <x v="244"/>
    <n v="1673.33"/>
    <x v="3"/>
    <x v="8"/>
    <n v="0.21094850114908331"/>
    <x v="1"/>
  </r>
  <r>
    <s v="ORD0246"/>
    <d v="2024-01-23T00:00:00"/>
    <x v="245"/>
    <x v="0"/>
    <x v="0"/>
    <x v="3"/>
    <n v="7"/>
    <x v="245"/>
    <n v="8340.36"/>
    <x v="0"/>
    <x v="1"/>
    <n v="0.2822647894950589"/>
    <x v="0"/>
  </r>
  <r>
    <s v="ORD0247"/>
    <d v="2024-06-10T00:00:00"/>
    <x v="246"/>
    <x v="1"/>
    <x v="0"/>
    <x v="10"/>
    <n v="3"/>
    <x v="246"/>
    <n v="4300.6099999999997"/>
    <x v="2"/>
    <x v="6"/>
    <n v="0.16430972957690515"/>
    <x v="0"/>
  </r>
  <r>
    <s v="ORD0248"/>
    <d v="2023-04-08T00:00:00"/>
    <x v="247"/>
    <x v="1"/>
    <x v="0"/>
    <x v="0"/>
    <n v="1"/>
    <x v="247"/>
    <n v="7901.09"/>
    <x v="1"/>
    <x v="5"/>
    <n v="0.18609852109771677"/>
    <x v="1"/>
  </r>
  <r>
    <s v="ORD0249"/>
    <d v="2023-12-30T00:00:00"/>
    <x v="248"/>
    <x v="2"/>
    <x v="1"/>
    <x v="11"/>
    <n v="8"/>
    <x v="248"/>
    <n v="2219.7800000000002"/>
    <x v="1"/>
    <x v="3"/>
    <n v="8.4346798493766473E-2"/>
    <x v="1"/>
  </r>
  <r>
    <s v="ORD0250"/>
    <d v="2024-05-02T00:00:00"/>
    <x v="249"/>
    <x v="3"/>
    <x v="1"/>
    <x v="9"/>
    <n v="7"/>
    <x v="249"/>
    <n v="1264.95"/>
    <x v="1"/>
    <x v="2"/>
    <n v="9.9719591614393935E-2"/>
    <x v="0"/>
  </r>
  <r>
    <s v="ORD0251"/>
    <d v="2023-03-20T00:00:00"/>
    <x v="250"/>
    <x v="2"/>
    <x v="0"/>
    <x v="7"/>
    <n v="2"/>
    <x v="250"/>
    <n v="9434.02"/>
    <x v="0"/>
    <x v="7"/>
    <n v="0.24508474162371285"/>
    <x v="1"/>
  </r>
  <r>
    <s v="ORD0252"/>
    <d v="2024-07-01T00:00:00"/>
    <x v="251"/>
    <x v="2"/>
    <x v="1"/>
    <x v="11"/>
    <n v="3"/>
    <x v="251"/>
    <n v="4637.3"/>
    <x v="3"/>
    <x v="4"/>
    <n v="0.18337395744196239"/>
    <x v="0"/>
  </r>
  <r>
    <s v="ORD0253"/>
    <d v="2024-03-02T00:00:00"/>
    <x v="252"/>
    <x v="1"/>
    <x v="2"/>
    <x v="4"/>
    <n v="7"/>
    <x v="252"/>
    <n v="427.99"/>
    <x v="3"/>
    <x v="7"/>
    <n v="0.22754532404699876"/>
    <x v="0"/>
  </r>
  <r>
    <s v="ORD0254"/>
    <d v="2023-02-13T00:00:00"/>
    <x v="253"/>
    <x v="3"/>
    <x v="2"/>
    <x v="4"/>
    <n v="4"/>
    <x v="253"/>
    <n v="3424.38"/>
    <x v="1"/>
    <x v="0"/>
    <n v="0.1130323674385397"/>
    <x v="1"/>
  </r>
  <r>
    <s v="ORD0255"/>
    <d v="2023-06-24T00:00:00"/>
    <x v="254"/>
    <x v="0"/>
    <x v="2"/>
    <x v="5"/>
    <n v="1"/>
    <x v="254"/>
    <n v="1626.31"/>
    <x v="0"/>
    <x v="6"/>
    <n v="0.20208834522933772"/>
    <x v="1"/>
  </r>
  <r>
    <s v="ORD0256"/>
    <d v="2024-07-31T00:00:00"/>
    <x v="255"/>
    <x v="1"/>
    <x v="1"/>
    <x v="11"/>
    <n v="8"/>
    <x v="255"/>
    <n v="2065.19"/>
    <x v="2"/>
    <x v="4"/>
    <n v="0.28023361055589707"/>
    <x v="0"/>
  </r>
  <r>
    <s v="ORD0257"/>
    <d v="2024-07-17T00:00:00"/>
    <x v="256"/>
    <x v="3"/>
    <x v="2"/>
    <x v="13"/>
    <n v="2"/>
    <x v="256"/>
    <n v="3931.47"/>
    <x v="0"/>
    <x v="4"/>
    <n v="0.1273374528169274"/>
    <x v="0"/>
  </r>
  <r>
    <s v="ORD0258"/>
    <d v="2023-07-31T00:00:00"/>
    <x v="257"/>
    <x v="1"/>
    <x v="2"/>
    <x v="6"/>
    <n v="10"/>
    <x v="257"/>
    <n v="5743.77"/>
    <x v="1"/>
    <x v="4"/>
    <n v="0.16677356591202286"/>
    <x v="1"/>
  </r>
  <r>
    <s v="ORD0259"/>
    <d v="2023-10-25T00:00:00"/>
    <x v="258"/>
    <x v="3"/>
    <x v="2"/>
    <x v="13"/>
    <n v="3"/>
    <x v="258"/>
    <n v="4099.3500000000004"/>
    <x v="2"/>
    <x v="10"/>
    <n v="0.10392967155551612"/>
    <x v="1"/>
  </r>
  <r>
    <s v="ORD0260"/>
    <d v="2024-03-09T00:00:00"/>
    <x v="259"/>
    <x v="0"/>
    <x v="2"/>
    <x v="5"/>
    <n v="4"/>
    <x v="259"/>
    <n v="5803.48"/>
    <x v="3"/>
    <x v="7"/>
    <n v="0.15023331740434451"/>
    <x v="0"/>
  </r>
  <r>
    <s v="ORD0261"/>
    <d v="2024-08-21T00:00:00"/>
    <x v="260"/>
    <x v="3"/>
    <x v="1"/>
    <x v="1"/>
    <n v="3"/>
    <x v="260"/>
    <n v="795.91"/>
    <x v="1"/>
    <x v="9"/>
    <n v="0.2947018028458972"/>
    <x v="0"/>
  </r>
  <r>
    <s v="ORD0262"/>
    <d v="2023-09-12T00:00:00"/>
    <x v="261"/>
    <x v="3"/>
    <x v="0"/>
    <x v="0"/>
    <n v="6"/>
    <x v="261"/>
    <n v="12751.05"/>
    <x v="1"/>
    <x v="11"/>
    <n v="0.28602175380826234"/>
    <x v="1"/>
  </r>
  <r>
    <s v="ORD0263"/>
    <d v="2024-06-13T00:00:00"/>
    <x v="262"/>
    <x v="3"/>
    <x v="1"/>
    <x v="1"/>
    <n v="7"/>
    <x v="262"/>
    <n v="7421.93"/>
    <x v="2"/>
    <x v="6"/>
    <n v="0.28147307909498465"/>
    <x v="0"/>
  </r>
  <r>
    <s v="ORD0264"/>
    <d v="2023-12-09T00:00:00"/>
    <x v="263"/>
    <x v="1"/>
    <x v="0"/>
    <x v="8"/>
    <n v="5"/>
    <x v="263"/>
    <n v="11745.18"/>
    <x v="2"/>
    <x v="3"/>
    <n v="0.25985095469702441"/>
    <x v="1"/>
  </r>
  <r>
    <s v="ORD0265"/>
    <d v="2023-11-07T00:00:00"/>
    <x v="264"/>
    <x v="1"/>
    <x v="0"/>
    <x v="0"/>
    <n v="4"/>
    <x v="264"/>
    <n v="3007.52"/>
    <x v="1"/>
    <x v="8"/>
    <n v="7.1133329107541055E-2"/>
    <x v="1"/>
  </r>
  <r>
    <s v="ORD0266"/>
    <d v="2024-01-13T00:00:00"/>
    <x v="265"/>
    <x v="1"/>
    <x v="0"/>
    <x v="7"/>
    <n v="3"/>
    <x v="265"/>
    <n v="7595.13"/>
    <x v="1"/>
    <x v="1"/>
    <n v="0.19608431868642537"/>
    <x v="0"/>
  </r>
  <r>
    <s v="ORD0267"/>
    <d v="2023-06-19T00:00:00"/>
    <x v="266"/>
    <x v="0"/>
    <x v="0"/>
    <x v="10"/>
    <n v="6"/>
    <x v="266"/>
    <n v="7599.71"/>
    <x v="2"/>
    <x v="6"/>
    <n v="0.24803506305226625"/>
    <x v="1"/>
  </r>
  <r>
    <s v="ORD0268"/>
    <d v="2023-03-20T00:00:00"/>
    <x v="267"/>
    <x v="3"/>
    <x v="0"/>
    <x v="0"/>
    <n v="6"/>
    <x v="267"/>
    <n v="590.82000000000005"/>
    <x v="0"/>
    <x v="7"/>
    <n v="0.10265418456277889"/>
    <x v="1"/>
  </r>
  <r>
    <s v="ORD0269"/>
    <d v="2024-07-31T00:00:00"/>
    <x v="268"/>
    <x v="1"/>
    <x v="2"/>
    <x v="14"/>
    <n v="7"/>
    <x v="268"/>
    <n v="3432.53"/>
    <x v="2"/>
    <x v="4"/>
    <n v="9.5312048781571415E-2"/>
    <x v="0"/>
  </r>
  <r>
    <s v="ORD0270"/>
    <d v="2024-12-16T00:00:00"/>
    <x v="269"/>
    <x v="2"/>
    <x v="2"/>
    <x v="13"/>
    <n v="8"/>
    <x v="269"/>
    <n v="5959.95"/>
    <x v="3"/>
    <x v="3"/>
    <n v="0.28415990708465222"/>
    <x v="0"/>
  </r>
  <r>
    <s v="ORD0271"/>
    <d v="2023-09-20T00:00:00"/>
    <x v="270"/>
    <x v="3"/>
    <x v="2"/>
    <x v="6"/>
    <n v="5"/>
    <x v="270"/>
    <n v="760.33"/>
    <x v="2"/>
    <x v="11"/>
    <n v="9.3315382009730052E-2"/>
    <x v="1"/>
  </r>
  <r>
    <s v="ORD0272"/>
    <d v="2023-10-10T00:00:00"/>
    <x v="271"/>
    <x v="1"/>
    <x v="2"/>
    <x v="14"/>
    <n v="6"/>
    <x v="271"/>
    <n v="3760.12"/>
    <x v="1"/>
    <x v="10"/>
    <n v="0.10956217032236182"/>
    <x v="1"/>
  </r>
  <r>
    <s v="ORD0273"/>
    <d v="2023-03-13T00:00:00"/>
    <x v="272"/>
    <x v="0"/>
    <x v="2"/>
    <x v="4"/>
    <n v="8"/>
    <x v="272"/>
    <n v="12496.96"/>
    <x v="3"/>
    <x v="7"/>
    <n v="0.27696144157816882"/>
    <x v="1"/>
  </r>
  <r>
    <s v="ORD0274"/>
    <d v="2023-04-18T00:00:00"/>
    <x v="273"/>
    <x v="3"/>
    <x v="2"/>
    <x v="4"/>
    <n v="1"/>
    <x v="273"/>
    <n v="7311.44"/>
    <x v="1"/>
    <x v="5"/>
    <n v="0.26238822435480819"/>
    <x v="1"/>
  </r>
  <r>
    <s v="ORD0275"/>
    <d v="2023-11-22T00:00:00"/>
    <x v="274"/>
    <x v="2"/>
    <x v="0"/>
    <x v="7"/>
    <n v="8"/>
    <x v="274"/>
    <n v="4134.78"/>
    <x v="1"/>
    <x v="8"/>
    <n v="0.21010477341776587"/>
    <x v="1"/>
  </r>
  <r>
    <s v="ORD0276"/>
    <d v="2023-01-19T00:00:00"/>
    <x v="275"/>
    <x v="0"/>
    <x v="0"/>
    <x v="3"/>
    <n v="10"/>
    <x v="275"/>
    <n v="7000.82"/>
    <x v="1"/>
    <x v="1"/>
    <n v="0.15563170735773871"/>
    <x v="1"/>
  </r>
  <r>
    <s v="ORD0277"/>
    <d v="2024-10-10T00:00:00"/>
    <x v="276"/>
    <x v="1"/>
    <x v="1"/>
    <x v="2"/>
    <n v="1"/>
    <x v="276"/>
    <n v="1885.65"/>
    <x v="2"/>
    <x v="10"/>
    <n v="0.11789335610777178"/>
    <x v="0"/>
  </r>
  <r>
    <s v="ORD0278"/>
    <d v="2024-09-17T00:00:00"/>
    <x v="277"/>
    <x v="3"/>
    <x v="0"/>
    <x v="10"/>
    <n v="2"/>
    <x v="277"/>
    <n v="5955.6"/>
    <x v="2"/>
    <x v="11"/>
    <n v="0.208756002663956"/>
    <x v="0"/>
  </r>
  <r>
    <s v="ORD0279"/>
    <d v="2024-04-18T00:00:00"/>
    <x v="278"/>
    <x v="1"/>
    <x v="1"/>
    <x v="2"/>
    <n v="6"/>
    <x v="278"/>
    <n v="12944.64"/>
    <x v="1"/>
    <x v="5"/>
    <n v="0.26596043253416279"/>
    <x v="0"/>
  </r>
  <r>
    <s v="ORD0280"/>
    <d v="2024-05-08T00:00:00"/>
    <x v="279"/>
    <x v="3"/>
    <x v="0"/>
    <x v="10"/>
    <n v="9"/>
    <x v="279"/>
    <n v="2254.35"/>
    <x v="3"/>
    <x v="2"/>
    <n v="0.16362975189335377"/>
    <x v="0"/>
  </r>
  <r>
    <s v="ORD0281"/>
    <d v="2024-06-23T00:00:00"/>
    <x v="280"/>
    <x v="2"/>
    <x v="2"/>
    <x v="13"/>
    <n v="3"/>
    <x v="280"/>
    <n v="572.28"/>
    <x v="1"/>
    <x v="6"/>
    <n v="8.4352586382248629E-2"/>
    <x v="0"/>
  </r>
  <r>
    <s v="ORD0282"/>
    <d v="2023-10-11T00:00:00"/>
    <x v="281"/>
    <x v="1"/>
    <x v="0"/>
    <x v="3"/>
    <n v="10"/>
    <x v="281"/>
    <n v="5066.66"/>
    <x v="3"/>
    <x v="10"/>
    <n v="0.20053852581033171"/>
    <x v="1"/>
  </r>
  <r>
    <s v="ORD0283"/>
    <d v="2023-12-12T00:00:00"/>
    <x v="44"/>
    <x v="2"/>
    <x v="0"/>
    <x v="7"/>
    <n v="10"/>
    <x v="282"/>
    <n v="954.64"/>
    <x v="2"/>
    <x v="3"/>
    <n v="0.11056944468574274"/>
    <x v="1"/>
  </r>
  <r>
    <s v="ORD0284"/>
    <d v="2024-05-29T00:00:00"/>
    <x v="282"/>
    <x v="1"/>
    <x v="1"/>
    <x v="2"/>
    <n v="8"/>
    <x v="283"/>
    <n v="4835.47"/>
    <x v="0"/>
    <x v="2"/>
    <n v="0.17976754059526087"/>
    <x v="0"/>
  </r>
  <r>
    <s v="ORD0285"/>
    <d v="2024-07-20T00:00:00"/>
    <x v="283"/>
    <x v="2"/>
    <x v="0"/>
    <x v="3"/>
    <n v="5"/>
    <x v="284"/>
    <n v="5212.8999999999996"/>
    <x v="0"/>
    <x v="4"/>
    <n v="0.14366000236452417"/>
    <x v="0"/>
  </r>
  <r>
    <s v="ORD0286"/>
    <d v="2023-01-07T00:00:00"/>
    <x v="284"/>
    <x v="0"/>
    <x v="2"/>
    <x v="6"/>
    <n v="10"/>
    <x v="285"/>
    <n v="3666.26"/>
    <x v="1"/>
    <x v="1"/>
    <n v="0.18465609611509315"/>
    <x v="1"/>
  </r>
  <r>
    <s v="ORD0287"/>
    <d v="2024-11-22T00:00:00"/>
    <x v="285"/>
    <x v="2"/>
    <x v="0"/>
    <x v="3"/>
    <n v="3"/>
    <x v="286"/>
    <n v="8576.52"/>
    <x v="2"/>
    <x v="8"/>
    <n v="0.18835858172127695"/>
    <x v="0"/>
  </r>
  <r>
    <s v="ORD0288"/>
    <d v="2024-02-07T00:00:00"/>
    <x v="286"/>
    <x v="1"/>
    <x v="0"/>
    <x v="7"/>
    <n v="2"/>
    <x v="287"/>
    <n v="7384.03"/>
    <x v="0"/>
    <x v="0"/>
    <n v="0.16601996188571289"/>
    <x v="0"/>
  </r>
  <r>
    <s v="ORD0289"/>
    <d v="2024-07-08T00:00:00"/>
    <x v="287"/>
    <x v="2"/>
    <x v="2"/>
    <x v="6"/>
    <n v="3"/>
    <x v="288"/>
    <n v="2320.66"/>
    <x v="0"/>
    <x v="4"/>
    <n v="0.13851461450766686"/>
    <x v="0"/>
  </r>
  <r>
    <s v="ORD0290"/>
    <d v="2023-10-16T00:00:00"/>
    <x v="288"/>
    <x v="1"/>
    <x v="2"/>
    <x v="14"/>
    <n v="4"/>
    <x v="289"/>
    <n v="9150.92"/>
    <x v="2"/>
    <x v="10"/>
    <n v="0.24723315822520109"/>
    <x v="1"/>
  </r>
  <r>
    <s v="ORD0291"/>
    <d v="2023-02-18T00:00:00"/>
    <x v="289"/>
    <x v="2"/>
    <x v="2"/>
    <x v="6"/>
    <n v="10"/>
    <x v="290"/>
    <n v="12039.83"/>
    <x v="0"/>
    <x v="0"/>
    <n v="0.27051226399493838"/>
    <x v="1"/>
  </r>
  <r>
    <s v="ORD0292"/>
    <d v="2023-11-19T00:00:00"/>
    <x v="290"/>
    <x v="3"/>
    <x v="2"/>
    <x v="4"/>
    <n v="5"/>
    <x v="291"/>
    <n v="5490.5"/>
    <x v="3"/>
    <x v="8"/>
    <n v="0.15904866851598223"/>
    <x v="1"/>
  </r>
  <r>
    <s v="ORD0293"/>
    <d v="2023-10-31T00:00:00"/>
    <x v="291"/>
    <x v="1"/>
    <x v="2"/>
    <x v="13"/>
    <n v="4"/>
    <x v="292"/>
    <n v="9140.58"/>
    <x v="0"/>
    <x v="10"/>
    <n v="0.21515260860692348"/>
    <x v="1"/>
  </r>
  <r>
    <s v="ORD0294"/>
    <d v="2023-03-10T00:00:00"/>
    <x v="292"/>
    <x v="3"/>
    <x v="1"/>
    <x v="9"/>
    <n v="8"/>
    <x v="293"/>
    <n v="501.41"/>
    <x v="3"/>
    <x v="7"/>
    <n v="0.14917012016076969"/>
    <x v="1"/>
  </r>
  <r>
    <s v="ORD0295"/>
    <d v="2024-03-25T00:00:00"/>
    <x v="293"/>
    <x v="3"/>
    <x v="0"/>
    <x v="7"/>
    <n v="7"/>
    <x v="294"/>
    <n v="4870.53"/>
    <x v="0"/>
    <x v="7"/>
    <n v="0.26409257742031861"/>
    <x v="0"/>
  </r>
  <r>
    <s v="ORD0296"/>
    <d v="2023-04-19T00:00:00"/>
    <x v="294"/>
    <x v="3"/>
    <x v="1"/>
    <x v="2"/>
    <n v="1"/>
    <x v="295"/>
    <n v="12464.1"/>
    <x v="3"/>
    <x v="5"/>
    <n v="0.27036154927377792"/>
    <x v="1"/>
  </r>
  <r>
    <s v="ORD0297"/>
    <d v="2024-01-18T00:00:00"/>
    <x v="295"/>
    <x v="1"/>
    <x v="1"/>
    <x v="9"/>
    <n v="6"/>
    <x v="296"/>
    <n v="5907.01"/>
    <x v="1"/>
    <x v="1"/>
    <n v="0.22993466316594621"/>
    <x v="0"/>
  </r>
  <r>
    <s v="ORD0298"/>
    <d v="2023-06-21T00:00:00"/>
    <x v="296"/>
    <x v="1"/>
    <x v="1"/>
    <x v="1"/>
    <n v="9"/>
    <x v="297"/>
    <n v="5267.59"/>
    <x v="2"/>
    <x v="6"/>
    <n v="0.19552978479284963"/>
    <x v="1"/>
  </r>
  <r>
    <s v="ORD0299"/>
    <d v="2023-11-29T00:00:00"/>
    <x v="297"/>
    <x v="2"/>
    <x v="1"/>
    <x v="1"/>
    <n v="10"/>
    <x v="298"/>
    <n v="2474.34"/>
    <x v="2"/>
    <x v="8"/>
    <n v="0.15310410886347267"/>
    <x v="1"/>
  </r>
  <r>
    <s v="ORD0300"/>
    <d v="2023-04-26T00:00:00"/>
    <x v="298"/>
    <x v="3"/>
    <x v="1"/>
    <x v="12"/>
    <n v="8"/>
    <x v="299"/>
    <n v="4209.99"/>
    <x v="3"/>
    <x v="5"/>
    <n v="0.21858473060016964"/>
    <x v="1"/>
  </r>
  <r>
    <s v="ORD0301"/>
    <d v="2023-07-24T00:00:00"/>
    <x v="299"/>
    <x v="1"/>
    <x v="1"/>
    <x v="11"/>
    <n v="2"/>
    <x v="300"/>
    <n v="2242.63"/>
    <x v="1"/>
    <x v="4"/>
    <n v="0.10750615517955484"/>
    <x v="1"/>
  </r>
  <r>
    <s v="ORD0302"/>
    <d v="2023-07-24T00:00:00"/>
    <x v="300"/>
    <x v="3"/>
    <x v="2"/>
    <x v="5"/>
    <n v="10"/>
    <x v="301"/>
    <n v="2667.49"/>
    <x v="2"/>
    <x v="4"/>
    <n v="5.755440232954339E-2"/>
    <x v="1"/>
  </r>
  <r>
    <s v="ORD0303"/>
    <d v="2024-09-04T00:00:00"/>
    <x v="301"/>
    <x v="1"/>
    <x v="1"/>
    <x v="11"/>
    <n v="1"/>
    <x v="302"/>
    <n v="3328.23"/>
    <x v="3"/>
    <x v="11"/>
    <n v="0.25983831491507825"/>
    <x v="0"/>
  </r>
  <r>
    <s v="ORD0304"/>
    <d v="2023-05-25T00:00:00"/>
    <x v="302"/>
    <x v="0"/>
    <x v="0"/>
    <x v="0"/>
    <n v="5"/>
    <x v="303"/>
    <n v="12116.92"/>
    <x v="1"/>
    <x v="2"/>
    <n v="0.25088827084931115"/>
    <x v="1"/>
  </r>
  <r>
    <s v="ORD0305"/>
    <d v="2024-05-31T00:00:00"/>
    <x v="303"/>
    <x v="1"/>
    <x v="2"/>
    <x v="5"/>
    <n v="8"/>
    <x v="304"/>
    <n v="2917.56"/>
    <x v="2"/>
    <x v="2"/>
    <n v="0.23123745755780223"/>
    <x v="0"/>
  </r>
  <r>
    <s v="ORD0306"/>
    <d v="2023-07-02T00:00:00"/>
    <x v="304"/>
    <x v="3"/>
    <x v="1"/>
    <x v="1"/>
    <n v="9"/>
    <x v="305"/>
    <n v="1082.47"/>
    <x v="2"/>
    <x v="4"/>
    <n v="8.8254525768589817E-2"/>
    <x v="1"/>
  </r>
  <r>
    <s v="ORD0307"/>
    <d v="2024-07-15T00:00:00"/>
    <x v="305"/>
    <x v="1"/>
    <x v="1"/>
    <x v="1"/>
    <n v="5"/>
    <x v="306"/>
    <n v="4405.96"/>
    <x v="3"/>
    <x v="4"/>
    <n v="0.13264822881696034"/>
    <x v="0"/>
  </r>
  <r>
    <s v="ORD0308"/>
    <d v="2024-09-08T00:00:00"/>
    <x v="306"/>
    <x v="0"/>
    <x v="1"/>
    <x v="2"/>
    <n v="6"/>
    <x v="307"/>
    <n v="6841.66"/>
    <x v="1"/>
    <x v="11"/>
    <n v="0.14723452405828816"/>
    <x v="0"/>
  </r>
  <r>
    <s v="ORD0309"/>
    <d v="2023-05-12T00:00:00"/>
    <x v="307"/>
    <x v="0"/>
    <x v="2"/>
    <x v="4"/>
    <n v="4"/>
    <x v="308"/>
    <n v="1913.91"/>
    <x v="2"/>
    <x v="2"/>
    <n v="0.13706137759607101"/>
    <x v="1"/>
  </r>
  <r>
    <s v="ORD0310"/>
    <d v="2024-07-17T00:00:00"/>
    <x v="308"/>
    <x v="1"/>
    <x v="2"/>
    <x v="5"/>
    <n v="8"/>
    <x v="309"/>
    <n v="1505.51"/>
    <x v="0"/>
    <x v="4"/>
    <n v="0.18369533254674103"/>
    <x v="0"/>
  </r>
  <r>
    <s v="ORD0311"/>
    <d v="2023-12-20T00:00:00"/>
    <x v="309"/>
    <x v="2"/>
    <x v="0"/>
    <x v="10"/>
    <n v="5"/>
    <x v="310"/>
    <n v="737.95"/>
    <x v="0"/>
    <x v="3"/>
    <n v="7.541121311957881E-2"/>
    <x v="1"/>
  </r>
  <r>
    <s v="ORD0312"/>
    <d v="2024-04-18T00:00:00"/>
    <x v="310"/>
    <x v="3"/>
    <x v="1"/>
    <x v="1"/>
    <n v="9"/>
    <x v="311"/>
    <n v="1605.4"/>
    <x v="3"/>
    <x v="5"/>
    <n v="5.9714438961755836E-2"/>
    <x v="0"/>
  </r>
  <r>
    <s v="ORD0313"/>
    <d v="2023-12-03T00:00:00"/>
    <x v="311"/>
    <x v="3"/>
    <x v="1"/>
    <x v="11"/>
    <n v="3"/>
    <x v="312"/>
    <n v="1010.11"/>
    <x v="1"/>
    <x v="3"/>
    <n v="6.1043020974152616E-2"/>
    <x v="1"/>
  </r>
  <r>
    <s v="ORD0314"/>
    <d v="2023-02-14T00:00:00"/>
    <x v="312"/>
    <x v="1"/>
    <x v="0"/>
    <x v="10"/>
    <n v="6"/>
    <x v="313"/>
    <n v="2463.6"/>
    <x v="1"/>
    <x v="0"/>
    <n v="5.5971191966466355E-2"/>
    <x v="1"/>
  </r>
  <r>
    <s v="ORD0315"/>
    <d v="2024-03-27T00:00:00"/>
    <x v="313"/>
    <x v="3"/>
    <x v="0"/>
    <x v="3"/>
    <n v="1"/>
    <x v="314"/>
    <n v="6647.1"/>
    <x v="3"/>
    <x v="7"/>
    <n v="0.27108503753005159"/>
    <x v="0"/>
  </r>
  <r>
    <s v="ORD0316"/>
    <d v="2024-11-13T00:00:00"/>
    <x v="314"/>
    <x v="3"/>
    <x v="2"/>
    <x v="13"/>
    <n v="6"/>
    <x v="315"/>
    <n v="3453.37"/>
    <x v="2"/>
    <x v="8"/>
    <n v="0.25509639512731663"/>
    <x v="0"/>
  </r>
  <r>
    <s v="ORD0317"/>
    <d v="2024-05-31T00:00:00"/>
    <x v="315"/>
    <x v="2"/>
    <x v="1"/>
    <x v="2"/>
    <n v="3"/>
    <x v="316"/>
    <n v="928.04"/>
    <x v="2"/>
    <x v="2"/>
    <n v="0.2128366136585679"/>
    <x v="0"/>
  </r>
  <r>
    <s v="ORD0318"/>
    <d v="2024-03-17T00:00:00"/>
    <x v="316"/>
    <x v="0"/>
    <x v="2"/>
    <x v="13"/>
    <n v="9"/>
    <x v="317"/>
    <n v="3229.42"/>
    <x v="2"/>
    <x v="7"/>
    <n v="0.17528541917022458"/>
    <x v="0"/>
  </r>
  <r>
    <s v="ORD0319"/>
    <d v="2024-08-18T00:00:00"/>
    <x v="317"/>
    <x v="0"/>
    <x v="1"/>
    <x v="2"/>
    <n v="8"/>
    <x v="318"/>
    <n v="1477.9"/>
    <x v="1"/>
    <x v="9"/>
    <n v="0.23922716949857636"/>
    <x v="0"/>
  </r>
  <r>
    <s v="ORD0320"/>
    <d v="2024-03-31T00:00:00"/>
    <x v="318"/>
    <x v="0"/>
    <x v="2"/>
    <x v="6"/>
    <n v="5"/>
    <x v="319"/>
    <n v="568.88"/>
    <x v="0"/>
    <x v="7"/>
    <n v="0.2618031874013429"/>
    <x v="0"/>
  </r>
  <r>
    <s v="ORD0321"/>
    <d v="2024-04-23T00:00:00"/>
    <x v="319"/>
    <x v="1"/>
    <x v="2"/>
    <x v="6"/>
    <n v="3"/>
    <x v="320"/>
    <n v="6962.07"/>
    <x v="2"/>
    <x v="5"/>
    <n v="0.16130906013973181"/>
    <x v="0"/>
  </r>
  <r>
    <s v="ORD0322"/>
    <d v="2024-03-05T00:00:00"/>
    <x v="320"/>
    <x v="3"/>
    <x v="1"/>
    <x v="11"/>
    <n v="1"/>
    <x v="321"/>
    <n v="6214.97"/>
    <x v="3"/>
    <x v="7"/>
    <n v="0.22633734515027562"/>
    <x v="0"/>
  </r>
  <r>
    <s v="ORD0323"/>
    <d v="2023-08-25T00:00:00"/>
    <x v="321"/>
    <x v="1"/>
    <x v="1"/>
    <x v="12"/>
    <n v="10"/>
    <x v="322"/>
    <n v="8762.42"/>
    <x v="1"/>
    <x v="9"/>
    <n v="0.1933846293734568"/>
    <x v="1"/>
  </r>
  <r>
    <s v="ORD0324"/>
    <d v="2023-10-24T00:00:00"/>
    <x v="322"/>
    <x v="0"/>
    <x v="0"/>
    <x v="10"/>
    <n v="1"/>
    <x v="323"/>
    <n v="3055.85"/>
    <x v="2"/>
    <x v="10"/>
    <n v="0.19348402950269758"/>
    <x v="1"/>
  </r>
  <r>
    <s v="ORD0325"/>
    <d v="2024-06-21T00:00:00"/>
    <x v="323"/>
    <x v="3"/>
    <x v="0"/>
    <x v="3"/>
    <n v="1"/>
    <x v="324"/>
    <n v="13594.3"/>
    <x v="1"/>
    <x v="6"/>
    <n v="0.28412354189778799"/>
    <x v="0"/>
  </r>
  <r>
    <s v="ORD0326"/>
    <d v="2024-09-29T00:00:00"/>
    <x v="324"/>
    <x v="0"/>
    <x v="2"/>
    <x v="6"/>
    <n v="6"/>
    <x v="325"/>
    <n v="2228.36"/>
    <x v="0"/>
    <x v="11"/>
    <n v="0.17080241169608215"/>
    <x v="0"/>
  </r>
  <r>
    <s v="ORD0327"/>
    <d v="2023-05-05T00:00:00"/>
    <x v="325"/>
    <x v="0"/>
    <x v="1"/>
    <x v="9"/>
    <n v="4"/>
    <x v="326"/>
    <n v="9448.58"/>
    <x v="3"/>
    <x v="2"/>
    <n v="0.28583909710884003"/>
    <x v="1"/>
  </r>
  <r>
    <s v="ORD0328"/>
    <d v="2024-01-14T00:00:00"/>
    <x v="326"/>
    <x v="2"/>
    <x v="2"/>
    <x v="14"/>
    <n v="6"/>
    <x v="327"/>
    <n v="4687.01"/>
    <x v="2"/>
    <x v="1"/>
    <n v="0.10879241374732082"/>
    <x v="0"/>
  </r>
  <r>
    <s v="ORD0329"/>
    <d v="2023-12-12T00:00:00"/>
    <x v="327"/>
    <x v="0"/>
    <x v="0"/>
    <x v="8"/>
    <n v="4"/>
    <x v="328"/>
    <n v="3620.54"/>
    <x v="0"/>
    <x v="3"/>
    <n v="0.1369621114137867"/>
    <x v="1"/>
  </r>
  <r>
    <s v="ORD0330"/>
    <d v="2023-11-03T00:00:00"/>
    <x v="328"/>
    <x v="1"/>
    <x v="1"/>
    <x v="1"/>
    <n v="3"/>
    <x v="329"/>
    <n v="628.59"/>
    <x v="0"/>
    <x v="8"/>
    <n v="0.1168537111774974"/>
    <x v="1"/>
  </r>
  <r>
    <s v="ORD0331"/>
    <d v="2024-06-14T00:00:00"/>
    <x v="329"/>
    <x v="1"/>
    <x v="0"/>
    <x v="0"/>
    <n v="4"/>
    <x v="330"/>
    <n v="3016.74"/>
    <x v="0"/>
    <x v="6"/>
    <n v="9.6113151209180236E-2"/>
    <x v="0"/>
  </r>
  <r>
    <s v="ORD0332"/>
    <d v="2024-09-20T00:00:00"/>
    <x v="330"/>
    <x v="0"/>
    <x v="2"/>
    <x v="13"/>
    <n v="2"/>
    <x v="331"/>
    <n v="255.19"/>
    <x v="2"/>
    <x v="11"/>
    <n v="6.937168860895071E-2"/>
    <x v="0"/>
  </r>
  <r>
    <s v="ORD0333"/>
    <d v="2024-06-04T00:00:00"/>
    <x v="331"/>
    <x v="3"/>
    <x v="0"/>
    <x v="10"/>
    <n v="10"/>
    <x v="332"/>
    <n v="1171.28"/>
    <x v="0"/>
    <x v="6"/>
    <n v="0.11851258250136343"/>
    <x v="0"/>
  </r>
  <r>
    <s v="ORD0334"/>
    <d v="2023-03-21T00:00:00"/>
    <x v="332"/>
    <x v="3"/>
    <x v="2"/>
    <x v="6"/>
    <n v="5"/>
    <x v="333"/>
    <n v="3456.46"/>
    <x v="0"/>
    <x v="7"/>
    <n v="7.1341426287757054E-2"/>
    <x v="1"/>
  </r>
  <r>
    <s v="ORD0335"/>
    <d v="2024-08-13T00:00:00"/>
    <x v="333"/>
    <x v="1"/>
    <x v="2"/>
    <x v="14"/>
    <n v="3"/>
    <x v="334"/>
    <n v="3578.05"/>
    <x v="2"/>
    <x v="9"/>
    <n v="0.19468365436462357"/>
    <x v="0"/>
  </r>
  <r>
    <s v="ORD0336"/>
    <d v="2024-07-22T00:00:00"/>
    <x v="334"/>
    <x v="1"/>
    <x v="2"/>
    <x v="13"/>
    <n v="10"/>
    <x v="335"/>
    <n v="2503.67"/>
    <x v="2"/>
    <x v="4"/>
    <n v="0.18929939407136562"/>
    <x v="0"/>
  </r>
  <r>
    <s v="ORD0337"/>
    <d v="2024-08-03T00:00:00"/>
    <x v="335"/>
    <x v="2"/>
    <x v="2"/>
    <x v="13"/>
    <n v="9"/>
    <x v="336"/>
    <n v="1428.9"/>
    <x v="2"/>
    <x v="9"/>
    <n v="0.21654560581698271"/>
    <x v="0"/>
  </r>
  <r>
    <s v="ORD0338"/>
    <d v="2024-02-25T00:00:00"/>
    <x v="336"/>
    <x v="2"/>
    <x v="2"/>
    <x v="6"/>
    <n v="2"/>
    <x v="337"/>
    <n v="10829.08"/>
    <x v="2"/>
    <x v="0"/>
    <n v="0.23632850051776269"/>
    <x v="0"/>
  </r>
  <r>
    <s v="ORD0339"/>
    <d v="2024-04-19T00:00:00"/>
    <x v="337"/>
    <x v="1"/>
    <x v="1"/>
    <x v="9"/>
    <n v="4"/>
    <x v="338"/>
    <n v="2068.67"/>
    <x v="1"/>
    <x v="5"/>
    <n v="0.24450514381890734"/>
    <x v="0"/>
  </r>
  <r>
    <s v="ORD0340"/>
    <d v="2024-01-05T00:00:00"/>
    <x v="338"/>
    <x v="1"/>
    <x v="0"/>
    <x v="10"/>
    <n v="10"/>
    <x v="339"/>
    <n v="3678.67"/>
    <x v="3"/>
    <x v="1"/>
    <n v="0.2211766643999887"/>
    <x v="0"/>
  </r>
  <r>
    <s v="ORD0341"/>
    <d v="2024-02-25T00:00:00"/>
    <x v="339"/>
    <x v="2"/>
    <x v="2"/>
    <x v="13"/>
    <n v="2"/>
    <x v="340"/>
    <n v="2726.11"/>
    <x v="0"/>
    <x v="0"/>
    <n v="7.4651866878582523E-2"/>
    <x v="0"/>
  </r>
  <r>
    <s v="ORD0342"/>
    <d v="2023-08-21T00:00:00"/>
    <x v="340"/>
    <x v="1"/>
    <x v="0"/>
    <x v="8"/>
    <n v="6"/>
    <x v="341"/>
    <n v="7900.52"/>
    <x v="2"/>
    <x v="9"/>
    <n v="0.16244151205411456"/>
    <x v="1"/>
  </r>
  <r>
    <s v="ORD0343"/>
    <d v="2023-08-29T00:00:00"/>
    <x v="341"/>
    <x v="1"/>
    <x v="0"/>
    <x v="0"/>
    <n v="8"/>
    <x v="342"/>
    <n v="1948.01"/>
    <x v="1"/>
    <x v="9"/>
    <n v="0.14582212038347728"/>
    <x v="1"/>
  </r>
  <r>
    <s v="ORD0344"/>
    <d v="2023-03-26T00:00:00"/>
    <x v="342"/>
    <x v="1"/>
    <x v="2"/>
    <x v="6"/>
    <n v="2"/>
    <x v="343"/>
    <n v="3813.36"/>
    <x v="0"/>
    <x v="7"/>
    <n v="0.28321986050529141"/>
    <x v="1"/>
  </r>
  <r>
    <s v="ORD0345"/>
    <d v="2024-11-24T00:00:00"/>
    <x v="343"/>
    <x v="2"/>
    <x v="1"/>
    <x v="2"/>
    <n v="8"/>
    <x v="344"/>
    <n v="614.26"/>
    <x v="2"/>
    <x v="8"/>
    <n v="6.4591839846391164E-2"/>
    <x v="0"/>
  </r>
  <r>
    <s v="ORD0346"/>
    <d v="2024-08-19T00:00:00"/>
    <x v="344"/>
    <x v="2"/>
    <x v="2"/>
    <x v="4"/>
    <n v="10"/>
    <x v="345"/>
    <n v="4227.21"/>
    <x v="2"/>
    <x v="9"/>
    <n v="0.2318196251037159"/>
    <x v="0"/>
  </r>
  <r>
    <s v="ORD0347"/>
    <d v="2023-09-13T00:00:00"/>
    <x v="345"/>
    <x v="1"/>
    <x v="1"/>
    <x v="1"/>
    <n v="3"/>
    <x v="346"/>
    <n v="1981.96"/>
    <x v="3"/>
    <x v="11"/>
    <n v="5.6967164463958928E-2"/>
    <x v="1"/>
  </r>
  <r>
    <s v="ORD0348"/>
    <d v="2024-02-21T00:00:00"/>
    <x v="346"/>
    <x v="2"/>
    <x v="1"/>
    <x v="2"/>
    <n v="5"/>
    <x v="347"/>
    <n v="4641.6000000000004"/>
    <x v="2"/>
    <x v="0"/>
    <n v="0.19624340337878921"/>
    <x v="0"/>
  </r>
  <r>
    <s v="ORD0349"/>
    <d v="2023-07-24T00:00:00"/>
    <x v="347"/>
    <x v="1"/>
    <x v="0"/>
    <x v="10"/>
    <n v="4"/>
    <x v="348"/>
    <n v="1724"/>
    <x v="2"/>
    <x v="4"/>
    <n v="0.28160409796033042"/>
    <x v="1"/>
  </r>
  <r>
    <s v="ORD0350"/>
    <d v="2024-03-23T00:00:00"/>
    <x v="348"/>
    <x v="1"/>
    <x v="1"/>
    <x v="2"/>
    <n v="10"/>
    <x v="349"/>
    <n v="8252.4699999999993"/>
    <x v="0"/>
    <x v="7"/>
    <n v="0.23456311838623395"/>
    <x v="0"/>
  </r>
  <r>
    <s v="ORD0351"/>
    <d v="2023-06-25T00:00:00"/>
    <x v="349"/>
    <x v="3"/>
    <x v="2"/>
    <x v="14"/>
    <n v="9"/>
    <x v="350"/>
    <n v="1270.55"/>
    <x v="1"/>
    <x v="6"/>
    <n v="0.13671015467383993"/>
    <x v="1"/>
  </r>
  <r>
    <s v="ORD0352"/>
    <d v="2023-06-09T00:00:00"/>
    <x v="350"/>
    <x v="1"/>
    <x v="1"/>
    <x v="9"/>
    <n v="3"/>
    <x v="351"/>
    <n v="8871.43"/>
    <x v="3"/>
    <x v="6"/>
    <n v="0.25532909983226404"/>
    <x v="1"/>
  </r>
  <r>
    <s v="ORD0353"/>
    <d v="2023-01-04T00:00:00"/>
    <x v="351"/>
    <x v="3"/>
    <x v="2"/>
    <x v="13"/>
    <n v="5"/>
    <x v="352"/>
    <n v="6532.99"/>
    <x v="3"/>
    <x v="1"/>
    <n v="0.21156144763562801"/>
    <x v="1"/>
  </r>
  <r>
    <s v="ORD0354"/>
    <d v="2024-05-17T00:00:00"/>
    <x v="352"/>
    <x v="3"/>
    <x v="1"/>
    <x v="2"/>
    <n v="2"/>
    <x v="353"/>
    <n v="8431.2099999999991"/>
    <x v="2"/>
    <x v="2"/>
    <n v="0.19852500373211115"/>
    <x v="0"/>
  </r>
  <r>
    <s v="ORD0355"/>
    <d v="2023-02-18T00:00:00"/>
    <x v="353"/>
    <x v="3"/>
    <x v="0"/>
    <x v="3"/>
    <n v="10"/>
    <x v="354"/>
    <n v="1229.98"/>
    <x v="3"/>
    <x v="0"/>
    <n v="0.13748108207195184"/>
    <x v="1"/>
  </r>
  <r>
    <s v="ORD0356"/>
    <d v="2024-01-24T00:00:00"/>
    <x v="354"/>
    <x v="2"/>
    <x v="1"/>
    <x v="11"/>
    <n v="9"/>
    <x v="355"/>
    <n v="1333.91"/>
    <x v="1"/>
    <x v="1"/>
    <n v="0.14589253097964586"/>
    <x v="0"/>
  </r>
  <r>
    <s v="ORD0357"/>
    <d v="2023-12-26T00:00:00"/>
    <x v="355"/>
    <x v="3"/>
    <x v="1"/>
    <x v="2"/>
    <n v="1"/>
    <x v="356"/>
    <n v="5755.8"/>
    <x v="3"/>
    <x v="3"/>
    <n v="0.1425864485153624"/>
    <x v="1"/>
  </r>
  <r>
    <s v="ORD0358"/>
    <d v="2023-04-21T00:00:00"/>
    <x v="356"/>
    <x v="2"/>
    <x v="2"/>
    <x v="14"/>
    <n v="10"/>
    <x v="357"/>
    <n v="4042.93"/>
    <x v="1"/>
    <x v="5"/>
    <n v="0.12581839389090238"/>
    <x v="1"/>
  </r>
  <r>
    <s v="ORD0359"/>
    <d v="2023-07-26T00:00:00"/>
    <x v="357"/>
    <x v="0"/>
    <x v="0"/>
    <x v="7"/>
    <n v="7"/>
    <x v="358"/>
    <n v="921.85"/>
    <x v="1"/>
    <x v="4"/>
    <n v="0.25554203407966336"/>
    <x v="1"/>
  </r>
  <r>
    <s v="ORD0360"/>
    <d v="2024-03-09T00:00:00"/>
    <x v="358"/>
    <x v="3"/>
    <x v="2"/>
    <x v="5"/>
    <n v="7"/>
    <x v="359"/>
    <n v="613.48"/>
    <x v="0"/>
    <x v="7"/>
    <n v="0.21737728501624626"/>
    <x v="0"/>
  </r>
  <r>
    <s v="ORD0361"/>
    <d v="2023-01-11T00:00:00"/>
    <x v="359"/>
    <x v="1"/>
    <x v="1"/>
    <x v="9"/>
    <n v="3"/>
    <x v="360"/>
    <n v="3884.76"/>
    <x v="1"/>
    <x v="1"/>
    <n v="0.16866222835454514"/>
    <x v="1"/>
  </r>
  <r>
    <s v="ORD0362"/>
    <d v="2023-07-11T00:00:00"/>
    <x v="360"/>
    <x v="1"/>
    <x v="2"/>
    <x v="13"/>
    <n v="2"/>
    <x v="361"/>
    <n v="2300.4699999999998"/>
    <x v="0"/>
    <x v="4"/>
    <n v="0.16041467787294544"/>
    <x v="1"/>
  </r>
  <r>
    <s v="ORD0363"/>
    <d v="2024-09-16T00:00:00"/>
    <x v="361"/>
    <x v="1"/>
    <x v="2"/>
    <x v="6"/>
    <n v="7"/>
    <x v="362"/>
    <n v="4708.82"/>
    <x v="0"/>
    <x v="11"/>
    <n v="0.22062855067880191"/>
    <x v="0"/>
  </r>
  <r>
    <s v="ORD0364"/>
    <d v="2024-10-13T00:00:00"/>
    <x v="362"/>
    <x v="0"/>
    <x v="1"/>
    <x v="9"/>
    <n v="1"/>
    <x v="363"/>
    <n v="3346.34"/>
    <x v="3"/>
    <x v="10"/>
    <n v="0.28312146504278962"/>
    <x v="0"/>
  </r>
  <r>
    <s v="ORD0365"/>
    <d v="2024-09-30T00:00:00"/>
    <x v="363"/>
    <x v="3"/>
    <x v="2"/>
    <x v="6"/>
    <n v="2"/>
    <x v="364"/>
    <n v="3924.61"/>
    <x v="2"/>
    <x v="11"/>
    <n v="0.12695933080446192"/>
    <x v="0"/>
  </r>
  <r>
    <s v="ORD0366"/>
    <d v="2023-01-18T00:00:00"/>
    <x v="364"/>
    <x v="3"/>
    <x v="2"/>
    <x v="5"/>
    <n v="7"/>
    <x v="365"/>
    <n v="4000.84"/>
    <x v="2"/>
    <x v="1"/>
    <n v="0.22615357917472403"/>
    <x v="1"/>
  </r>
  <r>
    <s v="ORD0367"/>
    <d v="2023-11-15T00:00:00"/>
    <x v="365"/>
    <x v="0"/>
    <x v="0"/>
    <x v="0"/>
    <n v="6"/>
    <x v="366"/>
    <n v="3891.92"/>
    <x v="0"/>
    <x v="8"/>
    <n v="0.21117950409779138"/>
    <x v="1"/>
  </r>
  <r>
    <s v="ORD0368"/>
    <d v="2023-06-28T00:00:00"/>
    <x v="366"/>
    <x v="2"/>
    <x v="2"/>
    <x v="14"/>
    <n v="5"/>
    <x v="367"/>
    <n v="2288.3200000000002"/>
    <x v="2"/>
    <x v="6"/>
    <n v="0.2824688870949027"/>
    <x v="1"/>
  </r>
  <r>
    <s v="ORD0369"/>
    <d v="2024-09-19T00:00:00"/>
    <x v="367"/>
    <x v="3"/>
    <x v="1"/>
    <x v="1"/>
    <n v="2"/>
    <x v="368"/>
    <n v="2621.71"/>
    <x v="2"/>
    <x v="11"/>
    <n v="7.2656553115542796E-2"/>
    <x v="0"/>
  </r>
  <r>
    <s v="ORD0370"/>
    <d v="2024-06-16T00:00:00"/>
    <x v="368"/>
    <x v="2"/>
    <x v="2"/>
    <x v="13"/>
    <n v="10"/>
    <x v="369"/>
    <n v="3730.52"/>
    <x v="2"/>
    <x v="6"/>
    <n v="0.11972816188328933"/>
    <x v="0"/>
  </r>
  <r>
    <s v="ORD0371"/>
    <d v="2023-03-20T00:00:00"/>
    <x v="369"/>
    <x v="0"/>
    <x v="0"/>
    <x v="8"/>
    <n v="10"/>
    <x v="370"/>
    <n v="542.47"/>
    <x v="1"/>
    <x v="7"/>
    <n v="0.12277826942097508"/>
    <x v="1"/>
  </r>
  <r>
    <s v="ORD0372"/>
    <d v="2023-01-19T00:00:00"/>
    <x v="370"/>
    <x v="1"/>
    <x v="2"/>
    <x v="5"/>
    <n v="4"/>
    <x v="371"/>
    <n v="1083.22"/>
    <x v="2"/>
    <x v="1"/>
    <n v="9.7586596144715945E-2"/>
    <x v="1"/>
  </r>
  <r>
    <s v="ORD0373"/>
    <d v="2023-06-19T00:00:00"/>
    <x v="371"/>
    <x v="2"/>
    <x v="0"/>
    <x v="0"/>
    <n v="9"/>
    <x v="372"/>
    <n v="628.64"/>
    <x v="0"/>
    <x v="6"/>
    <n v="0.1683935325568687"/>
    <x v="1"/>
  </r>
  <r>
    <s v="ORD0374"/>
    <d v="2024-03-18T00:00:00"/>
    <x v="372"/>
    <x v="3"/>
    <x v="0"/>
    <x v="10"/>
    <n v="4"/>
    <x v="373"/>
    <n v="1728.74"/>
    <x v="2"/>
    <x v="7"/>
    <n v="0.11092958729783908"/>
    <x v="0"/>
  </r>
  <r>
    <s v="ORD0375"/>
    <d v="2024-09-01T00:00:00"/>
    <x v="373"/>
    <x v="0"/>
    <x v="2"/>
    <x v="4"/>
    <n v="10"/>
    <x v="374"/>
    <n v="6858.67"/>
    <x v="3"/>
    <x v="11"/>
    <n v="0.25316872944450802"/>
    <x v="0"/>
  </r>
  <r>
    <s v="ORD0376"/>
    <d v="2024-05-23T00:00:00"/>
    <x v="374"/>
    <x v="2"/>
    <x v="1"/>
    <x v="11"/>
    <n v="7"/>
    <x v="375"/>
    <n v="2760.54"/>
    <x v="3"/>
    <x v="2"/>
    <n v="0.19359847395698185"/>
    <x v="0"/>
  </r>
  <r>
    <s v="ORD0377"/>
    <d v="2023-03-18T00:00:00"/>
    <x v="375"/>
    <x v="3"/>
    <x v="0"/>
    <x v="0"/>
    <n v="1"/>
    <x v="376"/>
    <n v="1555.33"/>
    <x v="3"/>
    <x v="7"/>
    <n v="0.14318461556873657"/>
    <x v="1"/>
  </r>
  <r>
    <s v="ORD0378"/>
    <d v="2024-02-29T00:00:00"/>
    <x v="376"/>
    <x v="1"/>
    <x v="1"/>
    <x v="1"/>
    <n v="10"/>
    <x v="377"/>
    <n v="12235.34"/>
    <x v="1"/>
    <x v="0"/>
    <n v="0.26943524330856844"/>
    <x v="0"/>
  </r>
  <r>
    <s v="ORD0379"/>
    <d v="2023-06-26T00:00:00"/>
    <x v="377"/>
    <x v="1"/>
    <x v="2"/>
    <x v="6"/>
    <n v="3"/>
    <x v="378"/>
    <n v="13114.65"/>
    <x v="2"/>
    <x v="6"/>
    <n v="0.28004128877522283"/>
    <x v="1"/>
  </r>
  <r>
    <s v="ORD0380"/>
    <d v="2024-04-26T00:00:00"/>
    <x v="378"/>
    <x v="3"/>
    <x v="2"/>
    <x v="6"/>
    <n v="5"/>
    <x v="379"/>
    <n v="4275.1899999999996"/>
    <x v="1"/>
    <x v="5"/>
    <n v="0.11162737383664639"/>
    <x v="0"/>
  </r>
  <r>
    <s v="ORD0381"/>
    <d v="2023-04-17T00:00:00"/>
    <x v="379"/>
    <x v="2"/>
    <x v="2"/>
    <x v="13"/>
    <n v="9"/>
    <x v="380"/>
    <n v="1307.52"/>
    <x v="3"/>
    <x v="5"/>
    <n v="7.5008002643453836E-2"/>
    <x v="1"/>
  </r>
  <r>
    <s v="ORD0382"/>
    <d v="2023-02-01T00:00:00"/>
    <x v="380"/>
    <x v="3"/>
    <x v="1"/>
    <x v="1"/>
    <n v="1"/>
    <x v="381"/>
    <n v="883.29"/>
    <x v="1"/>
    <x v="0"/>
    <n v="0.17213531668930518"/>
    <x v="1"/>
  </r>
  <r>
    <s v="ORD0383"/>
    <d v="2023-03-25T00:00:00"/>
    <x v="381"/>
    <x v="3"/>
    <x v="0"/>
    <x v="10"/>
    <n v="3"/>
    <x v="382"/>
    <n v="14422.36"/>
    <x v="0"/>
    <x v="7"/>
    <n v="0.2998012115225393"/>
    <x v="1"/>
  </r>
  <r>
    <s v="ORD0384"/>
    <d v="2023-06-14T00:00:00"/>
    <x v="382"/>
    <x v="3"/>
    <x v="0"/>
    <x v="3"/>
    <n v="1"/>
    <x v="383"/>
    <n v="2354.65"/>
    <x v="1"/>
    <x v="6"/>
    <n v="6.994971190100184E-2"/>
    <x v="1"/>
  </r>
  <r>
    <s v="ORD0385"/>
    <d v="2024-07-25T00:00:00"/>
    <x v="383"/>
    <x v="1"/>
    <x v="1"/>
    <x v="9"/>
    <n v="4"/>
    <x v="384"/>
    <n v="5036.0600000000004"/>
    <x v="0"/>
    <x v="4"/>
    <n v="0.1945392900173098"/>
    <x v="0"/>
  </r>
  <r>
    <s v="ORD0386"/>
    <d v="2023-09-16T00:00:00"/>
    <x v="384"/>
    <x v="2"/>
    <x v="0"/>
    <x v="3"/>
    <n v="10"/>
    <x v="385"/>
    <n v="11982.48"/>
    <x v="2"/>
    <x v="11"/>
    <n v="0.25254920739567321"/>
    <x v="1"/>
  </r>
  <r>
    <s v="ORD0387"/>
    <d v="2023-08-10T00:00:00"/>
    <x v="385"/>
    <x v="2"/>
    <x v="2"/>
    <x v="13"/>
    <n v="6"/>
    <x v="386"/>
    <n v="2591.89"/>
    <x v="0"/>
    <x v="9"/>
    <n v="8.2116061024453998E-2"/>
    <x v="1"/>
  </r>
  <r>
    <s v="ORD0388"/>
    <d v="2023-03-18T00:00:00"/>
    <x v="386"/>
    <x v="1"/>
    <x v="2"/>
    <x v="4"/>
    <n v="1"/>
    <x v="387"/>
    <n v="503.96"/>
    <x v="2"/>
    <x v="7"/>
    <n v="0.21371533741290619"/>
    <x v="1"/>
  </r>
  <r>
    <s v="ORD0389"/>
    <d v="2024-04-22T00:00:00"/>
    <x v="387"/>
    <x v="1"/>
    <x v="2"/>
    <x v="4"/>
    <n v="9"/>
    <x v="388"/>
    <n v="2837.86"/>
    <x v="3"/>
    <x v="5"/>
    <n v="9.3031260766899965E-2"/>
    <x v="0"/>
  </r>
  <r>
    <s v="ORD0390"/>
    <d v="2024-04-14T00:00:00"/>
    <x v="388"/>
    <x v="3"/>
    <x v="1"/>
    <x v="2"/>
    <n v="10"/>
    <x v="389"/>
    <n v="378.91"/>
    <x v="2"/>
    <x v="5"/>
    <n v="0.28114055914999703"/>
    <x v="0"/>
  </r>
  <r>
    <s v="ORD0391"/>
    <d v="2023-08-04T00:00:00"/>
    <x v="389"/>
    <x v="3"/>
    <x v="2"/>
    <x v="6"/>
    <n v="7"/>
    <x v="390"/>
    <n v="8513.44"/>
    <x v="1"/>
    <x v="9"/>
    <n v="0.17383981753173694"/>
    <x v="1"/>
  </r>
  <r>
    <s v="ORD0392"/>
    <d v="2024-04-08T00:00:00"/>
    <x v="390"/>
    <x v="3"/>
    <x v="2"/>
    <x v="5"/>
    <n v="2"/>
    <x v="391"/>
    <n v="467.44"/>
    <x v="2"/>
    <x v="5"/>
    <n v="8.4451213453224289E-2"/>
    <x v="0"/>
  </r>
  <r>
    <s v="ORD0393"/>
    <d v="2023-03-13T00:00:00"/>
    <x v="391"/>
    <x v="1"/>
    <x v="1"/>
    <x v="12"/>
    <n v="9"/>
    <x v="392"/>
    <n v="4722.95"/>
    <x v="3"/>
    <x v="7"/>
    <n v="0.23974961813771004"/>
    <x v="1"/>
  </r>
  <r>
    <s v="ORD0394"/>
    <d v="2023-05-27T00:00:00"/>
    <x v="392"/>
    <x v="3"/>
    <x v="0"/>
    <x v="8"/>
    <n v="1"/>
    <x v="393"/>
    <n v="1979.94"/>
    <x v="1"/>
    <x v="2"/>
    <n v="9.5625669218854667E-2"/>
    <x v="1"/>
  </r>
  <r>
    <s v="ORD0395"/>
    <d v="2023-11-29T00:00:00"/>
    <x v="393"/>
    <x v="2"/>
    <x v="1"/>
    <x v="12"/>
    <n v="2"/>
    <x v="394"/>
    <n v="5724.29"/>
    <x v="2"/>
    <x v="8"/>
    <n v="0.14092568516226683"/>
    <x v="1"/>
  </r>
  <r>
    <s v="ORD0396"/>
    <d v="2024-02-09T00:00:00"/>
    <x v="394"/>
    <x v="3"/>
    <x v="2"/>
    <x v="6"/>
    <n v="8"/>
    <x v="395"/>
    <n v="4769.9799999999996"/>
    <x v="2"/>
    <x v="0"/>
    <n v="0.27858989701475362"/>
    <x v="0"/>
  </r>
  <r>
    <s v="ORD0397"/>
    <d v="2024-08-22T00:00:00"/>
    <x v="395"/>
    <x v="2"/>
    <x v="2"/>
    <x v="4"/>
    <n v="10"/>
    <x v="396"/>
    <n v="4589.71"/>
    <x v="2"/>
    <x v="9"/>
    <n v="0.27989808382714987"/>
    <x v="0"/>
  </r>
  <r>
    <s v="ORD0398"/>
    <d v="2023-08-12T00:00:00"/>
    <x v="396"/>
    <x v="0"/>
    <x v="2"/>
    <x v="6"/>
    <n v="4"/>
    <x v="397"/>
    <n v="7007.29"/>
    <x v="3"/>
    <x v="9"/>
    <n v="0.27729514862396937"/>
    <x v="1"/>
  </r>
  <r>
    <s v="ORD0399"/>
    <d v="2023-11-27T00:00:00"/>
    <x v="397"/>
    <x v="0"/>
    <x v="1"/>
    <x v="12"/>
    <n v="7"/>
    <x v="398"/>
    <n v="3960.78"/>
    <x v="2"/>
    <x v="8"/>
    <n v="0.26793781278623452"/>
    <x v="1"/>
  </r>
  <r>
    <s v="ORD0400"/>
    <d v="2023-12-15T00:00:00"/>
    <x v="398"/>
    <x v="3"/>
    <x v="1"/>
    <x v="2"/>
    <n v="5"/>
    <x v="399"/>
    <n v="4887.2"/>
    <x v="1"/>
    <x v="3"/>
    <n v="0.26388327193227323"/>
    <x v="1"/>
  </r>
  <r>
    <s v="ORD0401"/>
    <d v="2024-12-29T00:00:00"/>
    <x v="399"/>
    <x v="2"/>
    <x v="0"/>
    <x v="3"/>
    <n v="6"/>
    <x v="400"/>
    <n v="1329.67"/>
    <x v="1"/>
    <x v="3"/>
    <n v="0.23321529359972076"/>
    <x v="0"/>
  </r>
  <r>
    <s v="ORD0402"/>
    <d v="2024-04-13T00:00:00"/>
    <x v="400"/>
    <x v="0"/>
    <x v="0"/>
    <x v="7"/>
    <n v="5"/>
    <x v="401"/>
    <n v="3118.28"/>
    <x v="3"/>
    <x v="5"/>
    <n v="0.22215841935440206"/>
    <x v="0"/>
  </r>
  <r>
    <s v="ORD0403"/>
    <d v="2024-11-01T00:00:00"/>
    <x v="401"/>
    <x v="0"/>
    <x v="2"/>
    <x v="14"/>
    <n v="9"/>
    <x v="402"/>
    <n v="2819.21"/>
    <x v="2"/>
    <x v="8"/>
    <n v="0.11557867230127095"/>
    <x v="0"/>
  </r>
  <r>
    <s v="ORD0404"/>
    <d v="2023-09-03T00:00:00"/>
    <x v="402"/>
    <x v="3"/>
    <x v="0"/>
    <x v="7"/>
    <n v="2"/>
    <x v="403"/>
    <n v="7257.59"/>
    <x v="3"/>
    <x v="11"/>
    <n v="0.25507965099420959"/>
    <x v="1"/>
  </r>
  <r>
    <s v="ORD0405"/>
    <d v="2023-08-17T00:00:00"/>
    <x v="403"/>
    <x v="0"/>
    <x v="0"/>
    <x v="8"/>
    <n v="10"/>
    <x v="404"/>
    <n v="3159.16"/>
    <x v="3"/>
    <x v="9"/>
    <n v="6.7322597212188626E-2"/>
    <x v="1"/>
  </r>
  <r>
    <s v="ORD0406"/>
    <d v="2023-12-08T00:00:00"/>
    <x v="404"/>
    <x v="2"/>
    <x v="0"/>
    <x v="3"/>
    <n v="10"/>
    <x v="405"/>
    <n v="1765.2"/>
    <x v="1"/>
    <x v="3"/>
    <n v="0.14732491603848541"/>
    <x v="1"/>
  </r>
  <r>
    <s v="ORD0407"/>
    <d v="2024-03-16T00:00:00"/>
    <x v="405"/>
    <x v="2"/>
    <x v="2"/>
    <x v="13"/>
    <n v="10"/>
    <x v="406"/>
    <n v="2696.95"/>
    <x v="3"/>
    <x v="7"/>
    <n v="8.7182510935191193E-2"/>
    <x v="0"/>
  </r>
  <r>
    <s v="ORD0408"/>
    <d v="2023-03-26T00:00:00"/>
    <x v="406"/>
    <x v="0"/>
    <x v="0"/>
    <x v="7"/>
    <n v="6"/>
    <x v="407"/>
    <n v="4084.46"/>
    <x v="3"/>
    <x v="7"/>
    <n v="0.19353356083443182"/>
    <x v="1"/>
  </r>
  <r>
    <s v="ORD0409"/>
    <d v="2024-05-12T00:00:00"/>
    <x v="407"/>
    <x v="3"/>
    <x v="2"/>
    <x v="13"/>
    <n v="10"/>
    <x v="408"/>
    <n v="8547.61"/>
    <x v="2"/>
    <x v="2"/>
    <n v="0.25100341342630006"/>
    <x v="0"/>
  </r>
  <r>
    <s v="ORD0410"/>
    <d v="2024-04-21T00:00:00"/>
    <x v="408"/>
    <x v="2"/>
    <x v="0"/>
    <x v="8"/>
    <n v="8"/>
    <x v="409"/>
    <n v="5780.76"/>
    <x v="0"/>
    <x v="5"/>
    <n v="0.228127140877219"/>
    <x v="0"/>
  </r>
  <r>
    <s v="ORD0411"/>
    <d v="2024-07-21T00:00:00"/>
    <x v="409"/>
    <x v="2"/>
    <x v="0"/>
    <x v="8"/>
    <n v="3"/>
    <x v="410"/>
    <n v="6950.63"/>
    <x v="0"/>
    <x v="4"/>
    <n v="0.25663725636439633"/>
    <x v="0"/>
  </r>
  <r>
    <s v="ORD0412"/>
    <d v="2024-05-02T00:00:00"/>
    <x v="410"/>
    <x v="3"/>
    <x v="0"/>
    <x v="8"/>
    <n v="6"/>
    <x v="411"/>
    <n v="8118.3"/>
    <x v="3"/>
    <x v="2"/>
    <n v="0.26252926181168246"/>
    <x v="0"/>
  </r>
  <r>
    <s v="ORD0413"/>
    <d v="2023-06-17T00:00:00"/>
    <x v="411"/>
    <x v="0"/>
    <x v="1"/>
    <x v="1"/>
    <n v="7"/>
    <x v="412"/>
    <n v="3671.25"/>
    <x v="0"/>
    <x v="6"/>
    <n v="0.13955347449663819"/>
    <x v="1"/>
  </r>
  <r>
    <s v="ORD0414"/>
    <d v="2024-02-26T00:00:00"/>
    <x v="412"/>
    <x v="1"/>
    <x v="2"/>
    <x v="13"/>
    <n v="1"/>
    <x v="413"/>
    <n v="3245.82"/>
    <x v="0"/>
    <x v="0"/>
    <n v="0.16456220527611834"/>
    <x v="0"/>
  </r>
  <r>
    <s v="ORD0415"/>
    <d v="2024-06-18T00:00:00"/>
    <x v="413"/>
    <x v="3"/>
    <x v="2"/>
    <x v="14"/>
    <n v="10"/>
    <x v="414"/>
    <n v="5782.48"/>
    <x v="2"/>
    <x v="6"/>
    <n v="0.23998422925680371"/>
    <x v="0"/>
  </r>
  <r>
    <s v="ORD0416"/>
    <d v="2023-05-30T00:00:00"/>
    <x v="414"/>
    <x v="3"/>
    <x v="2"/>
    <x v="13"/>
    <n v="6"/>
    <x v="415"/>
    <n v="4935.34"/>
    <x v="3"/>
    <x v="2"/>
    <n v="0.13358885347516866"/>
    <x v="1"/>
  </r>
  <r>
    <s v="ORD0417"/>
    <d v="2023-09-22T00:00:00"/>
    <x v="415"/>
    <x v="3"/>
    <x v="1"/>
    <x v="12"/>
    <n v="6"/>
    <x v="416"/>
    <n v="2711.91"/>
    <x v="1"/>
    <x v="11"/>
    <n v="6.499523664012366E-2"/>
    <x v="1"/>
  </r>
  <r>
    <s v="ORD0418"/>
    <d v="2024-03-08T00:00:00"/>
    <x v="416"/>
    <x v="3"/>
    <x v="0"/>
    <x v="0"/>
    <n v="3"/>
    <x v="417"/>
    <n v="621.87"/>
    <x v="2"/>
    <x v="7"/>
    <n v="0.18959855850582177"/>
    <x v="0"/>
  </r>
  <r>
    <s v="ORD0419"/>
    <d v="2024-01-17T00:00:00"/>
    <x v="417"/>
    <x v="2"/>
    <x v="2"/>
    <x v="5"/>
    <n v="5"/>
    <x v="418"/>
    <n v="5923.02"/>
    <x v="0"/>
    <x v="1"/>
    <n v="0.16670963630795838"/>
    <x v="0"/>
  </r>
  <r>
    <s v="ORD0420"/>
    <d v="2023-03-10T00:00:00"/>
    <x v="418"/>
    <x v="1"/>
    <x v="1"/>
    <x v="1"/>
    <n v="10"/>
    <x v="419"/>
    <n v="3009.15"/>
    <x v="3"/>
    <x v="7"/>
    <n v="0.1749639071347876"/>
    <x v="1"/>
  </r>
  <r>
    <s v="ORD0421"/>
    <d v="2023-12-13T00:00:00"/>
    <x v="419"/>
    <x v="3"/>
    <x v="2"/>
    <x v="6"/>
    <n v="8"/>
    <x v="420"/>
    <n v="2911.06"/>
    <x v="2"/>
    <x v="3"/>
    <n v="0.20369384277902366"/>
    <x v="1"/>
  </r>
  <r>
    <s v="ORD0422"/>
    <d v="2023-12-07T00:00:00"/>
    <x v="420"/>
    <x v="2"/>
    <x v="1"/>
    <x v="2"/>
    <n v="7"/>
    <x v="421"/>
    <n v="5403.86"/>
    <x v="2"/>
    <x v="3"/>
    <n v="0.18026115861825107"/>
    <x v="1"/>
  </r>
  <r>
    <s v="ORD0423"/>
    <d v="2024-09-29T00:00:00"/>
    <x v="421"/>
    <x v="2"/>
    <x v="2"/>
    <x v="5"/>
    <n v="1"/>
    <x v="422"/>
    <n v="7989.36"/>
    <x v="0"/>
    <x v="11"/>
    <n v="0.2794857470091055"/>
    <x v="0"/>
  </r>
  <r>
    <s v="ORD0424"/>
    <d v="2024-10-10T00:00:00"/>
    <x v="422"/>
    <x v="2"/>
    <x v="2"/>
    <x v="13"/>
    <n v="1"/>
    <x v="423"/>
    <n v="3784.7"/>
    <x v="3"/>
    <x v="10"/>
    <n v="0.15829352329504151"/>
    <x v="0"/>
  </r>
  <r>
    <s v="ORD0425"/>
    <d v="2023-02-26T00:00:00"/>
    <x v="423"/>
    <x v="0"/>
    <x v="2"/>
    <x v="5"/>
    <n v="1"/>
    <x v="424"/>
    <n v="3019.79"/>
    <x v="0"/>
    <x v="0"/>
    <n v="0.20898909374781566"/>
    <x v="1"/>
  </r>
  <r>
    <s v="ORD0426"/>
    <d v="2023-07-30T00:00:00"/>
    <x v="424"/>
    <x v="1"/>
    <x v="2"/>
    <x v="5"/>
    <n v="8"/>
    <x v="425"/>
    <n v="1144.3800000000001"/>
    <x v="2"/>
    <x v="4"/>
    <n v="7.7724092308820797E-2"/>
    <x v="1"/>
  </r>
  <r>
    <s v="ORD0427"/>
    <d v="2023-01-01T00:00:00"/>
    <x v="425"/>
    <x v="1"/>
    <x v="1"/>
    <x v="12"/>
    <n v="4"/>
    <x v="426"/>
    <n v="231.2"/>
    <x v="1"/>
    <x v="1"/>
    <n v="0.17299562273186425"/>
    <x v="1"/>
  </r>
  <r>
    <s v="ORD0428"/>
    <d v="2024-11-18T00:00:00"/>
    <x v="426"/>
    <x v="2"/>
    <x v="2"/>
    <x v="5"/>
    <n v="3"/>
    <x v="427"/>
    <n v="3983.28"/>
    <x v="0"/>
    <x v="8"/>
    <n v="0.1570051374871011"/>
    <x v="0"/>
  </r>
  <r>
    <s v="ORD0429"/>
    <d v="2024-12-03T00:00:00"/>
    <x v="427"/>
    <x v="2"/>
    <x v="2"/>
    <x v="4"/>
    <n v="2"/>
    <x v="428"/>
    <n v="275.22000000000003"/>
    <x v="2"/>
    <x v="3"/>
    <n v="0.18521733863640955"/>
    <x v="0"/>
  </r>
  <r>
    <s v="ORD0430"/>
    <d v="2023-02-22T00:00:00"/>
    <x v="428"/>
    <x v="1"/>
    <x v="0"/>
    <x v="8"/>
    <n v="6"/>
    <x v="429"/>
    <n v="5158.72"/>
    <x v="0"/>
    <x v="0"/>
    <n v="0.14338396747378146"/>
    <x v="1"/>
  </r>
  <r>
    <s v="ORD0431"/>
    <d v="2024-05-03T00:00:00"/>
    <x v="429"/>
    <x v="0"/>
    <x v="2"/>
    <x v="6"/>
    <n v="8"/>
    <x v="430"/>
    <n v="3569.91"/>
    <x v="0"/>
    <x v="2"/>
    <n v="0.12128261123628487"/>
    <x v="0"/>
  </r>
  <r>
    <s v="ORD0432"/>
    <d v="2024-10-29T00:00:00"/>
    <x v="430"/>
    <x v="0"/>
    <x v="0"/>
    <x v="10"/>
    <n v="10"/>
    <x v="431"/>
    <n v="2106.84"/>
    <x v="2"/>
    <x v="10"/>
    <n v="0.13028185562165306"/>
    <x v="0"/>
  </r>
  <r>
    <s v="ORD0433"/>
    <d v="2024-11-17T00:00:00"/>
    <x v="431"/>
    <x v="1"/>
    <x v="1"/>
    <x v="1"/>
    <n v="10"/>
    <x v="432"/>
    <n v="6557.65"/>
    <x v="3"/>
    <x v="8"/>
    <n v="0.15503129160866672"/>
    <x v="0"/>
  </r>
  <r>
    <s v="ORD0434"/>
    <d v="2023-09-16T00:00:00"/>
    <x v="432"/>
    <x v="1"/>
    <x v="2"/>
    <x v="13"/>
    <n v="8"/>
    <x v="433"/>
    <n v="1284.18"/>
    <x v="2"/>
    <x v="11"/>
    <n v="9.4214057496267545E-2"/>
    <x v="1"/>
  </r>
  <r>
    <s v="ORD0435"/>
    <d v="2024-12-08T00:00:00"/>
    <x v="433"/>
    <x v="0"/>
    <x v="0"/>
    <x v="8"/>
    <n v="8"/>
    <x v="434"/>
    <n v="5481.74"/>
    <x v="3"/>
    <x v="3"/>
    <n v="0.24424153880358743"/>
    <x v="0"/>
  </r>
  <r>
    <s v="ORD0436"/>
    <d v="2023-06-29T00:00:00"/>
    <x v="434"/>
    <x v="0"/>
    <x v="0"/>
    <x v="3"/>
    <n v="5"/>
    <x v="435"/>
    <n v="1597.34"/>
    <x v="1"/>
    <x v="6"/>
    <n v="6.8928168575272786E-2"/>
    <x v="1"/>
  </r>
  <r>
    <s v="ORD0437"/>
    <d v="2024-02-22T00:00:00"/>
    <x v="435"/>
    <x v="0"/>
    <x v="1"/>
    <x v="2"/>
    <n v="6"/>
    <x v="436"/>
    <n v="11374.76"/>
    <x v="3"/>
    <x v="0"/>
    <n v="0.24651763467244539"/>
    <x v="0"/>
  </r>
  <r>
    <s v="ORD0438"/>
    <d v="2023-05-18T00:00:00"/>
    <x v="436"/>
    <x v="1"/>
    <x v="2"/>
    <x v="13"/>
    <n v="9"/>
    <x v="437"/>
    <n v="9475.66"/>
    <x v="1"/>
    <x v="2"/>
    <n v="0.21800531780890814"/>
    <x v="1"/>
  </r>
  <r>
    <s v="ORD0439"/>
    <d v="2024-12-21T00:00:00"/>
    <x v="437"/>
    <x v="3"/>
    <x v="1"/>
    <x v="11"/>
    <n v="2"/>
    <x v="438"/>
    <n v="5513.77"/>
    <x v="2"/>
    <x v="3"/>
    <n v="0.16425267130251486"/>
    <x v="0"/>
  </r>
  <r>
    <s v="ORD0440"/>
    <d v="2024-02-07T00:00:00"/>
    <x v="438"/>
    <x v="1"/>
    <x v="0"/>
    <x v="7"/>
    <n v="4"/>
    <x v="439"/>
    <n v="4385.87"/>
    <x v="0"/>
    <x v="0"/>
    <n v="0.10348123456347368"/>
    <x v="0"/>
  </r>
  <r>
    <s v="ORD0441"/>
    <d v="2024-07-07T00:00:00"/>
    <x v="439"/>
    <x v="1"/>
    <x v="2"/>
    <x v="4"/>
    <n v="2"/>
    <x v="440"/>
    <n v="3935.89"/>
    <x v="2"/>
    <x v="4"/>
    <n v="0.2902316904108781"/>
    <x v="0"/>
  </r>
  <r>
    <s v="ORD0442"/>
    <d v="2024-01-04T00:00:00"/>
    <x v="440"/>
    <x v="1"/>
    <x v="2"/>
    <x v="14"/>
    <n v="8"/>
    <x v="441"/>
    <n v="8873.86"/>
    <x v="0"/>
    <x v="1"/>
    <n v="0.17917893400784615"/>
    <x v="0"/>
  </r>
  <r>
    <s v="ORD0443"/>
    <d v="2024-09-03T00:00:00"/>
    <x v="441"/>
    <x v="1"/>
    <x v="1"/>
    <x v="11"/>
    <n v="3"/>
    <x v="442"/>
    <n v="6321.13"/>
    <x v="0"/>
    <x v="11"/>
    <n v="0.25542808883429236"/>
    <x v="0"/>
  </r>
  <r>
    <s v="ORD0444"/>
    <d v="2024-09-22T00:00:00"/>
    <x v="442"/>
    <x v="3"/>
    <x v="1"/>
    <x v="2"/>
    <n v="6"/>
    <x v="443"/>
    <n v="1261.55"/>
    <x v="1"/>
    <x v="11"/>
    <n v="9.7203441088881945E-2"/>
    <x v="0"/>
  </r>
  <r>
    <s v="ORD0445"/>
    <d v="2023-02-11T00:00:00"/>
    <x v="443"/>
    <x v="1"/>
    <x v="0"/>
    <x v="7"/>
    <n v="10"/>
    <x v="444"/>
    <n v="4161.37"/>
    <x v="0"/>
    <x v="0"/>
    <n v="0.2272612835489147"/>
    <x v="1"/>
  </r>
  <r>
    <s v="ORD0446"/>
    <d v="2024-12-11T00:00:00"/>
    <x v="444"/>
    <x v="2"/>
    <x v="2"/>
    <x v="6"/>
    <n v="2"/>
    <x v="445"/>
    <n v="2627.25"/>
    <x v="1"/>
    <x v="3"/>
    <n v="7.6797540374065179E-2"/>
    <x v="0"/>
  </r>
  <r>
    <s v="ORD0447"/>
    <d v="2023-02-16T00:00:00"/>
    <x v="445"/>
    <x v="2"/>
    <x v="0"/>
    <x v="10"/>
    <n v="7"/>
    <x v="446"/>
    <n v="8273.65"/>
    <x v="1"/>
    <x v="0"/>
    <n v="0.29840677080928857"/>
    <x v="1"/>
  </r>
  <r>
    <s v="ORD0448"/>
    <d v="2023-12-29T00:00:00"/>
    <x v="446"/>
    <x v="1"/>
    <x v="2"/>
    <x v="4"/>
    <n v="5"/>
    <x v="447"/>
    <n v="1376.84"/>
    <x v="1"/>
    <x v="3"/>
    <n v="6.8746442445001443E-2"/>
    <x v="1"/>
  </r>
  <r>
    <s v="ORD0449"/>
    <d v="2023-10-10T00:00:00"/>
    <x v="447"/>
    <x v="3"/>
    <x v="0"/>
    <x v="3"/>
    <n v="3"/>
    <x v="448"/>
    <n v="4928.46"/>
    <x v="1"/>
    <x v="10"/>
    <n v="0.11058191216603867"/>
    <x v="1"/>
  </r>
  <r>
    <s v="ORD0450"/>
    <d v="2024-09-02T00:00:00"/>
    <x v="448"/>
    <x v="0"/>
    <x v="0"/>
    <x v="0"/>
    <n v="8"/>
    <x v="449"/>
    <n v="8555.7199999999993"/>
    <x v="0"/>
    <x v="11"/>
    <n v="0.19668330881991208"/>
    <x v="0"/>
  </r>
  <r>
    <s v="ORD0451"/>
    <d v="2024-08-19T00:00:00"/>
    <x v="449"/>
    <x v="2"/>
    <x v="2"/>
    <x v="4"/>
    <n v="10"/>
    <x v="450"/>
    <n v="3532.63"/>
    <x v="3"/>
    <x v="9"/>
    <n v="0.27507188981644642"/>
    <x v="0"/>
  </r>
  <r>
    <s v="ORD0452"/>
    <d v="2024-02-16T00:00:00"/>
    <x v="450"/>
    <x v="3"/>
    <x v="0"/>
    <x v="0"/>
    <n v="10"/>
    <x v="451"/>
    <n v="3791.57"/>
    <x v="1"/>
    <x v="0"/>
    <n v="0.17637325781419355"/>
    <x v="0"/>
  </r>
  <r>
    <s v="ORD0453"/>
    <d v="2023-10-09T00:00:00"/>
    <x v="451"/>
    <x v="2"/>
    <x v="1"/>
    <x v="1"/>
    <n v="6"/>
    <x v="452"/>
    <n v="745.05"/>
    <x v="1"/>
    <x v="10"/>
    <n v="7.0304051695016009E-2"/>
    <x v="1"/>
  </r>
  <r>
    <s v="ORD0454"/>
    <d v="2023-05-18T00:00:00"/>
    <x v="452"/>
    <x v="2"/>
    <x v="0"/>
    <x v="7"/>
    <n v="7"/>
    <x v="453"/>
    <n v="3043.34"/>
    <x v="1"/>
    <x v="2"/>
    <n v="8.0648294265812853E-2"/>
    <x v="1"/>
  </r>
  <r>
    <s v="ORD0455"/>
    <d v="2024-06-18T00:00:00"/>
    <x v="453"/>
    <x v="2"/>
    <x v="2"/>
    <x v="5"/>
    <n v="3"/>
    <x v="454"/>
    <n v="1916.53"/>
    <x v="0"/>
    <x v="6"/>
    <n v="0.10053875127212449"/>
    <x v="0"/>
  </r>
  <r>
    <s v="ORD0456"/>
    <d v="2023-08-31T00:00:00"/>
    <x v="454"/>
    <x v="2"/>
    <x v="0"/>
    <x v="8"/>
    <n v="8"/>
    <x v="455"/>
    <n v="763.92"/>
    <x v="0"/>
    <x v="9"/>
    <n v="8.2027273703425316E-2"/>
    <x v="1"/>
  </r>
  <r>
    <s v="ORD0457"/>
    <d v="2023-08-04T00:00:00"/>
    <x v="455"/>
    <x v="3"/>
    <x v="0"/>
    <x v="0"/>
    <n v="8"/>
    <x v="456"/>
    <n v="1629.1"/>
    <x v="2"/>
    <x v="9"/>
    <n v="7.5247843050671614E-2"/>
    <x v="1"/>
  </r>
  <r>
    <s v="ORD0458"/>
    <d v="2023-01-25T00:00:00"/>
    <x v="456"/>
    <x v="2"/>
    <x v="0"/>
    <x v="7"/>
    <n v="7"/>
    <x v="457"/>
    <n v="7553.44"/>
    <x v="0"/>
    <x v="1"/>
    <n v="0.18816228493877671"/>
    <x v="1"/>
  </r>
  <r>
    <s v="ORD0459"/>
    <d v="2023-02-06T00:00:00"/>
    <x v="457"/>
    <x v="0"/>
    <x v="0"/>
    <x v="0"/>
    <n v="4"/>
    <x v="458"/>
    <n v="13316.37"/>
    <x v="2"/>
    <x v="0"/>
    <n v="0.27613230591855609"/>
    <x v="1"/>
  </r>
  <r>
    <s v="ORD0460"/>
    <d v="2023-01-13T00:00:00"/>
    <x v="458"/>
    <x v="2"/>
    <x v="1"/>
    <x v="11"/>
    <n v="1"/>
    <x v="459"/>
    <n v="6225.8"/>
    <x v="0"/>
    <x v="1"/>
    <n v="0.22605766870631022"/>
    <x v="1"/>
  </r>
  <r>
    <s v="ORD0461"/>
    <d v="2024-12-20T00:00:00"/>
    <x v="425"/>
    <x v="0"/>
    <x v="1"/>
    <x v="1"/>
    <n v="5"/>
    <x v="460"/>
    <n v="3682.09"/>
    <x v="3"/>
    <x v="3"/>
    <n v="0.23260055211274724"/>
    <x v="0"/>
  </r>
  <r>
    <s v="ORD0462"/>
    <d v="2024-05-23T00:00:00"/>
    <x v="459"/>
    <x v="3"/>
    <x v="1"/>
    <x v="2"/>
    <n v="8"/>
    <x v="461"/>
    <n v="5545.73"/>
    <x v="3"/>
    <x v="2"/>
    <n v="0.1543435806392629"/>
    <x v="0"/>
  </r>
  <r>
    <s v="ORD0463"/>
    <d v="2024-12-08T00:00:00"/>
    <x v="460"/>
    <x v="0"/>
    <x v="0"/>
    <x v="0"/>
    <n v="6"/>
    <x v="462"/>
    <n v="1227.42"/>
    <x v="2"/>
    <x v="3"/>
    <n v="0.12822650403038774"/>
    <x v="0"/>
  </r>
  <r>
    <s v="ORD0464"/>
    <d v="2024-06-05T00:00:00"/>
    <x v="461"/>
    <x v="2"/>
    <x v="1"/>
    <x v="12"/>
    <n v="9"/>
    <x v="463"/>
    <n v="10846.39"/>
    <x v="3"/>
    <x v="6"/>
    <n v="0.27602306946670113"/>
    <x v="0"/>
  </r>
  <r>
    <s v="ORD0465"/>
    <d v="2023-08-01T00:00:00"/>
    <x v="462"/>
    <x v="2"/>
    <x v="0"/>
    <x v="8"/>
    <n v="1"/>
    <x v="464"/>
    <n v="1130.81"/>
    <x v="3"/>
    <x v="9"/>
    <n v="0.23489102008852997"/>
    <x v="1"/>
  </r>
  <r>
    <s v="ORD0466"/>
    <d v="2024-04-02T00:00:00"/>
    <x v="463"/>
    <x v="0"/>
    <x v="2"/>
    <x v="13"/>
    <n v="3"/>
    <x v="465"/>
    <n v="344.27"/>
    <x v="2"/>
    <x v="5"/>
    <n v="6.9051764252820072E-2"/>
    <x v="0"/>
  </r>
  <r>
    <s v="ORD0467"/>
    <d v="2024-06-23T00:00:00"/>
    <x v="464"/>
    <x v="0"/>
    <x v="1"/>
    <x v="9"/>
    <n v="10"/>
    <x v="466"/>
    <n v="1497.42"/>
    <x v="2"/>
    <x v="6"/>
    <n v="5.0071591990524841E-2"/>
    <x v="0"/>
  </r>
  <r>
    <s v="ORD0468"/>
    <d v="2024-04-03T00:00:00"/>
    <x v="465"/>
    <x v="1"/>
    <x v="0"/>
    <x v="0"/>
    <n v="7"/>
    <x v="467"/>
    <n v="5273.3"/>
    <x v="3"/>
    <x v="5"/>
    <n v="0.18261568493954772"/>
    <x v="0"/>
  </r>
  <r>
    <s v="ORD0469"/>
    <d v="2023-04-19T00:00:00"/>
    <x v="466"/>
    <x v="2"/>
    <x v="1"/>
    <x v="9"/>
    <n v="5"/>
    <x v="468"/>
    <n v="1848.31"/>
    <x v="2"/>
    <x v="5"/>
    <n v="0.13285695904911071"/>
    <x v="1"/>
  </r>
  <r>
    <s v="ORD0470"/>
    <d v="2023-11-12T00:00:00"/>
    <x v="467"/>
    <x v="2"/>
    <x v="2"/>
    <x v="14"/>
    <n v="5"/>
    <x v="469"/>
    <n v="1395.89"/>
    <x v="2"/>
    <x v="8"/>
    <n v="0.10829507924550552"/>
    <x v="1"/>
  </r>
  <r>
    <s v="ORD0471"/>
    <d v="2023-05-22T00:00:00"/>
    <x v="468"/>
    <x v="3"/>
    <x v="2"/>
    <x v="4"/>
    <n v="3"/>
    <x v="470"/>
    <n v="8778.4699999999993"/>
    <x v="3"/>
    <x v="2"/>
    <n v="0.18085887088134414"/>
    <x v="1"/>
  </r>
  <r>
    <s v="ORD0472"/>
    <d v="2023-03-28T00:00:00"/>
    <x v="469"/>
    <x v="1"/>
    <x v="1"/>
    <x v="11"/>
    <n v="3"/>
    <x v="471"/>
    <n v="7373.81"/>
    <x v="3"/>
    <x v="7"/>
    <n v="0.17280271954525517"/>
    <x v="1"/>
  </r>
  <r>
    <s v="ORD0473"/>
    <d v="2024-11-04T00:00:00"/>
    <x v="470"/>
    <x v="3"/>
    <x v="1"/>
    <x v="1"/>
    <n v="10"/>
    <x v="472"/>
    <n v="7939.6"/>
    <x v="2"/>
    <x v="8"/>
    <n v="0.2059499179271575"/>
    <x v="0"/>
  </r>
  <r>
    <s v="ORD0474"/>
    <d v="2023-02-21T00:00:00"/>
    <x v="471"/>
    <x v="0"/>
    <x v="0"/>
    <x v="0"/>
    <n v="10"/>
    <x v="473"/>
    <n v="3301.31"/>
    <x v="0"/>
    <x v="0"/>
    <n v="0.1905885463633393"/>
    <x v="1"/>
  </r>
  <r>
    <s v="ORD0475"/>
    <d v="2023-01-24T00:00:00"/>
    <x v="472"/>
    <x v="2"/>
    <x v="2"/>
    <x v="4"/>
    <n v="9"/>
    <x v="474"/>
    <n v="7554.3"/>
    <x v="1"/>
    <x v="1"/>
    <n v="0.26056974689451762"/>
    <x v="1"/>
  </r>
  <r>
    <s v="ORD0476"/>
    <d v="2023-12-14T00:00:00"/>
    <x v="473"/>
    <x v="0"/>
    <x v="2"/>
    <x v="6"/>
    <n v="6"/>
    <x v="475"/>
    <n v="2145.91"/>
    <x v="3"/>
    <x v="3"/>
    <n v="7.2861834789555935E-2"/>
    <x v="1"/>
  </r>
  <r>
    <s v="ORD0477"/>
    <d v="2024-08-19T00:00:00"/>
    <x v="474"/>
    <x v="1"/>
    <x v="1"/>
    <x v="11"/>
    <n v="2"/>
    <x v="476"/>
    <n v="6092.44"/>
    <x v="3"/>
    <x v="9"/>
    <n v="0.20851916564131609"/>
    <x v="0"/>
  </r>
  <r>
    <s v="ORD0478"/>
    <d v="2024-05-04T00:00:00"/>
    <x v="475"/>
    <x v="2"/>
    <x v="1"/>
    <x v="12"/>
    <n v="2"/>
    <x v="477"/>
    <n v="10188.23"/>
    <x v="1"/>
    <x v="2"/>
    <n v="0.26988166851343004"/>
    <x v="0"/>
  </r>
  <r>
    <s v="ORD0479"/>
    <d v="2023-06-26T00:00:00"/>
    <x v="476"/>
    <x v="3"/>
    <x v="1"/>
    <x v="1"/>
    <n v="7"/>
    <x v="478"/>
    <n v="659.11"/>
    <x v="1"/>
    <x v="6"/>
    <n v="0.26664320274446979"/>
    <x v="1"/>
  </r>
  <r>
    <s v="ORD0480"/>
    <d v="2024-06-21T00:00:00"/>
    <x v="477"/>
    <x v="1"/>
    <x v="0"/>
    <x v="3"/>
    <n v="3"/>
    <x v="479"/>
    <n v="7527.74"/>
    <x v="1"/>
    <x v="6"/>
    <n v="0.16082460923696684"/>
    <x v="0"/>
  </r>
  <r>
    <s v="ORD0481"/>
    <d v="2023-11-15T00:00:00"/>
    <x v="478"/>
    <x v="1"/>
    <x v="0"/>
    <x v="3"/>
    <n v="5"/>
    <x v="480"/>
    <n v="1656.97"/>
    <x v="0"/>
    <x v="8"/>
    <n v="0.20336559585848346"/>
    <x v="1"/>
  </r>
  <r>
    <s v="ORD0482"/>
    <d v="2023-11-11T00:00:00"/>
    <x v="479"/>
    <x v="2"/>
    <x v="0"/>
    <x v="0"/>
    <n v="3"/>
    <x v="481"/>
    <n v="8152.44"/>
    <x v="0"/>
    <x v="8"/>
    <n v="0.17547246079095236"/>
    <x v="1"/>
  </r>
  <r>
    <s v="ORD0483"/>
    <d v="2023-09-13T00:00:00"/>
    <x v="480"/>
    <x v="3"/>
    <x v="0"/>
    <x v="7"/>
    <n v="8"/>
    <x v="482"/>
    <n v="787.14"/>
    <x v="3"/>
    <x v="11"/>
    <n v="0.26536625492205623"/>
    <x v="1"/>
  </r>
  <r>
    <s v="ORD0484"/>
    <d v="2024-09-15T00:00:00"/>
    <x v="481"/>
    <x v="2"/>
    <x v="2"/>
    <x v="6"/>
    <n v="6"/>
    <x v="483"/>
    <n v="3414.7"/>
    <x v="1"/>
    <x v="11"/>
    <n v="0.10150526357718732"/>
    <x v="0"/>
  </r>
  <r>
    <s v="ORD0485"/>
    <d v="2023-11-28T00:00:00"/>
    <x v="482"/>
    <x v="0"/>
    <x v="0"/>
    <x v="10"/>
    <n v="10"/>
    <x v="484"/>
    <n v="7196.85"/>
    <x v="2"/>
    <x v="8"/>
    <n v="0.24036643870845353"/>
    <x v="1"/>
  </r>
  <r>
    <s v="ORD0486"/>
    <d v="2023-10-09T00:00:00"/>
    <x v="483"/>
    <x v="1"/>
    <x v="0"/>
    <x v="0"/>
    <n v="6"/>
    <x v="485"/>
    <n v="1287.3699999999999"/>
    <x v="2"/>
    <x v="10"/>
    <n v="0.1799115933461625"/>
    <x v="1"/>
  </r>
  <r>
    <s v="ORD0487"/>
    <d v="2024-05-20T00:00:00"/>
    <x v="484"/>
    <x v="0"/>
    <x v="1"/>
    <x v="9"/>
    <n v="8"/>
    <x v="486"/>
    <n v="5637.08"/>
    <x v="1"/>
    <x v="2"/>
    <n v="0.11495576295018349"/>
    <x v="0"/>
  </r>
  <r>
    <s v="ORD0488"/>
    <d v="2024-12-15T00:00:00"/>
    <x v="485"/>
    <x v="0"/>
    <x v="1"/>
    <x v="11"/>
    <n v="10"/>
    <x v="487"/>
    <n v="12079.29"/>
    <x v="3"/>
    <x v="3"/>
    <n v="0.26428901965546331"/>
    <x v="0"/>
  </r>
  <r>
    <s v="ORD0489"/>
    <d v="2024-12-13T00:00:00"/>
    <x v="486"/>
    <x v="0"/>
    <x v="1"/>
    <x v="9"/>
    <n v="9"/>
    <x v="488"/>
    <n v="6981.93"/>
    <x v="2"/>
    <x v="3"/>
    <n v="0.15977142982675543"/>
    <x v="0"/>
  </r>
  <r>
    <s v="ORD0490"/>
    <d v="2023-01-28T00:00:00"/>
    <x v="487"/>
    <x v="3"/>
    <x v="0"/>
    <x v="0"/>
    <n v="4"/>
    <x v="489"/>
    <n v="2962.15"/>
    <x v="3"/>
    <x v="1"/>
    <n v="6.0878350785819144E-2"/>
    <x v="1"/>
  </r>
  <r>
    <s v="ORD0491"/>
    <d v="2023-04-15T00:00:00"/>
    <x v="488"/>
    <x v="0"/>
    <x v="0"/>
    <x v="3"/>
    <n v="10"/>
    <x v="490"/>
    <n v="7254.2"/>
    <x v="3"/>
    <x v="5"/>
    <n v="0.23562680393752911"/>
    <x v="1"/>
  </r>
  <r>
    <s v="ORD0492"/>
    <d v="2023-03-13T00:00:00"/>
    <x v="489"/>
    <x v="2"/>
    <x v="2"/>
    <x v="6"/>
    <n v="6"/>
    <x v="491"/>
    <n v="9374.16"/>
    <x v="2"/>
    <x v="7"/>
    <n v="0.19299029382857466"/>
    <x v="1"/>
  </r>
  <r>
    <s v="ORD0493"/>
    <d v="2023-08-20T00:00:00"/>
    <x v="490"/>
    <x v="3"/>
    <x v="2"/>
    <x v="5"/>
    <n v="6"/>
    <x v="492"/>
    <n v="6024.91"/>
    <x v="0"/>
    <x v="9"/>
    <n v="0.21980724531985987"/>
    <x v="1"/>
  </r>
  <r>
    <s v="ORD0494"/>
    <d v="2024-10-25T00:00:00"/>
    <x v="491"/>
    <x v="3"/>
    <x v="0"/>
    <x v="0"/>
    <n v="7"/>
    <x v="493"/>
    <n v="5109.57"/>
    <x v="1"/>
    <x v="10"/>
    <n v="0.27892508184219589"/>
    <x v="0"/>
  </r>
  <r>
    <s v="ORD0495"/>
    <d v="2024-01-15T00:00:00"/>
    <x v="492"/>
    <x v="1"/>
    <x v="1"/>
    <x v="2"/>
    <n v="1"/>
    <x v="494"/>
    <n v="5545.81"/>
    <x v="1"/>
    <x v="1"/>
    <n v="0.2182092535539896"/>
    <x v="0"/>
  </r>
  <r>
    <s v="ORD0496"/>
    <d v="2024-10-31T00:00:00"/>
    <x v="493"/>
    <x v="2"/>
    <x v="1"/>
    <x v="9"/>
    <n v="8"/>
    <x v="495"/>
    <n v="4790.1400000000003"/>
    <x v="0"/>
    <x v="10"/>
    <n v="0.10813013250407397"/>
    <x v="0"/>
  </r>
  <r>
    <s v="ORD0497"/>
    <d v="2024-07-14T00:00:00"/>
    <x v="494"/>
    <x v="3"/>
    <x v="0"/>
    <x v="8"/>
    <n v="1"/>
    <x v="496"/>
    <n v="7571.44"/>
    <x v="2"/>
    <x v="4"/>
    <n v="0.28164049495319593"/>
    <x v="0"/>
  </r>
  <r>
    <s v="ORD0498"/>
    <d v="2023-07-11T00:00:00"/>
    <x v="495"/>
    <x v="0"/>
    <x v="2"/>
    <x v="13"/>
    <n v="3"/>
    <x v="497"/>
    <n v="10371.9"/>
    <x v="2"/>
    <x v="4"/>
    <n v="0.22979778397647938"/>
    <x v="1"/>
  </r>
  <r>
    <s v="ORD0499"/>
    <d v="2024-11-26T00:00:00"/>
    <x v="496"/>
    <x v="0"/>
    <x v="0"/>
    <x v="0"/>
    <n v="10"/>
    <x v="498"/>
    <n v="594.20000000000005"/>
    <x v="0"/>
    <x v="8"/>
    <n v="0.14651996587283192"/>
    <x v="0"/>
  </r>
  <r>
    <s v="ORD0500"/>
    <d v="2024-11-19T00:00:00"/>
    <x v="497"/>
    <x v="2"/>
    <x v="2"/>
    <x v="6"/>
    <n v="9"/>
    <x v="499"/>
    <n v="6815.37"/>
    <x v="0"/>
    <x v="8"/>
    <n v="0.14661811357156102"/>
    <x v="0"/>
  </r>
  <r>
    <s v="ORD0501"/>
    <d v="2023-05-08T00:00:00"/>
    <x v="498"/>
    <x v="3"/>
    <x v="0"/>
    <x v="3"/>
    <n v="7"/>
    <x v="500"/>
    <n v="4909.75"/>
    <x v="1"/>
    <x v="2"/>
    <n v="0.21252737349107623"/>
    <x v="1"/>
  </r>
  <r>
    <s v="ORD0502"/>
    <d v="2023-05-14T00:00:00"/>
    <x v="499"/>
    <x v="3"/>
    <x v="0"/>
    <x v="0"/>
    <n v="4"/>
    <x v="501"/>
    <n v="1307.9000000000001"/>
    <x v="0"/>
    <x v="2"/>
    <n v="6.3260710160601627E-2"/>
    <x v="1"/>
  </r>
  <r>
    <s v="ORD0503"/>
    <d v="2024-04-04T00:00:00"/>
    <x v="500"/>
    <x v="2"/>
    <x v="0"/>
    <x v="0"/>
    <n v="1"/>
    <x v="502"/>
    <n v="10919.75"/>
    <x v="1"/>
    <x v="5"/>
    <n v="0.2233936107555439"/>
    <x v="0"/>
  </r>
  <r>
    <s v="ORD0504"/>
    <d v="2024-04-30T00:00:00"/>
    <x v="501"/>
    <x v="3"/>
    <x v="2"/>
    <x v="4"/>
    <n v="6"/>
    <x v="503"/>
    <n v="3822.35"/>
    <x v="2"/>
    <x v="5"/>
    <n v="8.4468873794020002E-2"/>
    <x v="0"/>
  </r>
  <r>
    <s v="ORD0505"/>
    <d v="2023-02-21T00:00:00"/>
    <x v="502"/>
    <x v="2"/>
    <x v="2"/>
    <x v="13"/>
    <n v="8"/>
    <x v="504"/>
    <n v="4210.91"/>
    <x v="2"/>
    <x v="0"/>
    <n v="0.124310058525281"/>
    <x v="1"/>
  </r>
  <r>
    <s v="ORD0506"/>
    <d v="2023-08-01T00:00:00"/>
    <x v="503"/>
    <x v="1"/>
    <x v="1"/>
    <x v="11"/>
    <n v="5"/>
    <x v="505"/>
    <n v="827.42"/>
    <x v="1"/>
    <x v="9"/>
    <n v="0.14258904706841316"/>
    <x v="1"/>
  </r>
  <r>
    <s v="ORD0507"/>
    <d v="2024-09-11T00:00:00"/>
    <x v="504"/>
    <x v="2"/>
    <x v="2"/>
    <x v="6"/>
    <n v="3"/>
    <x v="506"/>
    <n v="3204.39"/>
    <x v="2"/>
    <x v="11"/>
    <n v="0.1620578026847545"/>
    <x v="0"/>
  </r>
  <r>
    <s v="ORD0508"/>
    <d v="2023-05-06T00:00:00"/>
    <x v="505"/>
    <x v="0"/>
    <x v="0"/>
    <x v="10"/>
    <n v="6"/>
    <x v="507"/>
    <n v="5239.3999999999996"/>
    <x v="1"/>
    <x v="2"/>
    <n v="0.15190972977267178"/>
    <x v="1"/>
  </r>
  <r>
    <s v="ORD0509"/>
    <d v="2024-03-29T00:00:00"/>
    <x v="506"/>
    <x v="3"/>
    <x v="1"/>
    <x v="1"/>
    <n v="2"/>
    <x v="508"/>
    <n v="1137.83"/>
    <x v="1"/>
    <x v="7"/>
    <n v="8.0880319759569011E-2"/>
    <x v="0"/>
  </r>
  <r>
    <s v="ORD0510"/>
    <d v="2023-06-20T00:00:00"/>
    <x v="507"/>
    <x v="1"/>
    <x v="2"/>
    <x v="14"/>
    <n v="9"/>
    <x v="509"/>
    <n v="8168.27"/>
    <x v="2"/>
    <x v="6"/>
    <n v="0.28351042893765549"/>
    <x v="1"/>
  </r>
  <r>
    <s v="ORD0511"/>
    <d v="2024-03-27T00:00:00"/>
    <x v="508"/>
    <x v="2"/>
    <x v="2"/>
    <x v="6"/>
    <n v="4"/>
    <x v="510"/>
    <n v="7088.77"/>
    <x v="0"/>
    <x v="7"/>
    <n v="0.15605502807826827"/>
    <x v="0"/>
  </r>
  <r>
    <s v="ORD0512"/>
    <d v="2023-08-17T00:00:00"/>
    <x v="509"/>
    <x v="1"/>
    <x v="1"/>
    <x v="2"/>
    <n v="10"/>
    <x v="511"/>
    <n v="6907.81"/>
    <x v="2"/>
    <x v="9"/>
    <n v="0.16111679306255108"/>
    <x v="1"/>
  </r>
  <r>
    <s v="ORD0513"/>
    <d v="2023-09-03T00:00:00"/>
    <x v="510"/>
    <x v="1"/>
    <x v="1"/>
    <x v="2"/>
    <n v="7"/>
    <x v="512"/>
    <n v="1163.55"/>
    <x v="1"/>
    <x v="11"/>
    <n v="0.26744464007428825"/>
    <x v="1"/>
  </r>
  <r>
    <s v="ORD0514"/>
    <d v="2023-11-14T00:00:00"/>
    <x v="511"/>
    <x v="3"/>
    <x v="2"/>
    <x v="5"/>
    <n v="3"/>
    <x v="513"/>
    <n v="2789.33"/>
    <x v="0"/>
    <x v="8"/>
    <n v="0.14609275609167191"/>
    <x v="1"/>
  </r>
  <r>
    <s v="ORD0515"/>
    <d v="2024-01-02T00:00:00"/>
    <x v="512"/>
    <x v="2"/>
    <x v="2"/>
    <x v="4"/>
    <n v="10"/>
    <x v="514"/>
    <n v="4600.0600000000004"/>
    <x v="0"/>
    <x v="1"/>
    <n v="0.12692604309082958"/>
    <x v="0"/>
  </r>
  <r>
    <s v="ORD0516"/>
    <d v="2024-10-09T00:00:00"/>
    <x v="513"/>
    <x v="0"/>
    <x v="2"/>
    <x v="13"/>
    <n v="10"/>
    <x v="515"/>
    <n v="6872.85"/>
    <x v="1"/>
    <x v="10"/>
    <n v="0.20529856912168054"/>
    <x v="0"/>
  </r>
  <r>
    <s v="ORD0517"/>
    <d v="2024-04-25T00:00:00"/>
    <x v="514"/>
    <x v="3"/>
    <x v="0"/>
    <x v="3"/>
    <n v="10"/>
    <x v="516"/>
    <n v="6965.75"/>
    <x v="3"/>
    <x v="5"/>
    <n v="0.1435474683961673"/>
    <x v="0"/>
  </r>
  <r>
    <s v="ORD0518"/>
    <d v="2024-07-23T00:00:00"/>
    <x v="515"/>
    <x v="2"/>
    <x v="2"/>
    <x v="13"/>
    <n v="4"/>
    <x v="517"/>
    <n v="5356.85"/>
    <x v="1"/>
    <x v="4"/>
    <n v="0.10800640838493539"/>
    <x v="0"/>
  </r>
  <r>
    <s v="ORD0519"/>
    <d v="2024-06-15T00:00:00"/>
    <x v="516"/>
    <x v="0"/>
    <x v="2"/>
    <x v="5"/>
    <n v="4"/>
    <x v="518"/>
    <n v="1722.11"/>
    <x v="1"/>
    <x v="6"/>
    <n v="5.5475343718994416E-2"/>
    <x v="0"/>
  </r>
  <r>
    <s v="ORD0520"/>
    <d v="2023-06-22T00:00:00"/>
    <x v="517"/>
    <x v="3"/>
    <x v="2"/>
    <x v="4"/>
    <n v="7"/>
    <x v="519"/>
    <n v="1820.82"/>
    <x v="1"/>
    <x v="6"/>
    <n v="0.13950911840828953"/>
    <x v="1"/>
  </r>
  <r>
    <s v="ORD0521"/>
    <d v="2024-04-08T00:00:00"/>
    <x v="518"/>
    <x v="1"/>
    <x v="1"/>
    <x v="12"/>
    <n v="1"/>
    <x v="520"/>
    <n v="2599.52"/>
    <x v="3"/>
    <x v="5"/>
    <n v="0.2078284235461916"/>
    <x v="0"/>
  </r>
  <r>
    <s v="ORD0522"/>
    <d v="2024-11-23T00:00:00"/>
    <x v="519"/>
    <x v="1"/>
    <x v="1"/>
    <x v="12"/>
    <n v="1"/>
    <x v="521"/>
    <n v="2071.08"/>
    <x v="0"/>
    <x v="8"/>
    <n v="0.26082488508280333"/>
    <x v="0"/>
  </r>
  <r>
    <s v="ORD0523"/>
    <d v="2024-07-26T00:00:00"/>
    <x v="520"/>
    <x v="0"/>
    <x v="2"/>
    <x v="6"/>
    <n v="7"/>
    <x v="522"/>
    <n v="4544.6000000000004"/>
    <x v="1"/>
    <x v="4"/>
    <n v="0.24190028466371569"/>
    <x v="0"/>
  </r>
  <r>
    <s v="ORD0524"/>
    <d v="2023-09-13T00:00:00"/>
    <x v="521"/>
    <x v="3"/>
    <x v="1"/>
    <x v="1"/>
    <n v="9"/>
    <x v="523"/>
    <n v="1715.13"/>
    <x v="0"/>
    <x v="11"/>
    <n v="9.1019087086723738E-2"/>
    <x v="1"/>
  </r>
  <r>
    <s v="ORD0525"/>
    <d v="2023-03-11T00:00:00"/>
    <x v="522"/>
    <x v="0"/>
    <x v="0"/>
    <x v="10"/>
    <n v="7"/>
    <x v="524"/>
    <n v="2505.7199999999998"/>
    <x v="0"/>
    <x v="7"/>
    <n v="5.8286574027335863E-2"/>
    <x v="1"/>
  </r>
  <r>
    <s v="ORD0526"/>
    <d v="2023-10-12T00:00:00"/>
    <x v="523"/>
    <x v="2"/>
    <x v="1"/>
    <x v="1"/>
    <n v="4"/>
    <x v="525"/>
    <n v="5971.85"/>
    <x v="1"/>
    <x v="10"/>
    <n v="0.14427124641940067"/>
    <x v="1"/>
  </r>
  <r>
    <s v="ORD0527"/>
    <d v="2024-09-17T00:00:00"/>
    <x v="524"/>
    <x v="1"/>
    <x v="2"/>
    <x v="6"/>
    <n v="1"/>
    <x v="526"/>
    <n v="600.16999999999996"/>
    <x v="0"/>
    <x v="11"/>
    <n v="0.21152111087615422"/>
    <x v="0"/>
  </r>
  <r>
    <s v="ORD0528"/>
    <d v="2023-10-05T00:00:00"/>
    <x v="525"/>
    <x v="0"/>
    <x v="1"/>
    <x v="9"/>
    <n v="5"/>
    <x v="527"/>
    <n v="7859.79"/>
    <x v="3"/>
    <x v="10"/>
    <n v="0.25487353265451718"/>
    <x v="1"/>
  </r>
  <r>
    <s v="ORD0529"/>
    <d v="2024-04-19T00:00:00"/>
    <x v="526"/>
    <x v="3"/>
    <x v="2"/>
    <x v="5"/>
    <n v="1"/>
    <x v="528"/>
    <n v="997.12"/>
    <x v="0"/>
    <x v="5"/>
    <n v="0.2561525735483009"/>
    <x v="0"/>
  </r>
  <r>
    <s v="ORD0530"/>
    <d v="2024-01-14T00:00:00"/>
    <x v="527"/>
    <x v="2"/>
    <x v="2"/>
    <x v="6"/>
    <n v="4"/>
    <x v="529"/>
    <n v="10252.91"/>
    <x v="2"/>
    <x v="1"/>
    <n v="0.21691691774285102"/>
    <x v="0"/>
  </r>
  <r>
    <s v="ORD0531"/>
    <d v="2024-08-13T00:00:00"/>
    <x v="528"/>
    <x v="0"/>
    <x v="2"/>
    <x v="14"/>
    <n v="10"/>
    <x v="530"/>
    <n v="1659.29"/>
    <x v="2"/>
    <x v="9"/>
    <n v="0.1287388052116526"/>
    <x v="0"/>
  </r>
  <r>
    <s v="ORD0532"/>
    <d v="2023-08-27T00:00:00"/>
    <x v="529"/>
    <x v="1"/>
    <x v="0"/>
    <x v="3"/>
    <n v="4"/>
    <x v="531"/>
    <n v="3752.71"/>
    <x v="3"/>
    <x v="9"/>
    <n v="8.3644302587088853E-2"/>
    <x v="1"/>
  </r>
  <r>
    <s v="ORD0533"/>
    <d v="2023-12-01T00:00:00"/>
    <x v="530"/>
    <x v="2"/>
    <x v="0"/>
    <x v="7"/>
    <n v="4"/>
    <x v="532"/>
    <n v="7908.68"/>
    <x v="1"/>
    <x v="3"/>
    <n v="0.15840566429819686"/>
    <x v="1"/>
  </r>
  <r>
    <s v="ORD0534"/>
    <d v="2024-02-01T00:00:00"/>
    <x v="531"/>
    <x v="1"/>
    <x v="2"/>
    <x v="13"/>
    <n v="1"/>
    <x v="533"/>
    <n v="6289.88"/>
    <x v="0"/>
    <x v="0"/>
    <n v="0.29100293368013769"/>
    <x v="0"/>
  </r>
  <r>
    <s v="ORD0535"/>
    <d v="2024-02-07T00:00:00"/>
    <x v="532"/>
    <x v="3"/>
    <x v="0"/>
    <x v="0"/>
    <n v="2"/>
    <x v="534"/>
    <n v="1916.78"/>
    <x v="0"/>
    <x v="0"/>
    <n v="5.2852341128362935E-2"/>
    <x v="0"/>
  </r>
  <r>
    <s v="ORD0536"/>
    <d v="2023-06-25T00:00:00"/>
    <x v="533"/>
    <x v="2"/>
    <x v="2"/>
    <x v="14"/>
    <n v="10"/>
    <x v="535"/>
    <n v="9005.3799999999992"/>
    <x v="0"/>
    <x v="6"/>
    <n v="0.26984894191016218"/>
    <x v="1"/>
  </r>
  <r>
    <s v="ORD0537"/>
    <d v="2024-02-07T00:00:00"/>
    <x v="534"/>
    <x v="0"/>
    <x v="1"/>
    <x v="2"/>
    <n v="3"/>
    <x v="536"/>
    <n v="2390.17"/>
    <x v="1"/>
    <x v="0"/>
    <n v="6.512034555465375E-2"/>
    <x v="0"/>
  </r>
  <r>
    <s v="ORD0538"/>
    <d v="2023-03-31T00:00:00"/>
    <x v="535"/>
    <x v="2"/>
    <x v="2"/>
    <x v="6"/>
    <n v="10"/>
    <x v="537"/>
    <n v="1166.1500000000001"/>
    <x v="2"/>
    <x v="7"/>
    <n v="5.9924164060095285E-2"/>
    <x v="1"/>
  </r>
  <r>
    <s v="ORD0539"/>
    <d v="2023-01-02T00:00:00"/>
    <x v="536"/>
    <x v="1"/>
    <x v="1"/>
    <x v="9"/>
    <n v="5"/>
    <x v="538"/>
    <n v="8139.16"/>
    <x v="2"/>
    <x v="1"/>
    <n v="0.17943581233838912"/>
    <x v="1"/>
  </r>
  <r>
    <s v="ORD0540"/>
    <d v="2024-10-26T00:00:00"/>
    <x v="537"/>
    <x v="1"/>
    <x v="2"/>
    <x v="6"/>
    <n v="5"/>
    <x v="539"/>
    <n v="9447.15"/>
    <x v="0"/>
    <x v="10"/>
    <n v="0.26953759928466819"/>
    <x v="0"/>
  </r>
  <r>
    <s v="ORD0541"/>
    <d v="2024-02-18T00:00:00"/>
    <x v="538"/>
    <x v="1"/>
    <x v="0"/>
    <x v="10"/>
    <n v="5"/>
    <x v="540"/>
    <n v="13411.75"/>
    <x v="1"/>
    <x v="0"/>
    <n v="0.27067939736585206"/>
    <x v="0"/>
  </r>
  <r>
    <s v="ORD0542"/>
    <d v="2023-11-23T00:00:00"/>
    <x v="539"/>
    <x v="1"/>
    <x v="2"/>
    <x v="5"/>
    <n v="8"/>
    <x v="541"/>
    <n v="2330.81"/>
    <x v="2"/>
    <x v="8"/>
    <n v="0.19569387993273157"/>
    <x v="1"/>
  </r>
  <r>
    <s v="ORD0543"/>
    <d v="2024-09-04T00:00:00"/>
    <x v="540"/>
    <x v="0"/>
    <x v="2"/>
    <x v="5"/>
    <n v="10"/>
    <x v="542"/>
    <n v="2118.46"/>
    <x v="1"/>
    <x v="11"/>
    <n v="6.7646033252397111E-2"/>
    <x v="0"/>
  </r>
  <r>
    <s v="ORD0544"/>
    <d v="2023-09-07T00:00:00"/>
    <x v="541"/>
    <x v="2"/>
    <x v="2"/>
    <x v="6"/>
    <n v="1"/>
    <x v="543"/>
    <n v="740.84"/>
    <x v="0"/>
    <x v="11"/>
    <n v="0.10267597279122756"/>
    <x v="1"/>
  </r>
  <r>
    <s v="ORD0545"/>
    <d v="2023-07-25T00:00:00"/>
    <x v="542"/>
    <x v="3"/>
    <x v="2"/>
    <x v="4"/>
    <n v="7"/>
    <x v="544"/>
    <n v="10406.32"/>
    <x v="3"/>
    <x v="4"/>
    <n v="0.28302000198537619"/>
    <x v="1"/>
  </r>
  <r>
    <s v="ORD0546"/>
    <d v="2024-09-17T00:00:00"/>
    <x v="543"/>
    <x v="1"/>
    <x v="2"/>
    <x v="13"/>
    <n v="7"/>
    <x v="545"/>
    <n v="6803.86"/>
    <x v="2"/>
    <x v="11"/>
    <n v="0.27856188037232416"/>
    <x v="0"/>
  </r>
  <r>
    <s v="ORD0547"/>
    <d v="2024-12-21T00:00:00"/>
    <x v="544"/>
    <x v="0"/>
    <x v="1"/>
    <x v="1"/>
    <n v="10"/>
    <x v="546"/>
    <n v="7707.66"/>
    <x v="3"/>
    <x v="3"/>
    <n v="0.19037750897281269"/>
    <x v="0"/>
  </r>
  <r>
    <s v="ORD0548"/>
    <d v="2023-10-30T00:00:00"/>
    <x v="545"/>
    <x v="1"/>
    <x v="2"/>
    <x v="14"/>
    <n v="9"/>
    <x v="547"/>
    <n v="1422.75"/>
    <x v="3"/>
    <x v="10"/>
    <n v="8.1157996693784942E-2"/>
    <x v="1"/>
  </r>
  <r>
    <s v="ORD0549"/>
    <d v="2023-03-17T00:00:00"/>
    <x v="546"/>
    <x v="2"/>
    <x v="2"/>
    <x v="13"/>
    <n v="8"/>
    <x v="548"/>
    <n v="7896.21"/>
    <x v="1"/>
    <x v="7"/>
    <n v="0.1775784795719339"/>
    <x v="1"/>
  </r>
  <r>
    <s v="ORD0550"/>
    <d v="2024-01-26T00:00:00"/>
    <x v="547"/>
    <x v="0"/>
    <x v="2"/>
    <x v="6"/>
    <n v="1"/>
    <x v="549"/>
    <n v="3603.51"/>
    <x v="1"/>
    <x v="1"/>
    <n v="0.10524881557076478"/>
    <x v="0"/>
  </r>
  <r>
    <s v="ORD0551"/>
    <d v="2023-06-03T00:00:00"/>
    <x v="548"/>
    <x v="3"/>
    <x v="0"/>
    <x v="10"/>
    <n v="4"/>
    <x v="550"/>
    <n v="3253.16"/>
    <x v="2"/>
    <x v="6"/>
    <n v="0.1390865205581828"/>
    <x v="1"/>
  </r>
  <r>
    <s v="ORD0552"/>
    <d v="2023-12-18T00:00:00"/>
    <x v="549"/>
    <x v="3"/>
    <x v="0"/>
    <x v="0"/>
    <n v="4"/>
    <x v="551"/>
    <n v="2049.42"/>
    <x v="0"/>
    <x v="3"/>
    <n v="7.4277896072124316E-2"/>
    <x v="1"/>
  </r>
  <r>
    <s v="ORD0553"/>
    <d v="2023-01-13T00:00:00"/>
    <x v="550"/>
    <x v="1"/>
    <x v="1"/>
    <x v="11"/>
    <n v="10"/>
    <x v="552"/>
    <n v="334.49"/>
    <x v="3"/>
    <x v="1"/>
    <n v="0.11182206888712821"/>
    <x v="1"/>
  </r>
  <r>
    <s v="ORD0554"/>
    <d v="2023-02-21T00:00:00"/>
    <x v="551"/>
    <x v="1"/>
    <x v="1"/>
    <x v="2"/>
    <n v="5"/>
    <x v="553"/>
    <n v="1596.08"/>
    <x v="1"/>
    <x v="0"/>
    <n v="7.7358504283342816E-2"/>
    <x v="1"/>
  </r>
  <r>
    <s v="ORD0555"/>
    <d v="2024-02-29T00:00:00"/>
    <x v="552"/>
    <x v="3"/>
    <x v="2"/>
    <x v="14"/>
    <n v="2"/>
    <x v="554"/>
    <n v="4327.57"/>
    <x v="2"/>
    <x v="0"/>
    <n v="0.10096874767413998"/>
    <x v="0"/>
  </r>
  <r>
    <s v="ORD0556"/>
    <d v="2023-11-30T00:00:00"/>
    <x v="553"/>
    <x v="3"/>
    <x v="1"/>
    <x v="11"/>
    <n v="2"/>
    <x v="555"/>
    <n v="2676.02"/>
    <x v="1"/>
    <x v="8"/>
    <n v="0.11160862866718772"/>
    <x v="1"/>
  </r>
  <r>
    <s v="ORD0557"/>
    <d v="2023-08-02T00:00:00"/>
    <x v="554"/>
    <x v="3"/>
    <x v="2"/>
    <x v="4"/>
    <n v="6"/>
    <x v="556"/>
    <n v="10199.73"/>
    <x v="3"/>
    <x v="9"/>
    <n v="0.20593604143704358"/>
    <x v="1"/>
  </r>
  <r>
    <s v="ORD0558"/>
    <d v="2023-08-02T00:00:00"/>
    <x v="555"/>
    <x v="3"/>
    <x v="2"/>
    <x v="4"/>
    <n v="8"/>
    <x v="557"/>
    <n v="7818.86"/>
    <x v="1"/>
    <x v="9"/>
    <n v="0.20768763475434168"/>
    <x v="1"/>
  </r>
  <r>
    <s v="ORD0559"/>
    <d v="2023-06-06T00:00:00"/>
    <x v="556"/>
    <x v="1"/>
    <x v="2"/>
    <x v="6"/>
    <n v="8"/>
    <x v="558"/>
    <n v="7205.66"/>
    <x v="1"/>
    <x v="6"/>
    <n v="0.15779448696196025"/>
    <x v="1"/>
  </r>
  <r>
    <s v="ORD0560"/>
    <d v="2023-04-09T00:00:00"/>
    <x v="557"/>
    <x v="1"/>
    <x v="1"/>
    <x v="1"/>
    <n v="5"/>
    <x v="559"/>
    <n v="4598.51"/>
    <x v="3"/>
    <x v="5"/>
    <n v="0.11867621786413209"/>
    <x v="1"/>
  </r>
  <r>
    <s v="ORD0561"/>
    <d v="2023-01-13T00:00:00"/>
    <x v="558"/>
    <x v="1"/>
    <x v="1"/>
    <x v="2"/>
    <n v="9"/>
    <x v="560"/>
    <n v="1698.36"/>
    <x v="0"/>
    <x v="1"/>
    <n v="0.22430987824061049"/>
    <x v="1"/>
  </r>
  <r>
    <s v="ORD0562"/>
    <d v="2023-04-24T00:00:00"/>
    <x v="559"/>
    <x v="0"/>
    <x v="1"/>
    <x v="11"/>
    <n v="3"/>
    <x v="561"/>
    <n v="5097.9399999999996"/>
    <x v="2"/>
    <x v="5"/>
    <n v="0.11441163717842949"/>
    <x v="1"/>
  </r>
  <r>
    <s v="ORD0563"/>
    <d v="2023-02-08T00:00:00"/>
    <x v="560"/>
    <x v="2"/>
    <x v="0"/>
    <x v="7"/>
    <n v="3"/>
    <x v="562"/>
    <n v="4626.5600000000004"/>
    <x v="0"/>
    <x v="0"/>
    <n v="0.20182695411675405"/>
    <x v="1"/>
  </r>
  <r>
    <s v="ORD0564"/>
    <d v="2023-09-21T00:00:00"/>
    <x v="561"/>
    <x v="2"/>
    <x v="2"/>
    <x v="14"/>
    <n v="4"/>
    <x v="563"/>
    <n v="3320.47"/>
    <x v="1"/>
    <x v="11"/>
    <n v="0.1691007962909018"/>
    <x v="1"/>
  </r>
  <r>
    <s v="ORD0565"/>
    <d v="2024-07-25T00:00:00"/>
    <x v="562"/>
    <x v="0"/>
    <x v="2"/>
    <x v="14"/>
    <n v="2"/>
    <x v="564"/>
    <n v="1783.6"/>
    <x v="3"/>
    <x v="4"/>
    <n v="6.5402545037587384E-2"/>
    <x v="0"/>
  </r>
  <r>
    <s v="ORD0566"/>
    <d v="2024-09-13T00:00:00"/>
    <x v="563"/>
    <x v="0"/>
    <x v="2"/>
    <x v="5"/>
    <n v="5"/>
    <x v="565"/>
    <n v="4547.6899999999996"/>
    <x v="1"/>
    <x v="11"/>
    <n v="0.13941847984870162"/>
    <x v="0"/>
  </r>
  <r>
    <s v="ORD0567"/>
    <d v="2023-07-23T00:00:00"/>
    <x v="564"/>
    <x v="1"/>
    <x v="2"/>
    <x v="14"/>
    <n v="9"/>
    <x v="566"/>
    <n v="2454.4499999999998"/>
    <x v="3"/>
    <x v="4"/>
    <n v="0.16130389036500964"/>
    <x v="1"/>
  </r>
  <r>
    <s v="ORD0568"/>
    <d v="2024-07-30T00:00:00"/>
    <x v="565"/>
    <x v="1"/>
    <x v="1"/>
    <x v="2"/>
    <n v="5"/>
    <x v="567"/>
    <n v="8276.81"/>
    <x v="1"/>
    <x v="4"/>
    <n v="0.28285298142156279"/>
    <x v="0"/>
  </r>
  <r>
    <s v="ORD0569"/>
    <d v="2024-12-07T00:00:00"/>
    <x v="566"/>
    <x v="3"/>
    <x v="2"/>
    <x v="5"/>
    <n v="4"/>
    <x v="568"/>
    <n v="6254.24"/>
    <x v="0"/>
    <x v="3"/>
    <n v="0.20542459081707828"/>
    <x v="0"/>
  </r>
  <r>
    <s v="ORD0570"/>
    <d v="2023-03-05T00:00:00"/>
    <x v="567"/>
    <x v="2"/>
    <x v="1"/>
    <x v="11"/>
    <n v="10"/>
    <x v="569"/>
    <n v="3982.19"/>
    <x v="0"/>
    <x v="7"/>
    <n v="0.23955025412651043"/>
    <x v="1"/>
  </r>
  <r>
    <s v="ORD0571"/>
    <d v="2024-02-08T00:00:00"/>
    <x v="568"/>
    <x v="0"/>
    <x v="2"/>
    <x v="4"/>
    <n v="3"/>
    <x v="570"/>
    <n v="2292.9499999999998"/>
    <x v="3"/>
    <x v="0"/>
    <n v="9.4643506500743171E-2"/>
    <x v="0"/>
  </r>
  <r>
    <s v="ORD0572"/>
    <d v="2023-11-22T00:00:00"/>
    <x v="569"/>
    <x v="1"/>
    <x v="0"/>
    <x v="0"/>
    <n v="7"/>
    <x v="571"/>
    <n v="11353.51"/>
    <x v="1"/>
    <x v="8"/>
    <n v="0.2311467973772644"/>
    <x v="1"/>
  </r>
  <r>
    <s v="ORD0573"/>
    <d v="2024-04-02T00:00:00"/>
    <x v="570"/>
    <x v="3"/>
    <x v="0"/>
    <x v="8"/>
    <n v="10"/>
    <x v="572"/>
    <n v="3221.24"/>
    <x v="1"/>
    <x v="5"/>
    <n v="8.2098192929377103E-2"/>
    <x v="0"/>
  </r>
  <r>
    <s v="ORD0574"/>
    <d v="2023-01-25T00:00:00"/>
    <x v="571"/>
    <x v="1"/>
    <x v="1"/>
    <x v="1"/>
    <n v="2"/>
    <x v="573"/>
    <n v="1931.2"/>
    <x v="0"/>
    <x v="1"/>
    <n v="0.18982315150466694"/>
    <x v="1"/>
  </r>
  <r>
    <s v="ORD0575"/>
    <d v="2024-12-22T00:00:00"/>
    <x v="572"/>
    <x v="0"/>
    <x v="2"/>
    <x v="4"/>
    <n v="3"/>
    <x v="574"/>
    <n v="1457.11"/>
    <x v="2"/>
    <x v="3"/>
    <n v="0.23089734163254438"/>
    <x v="0"/>
  </r>
  <r>
    <s v="ORD0576"/>
    <d v="2024-02-28T00:00:00"/>
    <x v="573"/>
    <x v="0"/>
    <x v="2"/>
    <x v="4"/>
    <n v="10"/>
    <x v="575"/>
    <n v="8662.7800000000007"/>
    <x v="2"/>
    <x v="0"/>
    <n v="0.233423618985208"/>
    <x v="0"/>
  </r>
  <r>
    <s v="ORD0577"/>
    <d v="2024-06-17T00:00:00"/>
    <x v="574"/>
    <x v="2"/>
    <x v="2"/>
    <x v="14"/>
    <n v="6"/>
    <x v="576"/>
    <n v="326.99"/>
    <x v="3"/>
    <x v="6"/>
    <n v="0.17747660710796553"/>
    <x v="0"/>
  </r>
  <r>
    <s v="ORD0578"/>
    <d v="2024-09-27T00:00:00"/>
    <x v="575"/>
    <x v="0"/>
    <x v="1"/>
    <x v="11"/>
    <n v="10"/>
    <x v="577"/>
    <n v="8057.69"/>
    <x v="0"/>
    <x v="11"/>
    <n v="0.21180051293549509"/>
    <x v="0"/>
  </r>
  <r>
    <s v="ORD0579"/>
    <d v="2023-10-18T00:00:00"/>
    <x v="576"/>
    <x v="3"/>
    <x v="0"/>
    <x v="0"/>
    <n v="3"/>
    <x v="578"/>
    <n v="2606.7199999999998"/>
    <x v="2"/>
    <x v="10"/>
    <n v="0.10432805833713549"/>
    <x v="1"/>
  </r>
  <r>
    <s v="ORD0580"/>
    <d v="2024-10-31T00:00:00"/>
    <x v="577"/>
    <x v="3"/>
    <x v="2"/>
    <x v="5"/>
    <n v="7"/>
    <x v="579"/>
    <n v="13933.03"/>
    <x v="2"/>
    <x v="10"/>
    <n v="0.28984146644114017"/>
    <x v="0"/>
  </r>
  <r>
    <s v="ORD0581"/>
    <d v="2023-02-19T00:00:00"/>
    <x v="578"/>
    <x v="1"/>
    <x v="2"/>
    <x v="4"/>
    <n v="6"/>
    <x v="580"/>
    <n v="3391.47"/>
    <x v="2"/>
    <x v="0"/>
    <n v="0.13143036957779533"/>
    <x v="1"/>
  </r>
  <r>
    <s v="ORD0582"/>
    <d v="2024-02-28T00:00:00"/>
    <x v="579"/>
    <x v="0"/>
    <x v="1"/>
    <x v="2"/>
    <n v="2"/>
    <x v="581"/>
    <n v="5163.7700000000004"/>
    <x v="2"/>
    <x v="0"/>
    <n v="0.10335477646832769"/>
    <x v="0"/>
  </r>
  <r>
    <s v="ORD0583"/>
    <d v="2024-08-11T00:00:00"/>
    <x v="580"/>
    <x v="2"/>
    <x v="1"/>
    <x v="9"/>
    <n v="10"/>
    <x v="582"/>
    <n v="2263.7199999999998"/>
    <x v="0"/>
    <x v="9"/>
    <n v="6.0395597406083093E-2"/>
    <x v="0"/>
  </r>
  <r>
    <s v="ORD0584"/>
    <d v="2024-09-17T00:00:00"/>
    <x v="581"/>
    <x v="0"/>
    <x v="0"/>
    <x v="3"/>
    <n v="8"/>
    <x v="583"/>
    <n v="9603.23"/>
    <x v="1"/>
    <x v="11"/>
    <n v="0.29190151515842333"/>
    <x v="0"/>
  </r>
  <r>
    <s v="ORD0585"/>
    <d v="2024-03-22T00:00:00"/>
    <x v="582"/>
    <x v="3"/>
    <x v="1"/>
    <x v="11"/>
    <n v="8"/>
    <x v="584"/>
    <n v="186.65"/>
    <x v="3"/>
    <x v="7"/>
    <n v="9.0582611438693547E-2"/>
    <x v="0"/>
  </r>
  <r>
    <s v="ORD0586"/>
    <d v="2024-07-20T00:00:00"/>
    <x v="583"/>
    <x v="3"/>
    <x v="0"/>
    <x v="3"/>
    <n v="8"/>
    <x v="585"/>
    <n v="10604.35"/>
    <x v="1"/>
    <x v="4"/>
    <n v="0.28198738703858134"/>
    <x v="0"/>
  </r>
  <r>
    <s v="ORD0587"/>
    <d v="2024-03-20T00:00:00"/>
    <x v="584"/>
    <x v="1"/>
    <x v="0"/>
    <x v="3"/>
    <n v="5"/>
    <x v="586"/>
    <n v="9365.81"/>
    <x v="2"/>
    <x v="7"/>
    <n v="0.18859612647191429"/>
    <x v="0"/>
  </r>
  <r>
    <s v="ORD0588"/>
    <d v="2023-02-20T00:00:00"/>
    <x v="585"/>
    <x v="2"/>
    <x v="1"/>
    <x v="12"/>
    <n v="4"/>
    <x v="587"/>
    <n v="2217.48"/>
    <x v="1"/>
    <x v="0"/>
    <n v="9.5584454099004415E-2"/>
    <x v="1"/>
  </r>
  <r>
    <s v="ORD0589"/>
    <d v="2023-05-26T00:00:00"/>
    <x v="586"/>
    <x v="3"/>
    <x v="0"/>
    <x v="3"/>
    <n v="3"/>
    <x v="588"/>
    <n v="9424.0400000000009"/>
    <x v="3"/>
    <x v="2"/>
    <n v="0.26937172969416262"/>
    <x v="1"/>
  </r>
  <r>
    <s v="ORD0590"/>
    <d v="2024-01-26T00:00:00"/>
    <x v="587"/>
    <x v="0"/>
    <x v="1"/>
    <x v="2"/>
    <n v="6"/>
    <x v="589"/>
    <n v="11868.9"/>
    <x v="3"/>
    <x v="1"/>
    <n v="0.25861482908921662"/>
    <x v="0"/>
  </r>
  <r>
    <s v="ORD0591"/>
    <d v="2024-09-19T00:00:00"/>
    <x v="588"/>
    <x v="2"/>
    <x v="2"/>
    <x v="13"/>
    <n v="2"/>
    <x v="590"/>
    <n v="4340.42"/>
    <x v="1"/>
    <x v="11"/>
    <n v="0.10734001085166799"/>
    <x v="0"/>
  </r>
  <r>
    <s v="ORD0592"/>
    <d v="2024-09-10T00:00:00"/>
    <x v="264"/>
    <x v="2"/>
    <x v="2"/>
    <x v="4"/>
    <n v="1"/>
    <x v="591"/>
    <n v="11427.86"/>
    <x v="2"/>
    <x v="11"/>
    <n v="0.2751859116957372"/>
    <x v="0"/>
  </r>
  <r>
    <s v="ORD0593"/>
    <d v="2023-05-15T00:00:00"/>
    <x v="589"/>
    <x v="2"/>
    <x v="2"/>
    <x v="4"/>
    <n v="3"/>
    <x v="592"/>
    <n v="2804.84"/>
    <x v="2"/>
    <x v="2"/>
    <n v="6.3670089762922655E-2"/>
    <x v="1"/>
  </r>
  <r>
    <s v="ORD0594"/>
    <d v="2024-10-10T00:00:00"/>
    <x v="590"/>
    <x v="3"/>
    <x v="0"/>
    <x v="8"/>
    <n v="8"/>
    <x v="593"/>
    <n v="5786.88"/>
    <x v="1"/>
    <x v="10"/>
    <n v="0.18345428083130891"/>
    <x v="0"/>
  </r>
  <r>
    <s v="ORD0595"/>
    <d v="2024-12-18T00:00:00"/>
    <x v="591"/>
    <x v="1"/>
    <x v="0"/>
    <x v="3"/>
    <n v="9"/>
    <x v="594"/>
    <n v="7619.13"/>
    <x v="3"/>
    <x v="3"/>
    <n v="0.20056248142545136"/>
    <x v="0"/>
  </r>
  <r>
    <s v="ORD0596"/>
    <d v="2023-10-03T00:00:00"/>
    <x v="592"/>
    <x v="3"/>
    <x v="0"/>
    <x v="10"/>
    <n v="4"/>
    <x v="595"/>
    <n v="1713.8"/>
    <x v="3"/>
    <x v="10"/>
    <n v="0.28705040550182737"/>
    <x v="1"/>
  </r>
  <r>
    <s v="ORD0597"/>
    <d v="2024-10-22T00:00:00"/>
    <x v="593"/>
    <x v="3"/>
    <x v="0"/>
    <x v="10"/>
    <n v="3"/>
    <x v="596"/>
    <n v="1882.42"/>
    <x v="0"/>
    <x v="10"/>
    <n v="0.12730545952292069"/>
    <x v="0"/>
  </r>
  <r>
    <s v="ORD0598"/>
    <d v="2024-08-25T00:00:00"/>
    <x v="594"/>
    <x v="2"/>
    <x v="1"/>
    <x v="11"/>
    <n v="4"/>
    <x v="597"/>
    <n v="7900.34"/>
    <x v="0"/>
    <x v="9"/>
    <n v="0.16196642559992652"/>
    <x v="0"/>
  </r>
  <r>
    <s v="ORD0599"/>
    <d v="2024-05-22T00:00:00"/>
    <x v="595"/>
    <x v="2"/>
    <x v="2"/>
    <x v="14"/>
    <n v="7"/>
    <x v="598"/>
    <n v="1700.66"/>
    <x v="2"/>
    <x v="2"/>
    <n v="0.15882678162508268"/>
    <x v="0"/>
  </r>
  <r>
    <s v="ORD0600"/>
    <d v="2023-06-06T00:00:00"/>
    <x v="596"/>
    <x v="1"/>
    <x v="0"/>
    <x v="10"/>
    <n v="4"/>
    <x v="599"/>
    <n v="596.75"/>
    <x v="2"/>
    <x v="6"/>
    <n v="0.19162901521792883"/>
    <x v="1"/>
  </r>
  <r>
    <s v="ORD0601"/>
    <d v="2024-04-02T00:00:00"/>
    <x v="597"/>
    <x v="2"/>
    <x v="0"/>
    <x v="10"/>
    <n v="9"/>
    <x v="600"/>
    <n v="3798.5"/>
    <x v="0"/>
    <x v="5"/>
    <n v="0.13865016029542687"/>
    <x v="0"/>
  </r>
  <r>
    <s v="ORD0602"/>
    <d v="2024-10-11T00:00:00"/>
    <x v="598"/>
    <x v="3"/>
    <x v="2"/>
    <x v="4"/>
    <n v="5"/>
    <x v="601"/>
    <n v="3605.88"/>
    <x v="2"/>
    <x v="10"/>
    <n v="0.23660024448193256"/>
    <x v="0"/>
  </r>
  <r>
    <s v="ORD0603"/>
    <d v="2023-06-12T00:00:00"/>
    <x v="599"/>
    <x v="3"/>
    <x v="0"/>
    <x v="10"/>
    <n v="3"/>
    <x v="602"/>
    <n v="2763.53"/>
    <x v="2"/>
    <x v="6"/>
    <n v="0.25742936721595516"/>
    <x v="1"/>
  </r>
  <r>
    <s v="ORD0604"/>
    <d v="2024-01-15T00:00:00"/>
    <x v="600"/>
    <x v="0"/>
    <x v="1"/>
    <x v="9"/>
    <n v="7"/>
    <x v="603"/>
    <n v="1269.29"/>
    <x v="1"/>
    <x v="1"/>
    <n v="0.27276732181768948"/>
    <x v="0"/>
  </r>
  <r>
    <s v="ORD0605"/>
    <d v="2023-09-19T00:00:00"/>
    <x v="601"/>
    <x v="0"/>
    <x v="0"/>
    <x v="0"/>
    <n v="6"/>
    <x v="604"/>
    <n v="3028.28"/>
    <x v="3"/>
    <x v="11"/>
    <n v="0.26921562195237958"/>
    <x v="1"/>
  </r>
  <r>
    <s v="ORD0606"/>
    <d v="2023-10-18T00:00:00"/>
    <x v="602"/>
    <x v="3"/>
    <x v="0"/>
    <x v="3"/>
    <n v="5"/>
    <x v="605"/>
    <n v="8641.73"/>
    <x v="2"/>
    <x v="10"/>
    <n v="0.2972939965515296"/>
    <x v="1"/>
  </r>
  <r>
    <s v="ORD0607"/>
    <d v="2023-06-13T00:00:00"/>
    <x v="603"/>
    <x v="0"/>
    <x v="1"/>
    <x v="2"/>
    <n v="6"/>
    <x v="606"/>
    <n v="6060.81"/>
    <x v="3"/>
    <x v="6"/>
    <n v="0.25299282656654054"/>
    <x v="1"/>
  </r>
  <r>
    <s v="ORD0608"/>
    <d v="2024-05-05T00:00:00"/>
    <x v="604"/>
    <x v="3"/>
    <x v="2"/>
    <x v="6"/>
    <n v="1"/>
    <x v="607"/>
    <n v="425.17"/>
    <x v="0"/>
    <x v="2"/>
    <n v="9.8805971536666759E-2"/>
    <x v="0"/>
  </r>
  <r>
    <s v="ORD0609"/>
    <d v="2024-05-05T00:00:00"/>
    <x v="605"/>
    <x v="0"/>
    <x v="0"/>
    <x v="0"/>
    <n v="7"/>
    <x v="608"/>
    <n v="819.23"/>
    <x v="0"/>
    <x v="2"/>
    <n v="0.12637894090550775"/>
    <x v="0"/>
  </r>
  <r>
    <s v="ORD0610"/>
    <d v="2023-12-24T00:00:00"/>
    <x v="606"/>
    <x v="0"/>
    <x v="2"/>
    <x v="4"/>
    <n v="7"/>
    <x v="609"/>
    <n v="643.02"/>
    <x v="2"/>
    <x v="3"/>
    <n v="0.17918058779436391"/>
    <x v="1"/>
  </r>
  <r>
    <s v="ORD0611"/>
    <d v="2024-03-09T00:00:00"/>
    <x v="607"/>
    <x v="0"/>
    <x v="1"/>
    <x v="2"/>
    <n v="5"/>
    <x v="610"/>
    <n v="1036.53"/>
    <x v="2"/>
    <x v="7"/>
    <n v="0.10390069926705266"/>
    <x v="0"/>
  </r>
  <r>
    <s v="ORD0612"/>
    <d v="2023-12-09T00:00:00"/>
    <x v="608"/>
    <x v="0"/>
    <x v="1"/>
    <x v="11"/>
    <n v="6"/>
    <x v="611"/>
    <n v="628.05999999999995"/>
    <x v="0"/>
    <x v="3"/>
    <n v="0.19081096025252692"/>
    <x v="1"/>
  </r>
  <r>
    <s v="ORD0613"/>
    <d v="2024-11-08T00:00:00"/>
    <x v="609"/>
    <x v="2"/>
    <x v="1"/>
    <x v="1"/>
    <n v="4"/>
    <x v="612"/>
    <n v="587.26"/>
    <x v="2"/>
    <x v="8"/>
    <n v="7.3454786518821494E-2"/>
    <x v="0"/>
  </r>
  <r>
    <s v="ORD0614"/>
    <d v="2023-05-02T00:00:00"/>
    <x v="610"/>
    <x v="3"/>
    <x v="0"/>
    <x v="0"/>
    <n v="2"/>
    <x v="613"/>
    <n v="2788.39"/>
    <x v="0"/>
    <x v="2"/>
    <n v="7.3930595561815152E-2"/>
    <x v="1"/>
  </r>
  <r>
    <s v="ORD0615"/>
    <d v="2024-09-26T00:00:00"/>
    <x v="611"/>
    <x v="1"/>
    <x v="2"/>
    <x v="13"/>
    <n v="3"/>
    <x v="614"/>
    <n v="7724.82"/>
    <x v="2"/>
    <x v="11"/>
    <n v="0.18064286506026012"/>
    <x v="0"/>
  </r>
  <r>
    <s v="ORD0616"/>
    <d v="2024-04-19T00:00:00"/>
    <x v="612"/>
    <x v="0"/>
    <x v="0"/>
    <x v="7"/>
    <n v="5"/>
    <x v="615"/>
    <n v="1627.04"/>
    <x v="1"/>
    <x v="5"/>
    <n v="0.15914301587674201"/>
    <x v="0"/>
  </r>
  <r>
    <s v="ORD0617"/>
    <d v="2024-11-22T00:00:00"/>
    <x v="613"/>
    <x v="0"/>
    <x v="2"/>
    <x v="5"/>
    <n v="4"/>
    <x v="616"/>
    <n v="7796.76"/>
    <x v="3"/>
    <x v="8"/>
    <n v="0.21294494970089287"/>
    <x v="0"/>
  </r>
  <r>
    <s v="ORD0618"/>
    <d v="2024-10-09T00:00:00"/>
    <x v="614"/>
    <x v="2"/>
    <x v="1"/>
    <x v="11"/>
    <n v="1"/>
    <x v="617"/>
    <n v="3912.7"/>
    <x v="1"/>
    <x v="10"/>
    <n v="0.10243029467525823"/>
    <x v="0"/>
  </r>
  <r>
    <s v="ORD0619"/>
    <d v="2023-02-22T00:00:00"/>
    <x v="615"/>
    <x v="0"/>
    <x v="0"/>
    <x v="7"/>
    <n v="3"/>
    <x v="618"/>
    <n v="2948.65"/>
    <x v="2"/>
    <x v="0"/>
    <n v="0.21041600807225641"/>
    <x v="1"/>
  </r>
  <r>
    <s v="ORD0620"/>
    <d v="2023-11-30T00:00:00"/>
    <x v="616"/>
    <x v="3"/>
    <x v="0"/>
    <x v="10"/>
    <n v="7"/>
    <x v="619"/>
    <n v="6924.79"/>
    <x v="2"/>
    <x v="8"/>
    <n v="0.16373518594969996"/>
    <x v="1"/>
  </r>
  <r>
    <s v="ORD0621"/>
    <d v="2023-09-13T00:00:00"/>
    <x v="617"/>
    <x v="1"/>
    <x v="0"/>
    <x v="7"/>
    <n v="6"/>
    <x v="620"/>
    <n v="333.68"/>
    <x v="1"/>
    <x v="11"/>
    <n v="9.4124549729343962E-2"/>
    <x v="1"/>
  </r>
  <r>
    <s v="ORD0622"/>
    <d v="2023-05-22T00:00:00"/>
    <x v="618"/>
    <x v="3"/>
    <x v="2"/>
    <x v="4"/>
    <n v="5"/>
    <x v="621"/>
    <n v="8011.44"/>
    <x v="2"/>
    <x v="2"/>
    <n v="0.26625429594379152"/>
    <x v="1"/>
  </r>
  <r>
    <s v="ORD0623"/>
    <d v="2024-11-06T00:00:00"/>
    <x v="619"/>
    <x v="2"/>
    <x v="1"/>
    <x v="2"/>
    <n v="10"/>
    <x v="622"/>
    <n v="2806.21"/>
    <x v="3"/>
    <x v="8"/>
    <n v="0.10111357130117231"/>
    <x v="0"/>
  </r>
  <r>
    <s v="ORD0624"/>
    <d v="2024-04-10T00:00:00"/>
    <x v="620"/>
    <x v="0"/>
    <x v="0"/>
    <x v="0"/>
    <n v="4"/>
    <x v="623"/>
    <n v="10692.28"/>
    <x v="1"/>
    <x v="5"/>
    <n v="0.23662192758611456"/>
    <x v="0"/>
  </r>
  <r>
    <s v="ORD0625"/>
    <d v="2024-10-01T00:00:00"/>
    <x v="621"/>
    <x v="1"/>
    <x v="0"/>
    <x v="0"/>
    <n v="1"/>
    <x v="624"/>
    <n v="6050.03"/>
    <x v="2"/>
    <x v="10"/>
    <n v="0.26843459922913065"/>
    <x v="0"/>
  </r>
  <r>
    <s v="ORD0626"/>
    <d v="2023-01-26T00:00:00"/>
    <x v="622"/>
    <x v="0"/>
    <x v="0"/>
    <x v="8"/>
    <n v="2"/>
    <x v="625"/>
    <n v="994.7"/>
    <x v="3"/>
    <x v="1"/>
    <n v="6.6997557050975945E-2"/>
    <x v="1"/>
  </r>
  <r>
    <s v="ORD0627"/>
    <d v="2023-10-18T00:00:00"/>
    <x v="623"/>
    <x v="2"/>
    <x v="1"/>
    <x v="1"/>
    <n v="5"/>
    <x v="626"/>
    <n v="9216.59"/>
    <x v="3"/>
    <x v="10"/>
    <n v="0.23347153443244034"/>
    <x v="1"/>
  </r>
  <r>
    <s v="ORD0628"/>
    <d v="2023-08-26T00:00:00"/>
    <x v="624"/>
    <x v="1"/>
    <x v="0"/>
    <x v="8"/>
    <n v="1"/>
    <x v="627"/>
    <n v="5346.78"/>
    <x v="0"/>
    <x v="9"/>
    <n v="0.25168246317221443"/>
    <x v="1"/>
  </r>
  <r>
    <s v="ORD0629"/>
    <d v="2024-11-01T00:00:00"/>
    <x v="625"/>
    <x v="0"/>
    <x v="2"/>
    <x v="4"/>
    <n v="1"/>
    <x v="628"/>
    <n v="8429.73"/>
    <x v="2"/>
    <x v="8"/>
    <n v="0.2654493811493413"/>
    <x v="0"/>
  </r>
  <r>
    <s v="ORD0630"/>
    <d v="2024-05-04T00:00:00"/>
    <x v="626"/>
    <x v="1"/>
    <x v="1"/>
    <x v="2"/>
    <n v="5"/>
    <x v="629"/>
    <n v="12446.17"/>
    <x v="2"/>
    <x v="2"/>
    <n v="0.29627812532731546"/>
    <x v="0"/>
  </r>
  <r>
    <s v="ORD0631"/>
    <d v="2024-08-13T00:00:00"/>
    <x v="627"/>
    <x v="2"/>
    <x v="0"/>
    <x v="10"/>
    <n v="5"/>
    <x v="630"/>
    <n v="708.49"/>
    <x v="1"/>
    <x v="9"/>
    <n v="0.29269431293326392"/>
    <x v="0"/>
  </r>
  <r>
    <s v="ORD0632"/>
    <d v="2024-12-17T00:00:00"/>
    <x v="628"/>
    <x v="2"/>
    <x v="1"/>
    <x v="2"/>
    <n v="3"/>
    <x v="631"/>
    <n v="8898.34"/>
    <x v="1"/>
    <x v="3"/>
    <n v="0.18181491262572344"/>
    <x v="0"/>
  </r>
  <r>
    <s v="ORD0633"/>
    <d v="2023-03-30T00:00:00"/>
    <x v="629"/>
    <x v="1"/>
    <x v="1"/>
    <x v="12"/>
    <n v="9"/>
    <x v="632"/>
    <n v="154.84"/>
    <x v="1"/>
    <x v="7"/>
    <n v="0.13925462263472191"/>
    <x v="1"/>
  </r>
  <r>
    <s v="ORD0634"/>
    <d v="2023-04-06T00:00:00"/>
    <x v="630"/>
    <x v="3"/>
    <x v="1"/>
    <x v="9"/>
    <n v="1"/>
    <x v="633"/>
    <n v="998.76"/>
    <x v="1"/>
    <x v="5"/>
    <n v="6.1796998505749615E-2"/>
    <x v="1"/>
  </r>
  <r>
    <s v="ORD0635"/>
    <d v="2024-02-11T00:00:00"/>
    <x v="631"/>
    <x v="3"/>
    <x v="0"/>
    <x v="0"/>
    <n v="5"/>
    <x v="634"/>
    <n v="9308.7800000000007"/>
    <x v="0"/>
    <x v="0"/>
    <n v="0.23916604126784377"/>
    <x v="0"/>
  </r>
  <r>
    <s v="ORD0636"/>
    <d v="2023-07-21T00:00:00"/>
    <x v="632"/>
    <x v="2"/>
    <x v="0"/>
    <x v="0"/>
    <n v="7"/>
    <x v="635"/>
    <n v="8924.4"/>
    <x v="3"/>
    <x v="4"/>
    <n v="0.26844353643768171"/>
    <x v="1"/>
  </r>
  <r>
    <s v="ORD0637"/>
    <d v="2023-08-11T00:00:00"/>
    <x v="633"/>
    <x v="0"/>
    <x v="2"/>
    <x v="13"/>
    <n v="6"/>
    <x v="636"/>
    <n v="506.28"/>
    <x v="3"/>
    <x v="9"/>
    <n v="0.19827913698367255"/>
    <x v="1"/>
  </r>
  <r>
    <s v="ORD0638"/>
    <d v="2023-01-22T00:00:00"/>
    <x v="634"/>
    <x v="2"/>
    <x v="2"/>
    <x v="14"/>
    <n v="9"/>
    <x v="637"/>
    <n v="3020.44"/>
    <x v="0"/>
    <x v="1"/>
    <n v="8.0674533157477787E-2"/>
    <x v="1"/>
  </r>
  <r>
    <s v="ORD0639"/>
    <d v="2023-01-21T00:00:00"/>
    <x v="635"/>
    <x v="1"/>
    <x v="0"/>
    <x v="10"/>
    <n v="7"/>
    <x v="638"/>
    <n v="2907.78"/>
    <x v="0"/>
    <x v="1"/>
    <n v="7.9911595917934369E-2"/>
    <x v="1"/>
  </r>
  <r>
    <s v="ORD0640"/>
    <d v="2024-10-23T00:00:00"/>
    <x v="636"/>
    <x v="3"/>
    <x v="1"/>
    <x v="2"/>
    <n v="1"/>
    <x v="639"/>
    <n v="2335.52"/>
    <x v="3"/>
    <x v="10"/>
    <n v="6.0233913453208672E-2"/>
    <x v="0"/>
  </r>
  <r>
    <s v="ORD0641"/>
    <d v="2023-12-24T00:00:00"/>
    <x v="637"/>
    <x v="3"/>
    <x v="0"/>
    <x v="0"/>
    <n v="8"/>
    <x v="640"/>
    <n v="11892.34"/>
    <x v="0"/>
    <x v="3"/>
    <n v="0.28751189168084001"/>
    <x v="1"/>
  </r>
  <r>
    <s v="ORD0642"/>
    <d v="2024-12-28T00:00:00"/>
    <x v="638"/>
    <x v="2"/>
    <x v="2"/>
    <x v="14"/>
    <n v="5"/>
    <x v="641"/>
    <n v="12998.69"/>
    <x v="3"/>
    <x v="3"/>
    <n v="0.29630108318077986"/>
    <x v="0"/>
  </r>
  <r>
    <s v="ORD0643"/>
    <d v="2024-04-19T00:00:00"/>
    <x v="639"/>
    <x v="3"/>
    <x v="0"/>
    <x v="10"/>
    <n v="5"/>
    <x v="642"/>
    <n v="3867.5"/>
    <x v="3"/>
    <x v="5"/>
    <n v="0.16360612866231314"/>
    <x v="0"/>
  </r>
  <r>
    <s v="ORD0644"/>
    <d v="2023-06-03T00:00:00"/>
    <x v="640"/>
    <x v="1"/>
    <x v="1"/>
    <x v="1"/>
    <n v="8"/>
    <x v="643"/>
    <n v="9362.6200000000008"/>
    <x v="1"/>
    <x v="6"/>
    <n v="0.19493068051952811"/>
    <x v="1"/>
  </r>
  <r>
    <s v="ORD0645"/>
    <d v="2024-08-03T00:00:00"/>
    <x v="641"/>
    <x v="1"/>
    <x v="0"/>
    <x v="0"/>
    <n v="7"/>
    <x v="644"/>
    <n v="3569.38"/>
    <x v="0"/>
    <x v="9"/>
    <n v="0.18564182898845596"/>
    <x v="0"/>
  </r>
  <r>
    <s v="ORD0646"/>
    <d v="2024-10-04T00:00:00"/>
    <x v="642"/>
    <x v="2"/>
    <x v="1"/>
    <x v="1"/>
    <n v="3"/>
    <x v="645"/>
    <n v="2734.88"/>
    <x v="2"/>
    <x v="10"/>
    <n v="6.8586641895812955E-2"/>
    <x v="0"/>
  </r>
  <r>
    <s v="ORD0647"/>
    <d v="2024-04-16T00:00:00"/>
    <x v="643"/>
    <x v="3"/>
    <x v="0"/>
    <x v="7"/>
    <n v="4"/>
    <x v="646"/>
    <n v="2742.24"/>
    <x v="0"/>
    <x v="5"/>
    <n v="0.11335607972757238"/>
    <x v="0"/>
  </r>
  <r>
    <s v="ORD0648"/>
    <d v="2023-06-28T00:00:00"/>
    <x v="644"/>
    <x v="3"/>
    <x v="2"/>
    <x v="5"/>
    <n v="4"/>
    <x v="647"/>
    <n v="481.99"/>
    <x v="2"/>
    <x v="6"/>
    <n v="8.655201578798985E-2"/>
    <x v="1"/>
  </r>
  <r>
    <s v="ORD0649"/>
    <d v="2024-07-04T00:00:00"/>
    <x v="645"/>
    <x v="3"/>
    <x v="1"/>
    <x v="2"/>
    <n v="10"/>
    <x v="648"/>
    <n v="7567.93"/>
    <x v="0"/>
    <x v="4"/>
    <n v="0.21052729675220808"/>
    <x v="0"/>
  </r>
  <r>
    <s v="ORD0650"/>
    <d v="2024-12-03T00:00:00"/>
    <x v="646"/>
    <x v="3"/>
    <x v="2"/>
    <x v="6"/>
    <n v="6"/>
    <x v="649"/>
    <n v="10190.209999999999"/>
    <x v="0"/>
    <x v="3"/>
    <n v="0.2830687801292589"/>
    <x v="0"/>
  </r>
  <r>
    <s v="ORD0651"/>
    <d v="2023-09-09T00:00:00"/>
    <x v="647"/>
    <x v="2"/>
    <x v="0"/>
    <x v="10"/>
    <n v="5"/>
    <x v="650"/>
    <n v="295.22000000000003"/>
    <x v="2"/>
    <x v="11"/>
    <n v="0.1909202612688353"/>
    <x v="1"/>
  </r>
  <r>
    <s v="ORD0652"/>
    <d v="2024-11-09T00:00:00"/>
    <x v="648"/>
    <x v="2"/>
    <x v="2"/>
    <x v="6"/>
    <n v="8"/>
    <x v="651"/>
    <n v="9988.07"/>
    <x v="1"/>
    <x v="8"/>
    <n v="0.20444791875196761"/>
    <x v="0"/>
  </r>
  <r>
    <s v="ORD0653"/>
    <d v="2024-02-01T00:00:00"/>
    <x v="649"/>
    <x v="1"/>
    <x v="0"/>
    <x v="8"/>
    <n v="9"/>
    <x v="652"/>
    <n v="166.42"/>
    <x v="2"/>
    <x v="0"/>
    <n v="0.16389761569446221"/>
    <x v="0"/>
  </r>
  <r>
    <s v="ORD0654"/>
    <d v="2023-02-06T00:00:00"/>
    <x v="650"/>
    <x v="2"/>
    <x v="2"/>
    <x v="6"/>
    <n v="7"/>
    <x v="653"/>
    <n v="4706.37"/>
    <x v="0"/>
    <x v="0"/>
    <n v="0.1525054981589633"/>
    <x v="1"/>
  </r>
  <r>
    <s v="ORD0655"/>
    <d v="2023-06-12T00:00:00"/>
    <x v="651"/>
    <x v="3"/>
    <x v="2"/>
    <x v="4"/>
    <n v="9"/>
    <x v="654"/>
    <n v="5323.19"/>
    <x v="3"/>
    <x v="6"/>
    <n v="0.22025750547313952"/>
    <x v="1"/>
  </r>
  <r>
    <s v="ORD0656"/>
    <d v="2024-07-19T00:00:00"/>
    <x v="652"/>
    <x v="1"/>
    <x v="1"/>
    <x v="9"/>
    <n v="4"/>
    <x v="655"/>
    <n v="6223.48"/>
    <x v="1"/>
    <x v="4"/>
    <n v="0.16904859303637618"/>
    <x v="0"/>
  </r>
  <r>
    <s v="ORD0657"/>
    <d v="2023-08-21T00:00:00"/>
    <x v="653"/>
    <x v="1"/>
    <x v="1"/>
    <x v="1"/>
    <n v="3"/>
    <x v="656"/>
    <n v="5089.28"/>
    <x v="3"/>
    <x v="9"/>
    <n v="0.15157628880410537"/>
    <x v="1"/>
  </r>
  <r>
    <s v="ORD0658"/>
    <d v="2023-01-22T00:00:00"/>
    <x v="654"/>
    <x v="0"/>
    <x v="0"/>
    <x v="7"/>
    <n v="4"/>
    <x v="657"/>
    <n v="2787.71"/>
    <x v="2"/>
    <x v="1"/>
    <n v="0.20638268574152988"/>
    <x v="1"/>
  </r>
  <r>
    <s v="ORD0659"/>
    <d v="2024-12-28T00:00:00"/>
    <x v="655"/>
    <x v="1"/>
    <x v="2"/>
    <x v="6"/>
    <n v="2"/>
    <x v="658"/>
    <n v="4002.5"/>
    <x v="0"/>
    <x v="3"/>
    <n v="9.1334506096535498E-2"/>
    <x v="0"/>
  </r>
  <r>
    <s v="ORD0660"/>
    <d v="2024-03-08T00:00:00"/>
    <x v="656"/>
    <x v="0"/>
    <x v="0"/>
    <x v="8"/>
    <n v="7"/>
    <x v="659"/>
    <n v="4238.55"/>
    <x v="0"/>
    <x v="7"/>
    <n v="0.14307380408115872"/>
    <x v="0"/>
  </r>
  <r>
    <s v="ORD0661"/>
    <d v="2023-07-23T00:00:00"/>
    <x v="657"/>
    <x v="0"/>
    <x v="2"/>
    <x v="6"/>
    <n v="5"/>
    <x v="660"/>
    <n v="5721.29"/>
    <x v="1"/>
    <x v="4"/>
    <n v="0.18092030992377131"/>
    <x v="1"/>
  </r>
  <r>
    <s v="ORD0662"/>
    <d v="2024-02-12T00:00:00"/>
    <x v="658"/>
    <x v="3"/>
    <x v="1"/>
    <x v="1"/>
    <n v="9"/>
    <x v="661"/>
    <n v="3804.69"/>
    <x v="3"/>
    <x v="0"/>
    <n v="8.8265200424728241E-2"/>
    <x v="0"/>
  </r>
  <r>
    <s v="ORD0663"/>
    <d v="2023-05-20T00:00:00"/>
    <x v="659"/>
    <x v="3"/>
    <x v="0"/>
    <x v="7"/>
    <n v="6"/>
    <x v="662"/>
    <n v="1233.25"/>
    <x v="3"/>
    <x v="2"/>
    <n v="8.8106088804079066E-2"/>
    <x v="1"/>
  </r>
  <r>
    <s v="ORD0664"/>
    <d v="2023-09-11T00:00:00"/>
    <x v="660"/>
    <x v="2"/>
    <x v="1"/>
    <x v="12"/>
    <n v="8"/>
    <x v="663"/>
    <n v="3734.82"/>
    <x v="3"/>
    <x v="11"/>
    <n v="0.12666478101707057"/>
    <x v="1"/>
  </r>
  <r>
    <s v="ORD0665"/>
    <d v="2023-05-14T00:00:00"/>
    <x v="661"/>
    <x v="0"/>
    <x v="0"/>
    <x v="0"/>
    <n v="7"/>
    <x v="664"/>
    <n v="1697.51"/>
    <x v="2"/>
    <x v="2"/>
    <n v="0.12816561542538654"/>
    <x v="1"/>
  </r>
  <r>
    <s v="ORD0666"/>
    <d v="2024-01-12T00:00:00"/>
    <x v="662"/>
    <x v="3"/>
    <x v="1"/>
    <x v="12"/>
    <n v="9"/>
    <x v="665"/>
    <n v="7635.18"/>
    <x v="2"/>
    <x v="1"/>
    <n v="0.23759501631696264"/>
    <x v="0"/>
  </r>
  <r>
    <s v="ORD0667"/>
    <d v="2023-06-04T00:00:00"/>
    <x v="663"/>
    <x v="1"/>
    <x v="2"/>
    <x v="13"/>
    <n v="10"/>
    <x v="666"/>
    <n v="884.32"/>
    <x v="1"/>
    <x v="6"/>
    <n v="9.1219296834061589E-2"/>
    <x v="1"/>
  </r>
  <r>
    <s v="ORD0668"/>
    <d v="2024-06-18T00:00:00"/>
    <x v="664"/>
    <x v="2"/>
    <x v="1"/>
    <x v="2"/>
    <n v="8"/>
    <x v="667"/>
    <n v="524.91"/>
    <x v="2"/>
    <x v="6"/>
    <n v="0.27451011154865934"/>
    <x v="0"/>
  </r>
  <r>
    <s v="ORD0669"/>
    <d v="2024-04-21T00:00:00"/>
    <x v="665"/>
    <x v="1"/>
    <x v="2"/>
    <x v="6"/>
    <n v="6"/>
    <x v="668"/>
    <n v="10724.17"/>
    <x v="2"/>
    <x v="5"/>
    <n v="0.21715378350653658"/>
    <x v="0"/>
  </r>
  <r>
    <s v="ORD0670"/>
    <d v="2023-01-09T00:00:00"/>
    <x v="666"/>
    <x v="2"/>
    <x v="2"/>
    <x v="5"/>
    <n v="2"/>
    <x v="669"/>
    <n v="6083.54"/>
    <x v="3"/>
    <x v="1"/>
    <n v="0.19822644946130399"/>
    <x v="1"/>
  </r>
  <r>
    <s v="ORD0671"/>
    <d v="2024-01-13T00:00:00"/>
    <x v="667"/>
    <x v="0"/>
    <x v="1"/>
    <x v="11"/>
    <n v="1"/>
    <x v="670"/>
    <n v="2423.2800000000002"/>
    <x v="0"/>
    <x v="1"/>
    <n v="8.8080165133953267E-2"/>
    <x v="0"/>
  </r>
  <r>
    <s v="ORD0672"/>
    <d v="2024-05-31T00:00:00"/>
    <x v="668"/>
    <x v="1"/>
    <x v="1"/>
    <x v="2"/>
    <n v="4"/>
    <x v="671"/>
    <n v="1992.6"/>
    <x v="2"/>
    <x v="2"/>
    <n v="0.18304647539537891"/>
    <x v="0"/>
  </r>
  <r>
    <s v="ORD0673"/>
    <d v="2023-05-04T00:00:00"/>
    <x v="669"/>
    <x v="1"/>
    <x v="0"/>
    <x v="10"/>
    <n v="4"/>
    <x v="672"/>
    <n v="7909.21"/>
    <x v="1"/>
    <x v="2"/>
    <n v="0.16177002676732999"/>
    <x v="1"/>
  </r>
  <r>
    <s v="ORD0674"/>
    <d v="2024-10-02T00:00:00"/>
    <x v="670"/>
    <x v="0"/>
    <x v="0"/>
    <x v="7"/>
    <n v="10"/>
    <x v="673"/>
    <n v="818.24"/>
    <x v="0"/>
    <x v="10"/>
    <n v="6.9486055912225272E-2"/>
    <x v="0"/>
  </r>
  <r>
    <s v="ORD0675"/>
    <d v="2024-04-18T00:00:00"/>
    <x v="671"/>
    <x v="3"/>
    <x v="2"/>
    <x v="4"/>
    <n v="9"/>
    <x v="674"/>
    <n v="299.51"/>
    <x v="1"/>
    <x v="5"/>
    <n v="9.4083167371350668E-2"/>
    <x v="0"/>
  </r>
  <r>
    <s v="ORD0676"/>
    <d v="2024-01-18T00:00:00"/>
    <x v="672"/>
    <x v="0"/>
    <x v="1"/>
    <x v="1"/>
    <n v="1"/>
    <x v="675"/>
    <n v="4569.8900000000003"/>
    <x v="1"/>
    <x v="1"/>
    <n v="0.22851449501831411"/>
    <x v="0"/>
  </r>
  <r>
    <s v="ORD0677"/>
    <d v="2024-03-08T00:00:00"/>
    <x v="673"/>
    <x v="3"/>
    <x v="1"/>
    <x v="11"/>
    <n v="1"/>
    <x v="676"/>
    <n v="3750.83"/>
    <x v="1"/>
    <x v="7"/>
    <n v="0.22935147030677991"/>
    <x v="0"/>
  </r>
  <r>
    <s v="ORD0678"/>
    <d v="2024-06-21T00:00:00"/>
    <x v="674"/>
    <x v="1"/>
    <x v="2"/>
    <x v="14"/>
    <n v="6"/>
    <x v="677"/>
    <n v="6462.25"/>
    <x v="0"/>
    <x v="6"/>
    <n v="0.25328975862364955"/>
    <x v="0"/>
  </r>
  <r>
    <s v="ORD0679"/>
    <d v="2023-12-27T00:00:00"/>
    <x v="675"/>
    <x v="1"/>
    <x v="1"/>
    <x v="12"/>
    <n v="4"/>
    <x v="678"/>
    <n v="5054.3599999999997"/>
    <x v="1"/>
    <x v="3"/>
    <n v="0.17708481141670721"/>
    <x v="1"/>
  </r>
  <r>
    <s v="ORD0680"/>
    <d v="2024-01-28T00:00:00"/>
    <x v="676"/>
    <x v="1"/>
    <x v="1"/>
    <x v="11"/>
    <n v="7"/>
    <x v="679"/>
    <n v="606.26"/>
    <x v="3"/>
    <x v="1"/>
    <n v="0.12480366263115748"/>
    <x v="0"/>
  </r>
  <r>
    <s v="ORD0681"/>
    <d v="2023-11-01T00:00:00"/>
    <x v="677"/>
    <x v="1"/>
    <x v="0"/>
    <x v="3"/>
    <n v="7"/>
    <x v="680"/>
    <n v="8440.43"/>
    <x v="1"/>
    <x v="8"/>
    <n v="0.22696509083653618"/>
    <x v="1"/>
  </r>
  <r>
    <s v="ORD0682"/>
    <d v="2024-04-16T00:00:00"/>
    <x v="678"/>
    <x v="2"/>
    <x v="2"/>
    <x v="4"/>
    <n v="3"/>
    <x v="681"/>
    <n v="489.87"/>
    <x v="1"/>
    <x v="5"/>
    <n v="0.28115314860304419"/>
    <x v="0"/>
  </r>
  <r>
    <s v="ORD0683"/>
    <d v="2023-10-29T00:00:00"/>
    <x v="679"/>
    <x v="3"/>
    <x v="1"/>
    <x v="11"/>
    <n v="7"/>
    <x v="682"/>
    <n v="7291.8"/>
    <x v="0"/>
    <x v="10"/>
    <n v="0.17503641491009334"/>
    <x v="1"/>
  </r>
  <r>
    <s v="ORD0684"/>
    <d v="2023-12-12T00:00:00"/>
    <x v="680"/>
    <x v="3"/>
    <x v="2"/>
    <x v="13"/>
    <n v="7"/>
    <x v="683"/>
    <n v="451.54"/>
    <x v="0"/>
    <x v="3"/>
    <n v="0.18281489758819078"/>
    <x v="1"/>
  </r>
  <r>
    <s v="ORD0685"/>
    <d v="2023-09-28T00:00:00"/>
    <x v="681"/>
    <x v="1"/>
    <x v="0"/>
    <x v="10"/>
    <n v="9"/>
    <x v="684"/>
    <n v="6556.68"/>
    <x v="3"/>
    <x v="11"/>
    <n v="0.1706752269620149"/>
    <x v="1"/>
  </r>
  <r>
    <s v="ORD0686"/>
    <d v="2024-03-20T00:00:00"/>
    <x v="682"/>
    <x v="3"/>
    <x v="2"/>
    <x v="4"/>
    <n v="6"/>
    <x v="685"/>
    <n v="1793.32"/>
    <x v="3"/>
    <x v="7"/>
    <n v="0.15117644529830734"/>
    <x v="0"/>
  </r>
  <r>
    <s v="ORD0687"/>
    <d v="2023-09-18T00:00:00"/>
    <x v="683"/>
    <x v="1"/>
    <x v="1"/>
    <x v="12"/>
    <n v="9"/>
    <x v="686"/>
    <n v="1410.33"/>
    <x v="3"/>
    <x v="11"/>
    <n v="0.19837650646471694"/>
    <x v="1"/>
  </r>
  <r>
    <s v="ORD0688"/>
    <d v="2024-02-06T00:00:00"/>
    <x v="684"/>
    <x v="3"/>
    <x v="1"/>
    <x v="12"/>
    <n v="9"/>
    <x v="687"/>
    <n v="5263.41"/>
    <x v="3"/>
    <x v="0"/>
    <n v="0.24411579732407224"/>
    <x v="0"/>
  </r>
  <r>
    <s v="ORD0689"/>
    <d v="2024-01-16T00:00:00"/>
    <x v="685"/>
    <x v="2"/>
    <x v="0"/>
    <x v="10"/>
    <n v="4"/>
    <x v="688"/>
    <n v="813.95"/>
    <x v="2"/>
    <x v="1"/>
    <n v="8.6184715567673459E-2"/>
    <x v="0"/>
  </r>
  <r>
    <s v="ORD0690"/>
    <d v="2023-06-13T00:00:00"/>
    <x v="686"/>
    <x v="3"/>
    <x v="0"/>
    <x v="8"/>
    <n v="5"/>
    <x v="689"/>
    <n v="9051.2000000000007"/>
    <x v="1"/>
    <x v="6"/>
    <n v="0.2994893473685325"/>
    <x v="1"/>
  </r>
  <r>
    <s v="ORD0691"/>
    <d v="2023-03-29T00:00:00"/>
    <x v="687"/>
    <x v="1"/>
    <x v="1"/>
    <x v="12"/>
    <n v="6"/>
    <x v="690"/>
    <n v="4010.32"/>
    <x v="2"/>
    <x v="7"/>
    <n v="0.23357858098064888"/>
    <x v="1"/>
  </r>
  <r>
    <s v="ORD0692"/>
    <d v="2024-02-04T00:00:00"/>
    <x v="688"/>
    <x v="1"/>
    <x v="0"/>
    <x v="0"/>
    <n v="4"/>
    <x v="691"/>
    <n v="8850.82"/>
    <x v="3"/>
    <x v="0"/>
    <n v="0.2291699302015654"/>
    <x v="0"/>
  </r>
  <r>
    <s v="ORD0693"/>
    <d v="2023-01-31T00:00:00"/>
    <x v="689"/>
    <x v="1"/>
    <x v="0"/>
    <x v="7"/>
    <n v="4"/>
    <x v="692"/>
    <n v="4758.68"/>
    <x v="3"/>
    <x v="1"/>
    <n v="0.23464382429572536"/>
    <x v="1"/>
  </r>
  <r>
    <s v="ORD0694"/>
    <d v="2024-06-22T00:00:00"/>
    <x v="690"/>
    <x v="2"/>
    <x v="2"/>
    <x v="14"/>
    <n v="3"/>
    <x v="693"/>
    <n v="1642.41"/>
    <x v="3"/>
    <x v="6"/>
    <n v="6.2122704454470358E-2"/>
    <x v="0"/>
  </r>
  <r>
    <s v="ORD0695"/>
    <d v="2023-01-30T00:00:00"/>
    <x v="691"/>
    <x v="1"/>
    <x v="1"/>
    <x v="1"/>
    <n v="10"/>
    <x v="694"/>
    <n v="1383.44"/>
    <x v="2"/>
    <x v="1"/>
    <n v="0.19398759603398402"/>
    <x v="1"/>
  </r>
  <r>
    <s v="ORD0696"/>
    <d v="2023-07-22T00:00:00"/>
    <x v="692"/>
    <x v="3"/>
    <x v="2"/>
    <x v="14"/>
    <n v="7"/>
    <x v="695"/>
    <n v="4192.96"/>
    <x v="0"/>
    <x v="4"/>
    <n v="0.19242279265821799"/>
    <x v="1"/>
  </r>
  <r>
    <s v="ORD0697"/>
    <d v="2023-05-07T00:00:00"/>
    <x v="693"/>
    <x v="3"/>
    <x v="2"/>
    <x v="4"/>
    <n v="9"/>
    <x v="696"/>
    <n v="8150.68"/>
    <x v="3"/>
    <x v="2"/>
    <n v="0.27731050980389488"/>
    <x v="1"/>
  </r>
  <r>
    <s v="ORD0698"/>
    <d v="2024-04-23T00:00:00"/>
    <x v="694"/>
    <x v="0"/>
    <x v="1"/>
    <x v="2"/>
    <n v="1"/>
    <x v="697"/>
    <n v="1205.1500000000001"/>
    <x v="2"/>
    <x v="5"/>
    <n v="0.18737221794662501"/>
    <x v="0"/>
  </r>
  <r>
    <s v="ORD0699"/>
    <d v="2024-12-24T00:00:00"/>
    <x v="695"/>
    <x v="2"/>
    <x v="0"/>
    <x v="3"/>
    <n v="8"/>
    <x v="698"/>
    <n v="8231.6"/>
    <x v="2"/>
    <x v="3"/>
    <n v="0.21917280080345966"/>
    <x v="0"/>
  </r>
  <r>
    <s v="ORD0700"/>
    <d v="2023-03-08T00:00:00"/>
    <x v="696"/>
    <x v="2"/>
    <x v="2"/>
    <x v="14"/>
    <n v="9"/>
    <x v="699"/>
    <n v="2529.9699999999998"/>
    <x v="3"/>
    <x v="7"/>
    <n v="8.8880153002147202E-2"/>
    <x v="1"/>
  </r>
  <r>
    <s v="ORD0701"/>
    <d v="2024-07-28T00:00:00"/>
    <x v="697"/>
    <x v="0"/>
    <x v="1"/>
    <x v="11"/>
    <n v="8"/>
    <x v="700"/>
    <n v="10772.01"/>
    <x v="2"/>
    <x v="4"/>
    <n v="0.23099944480411491"/>
    <x v="0"/>
  </r>
  <r>
    <s v="ORD0702"/>
    <d v="2023-05-16T00:00:00"/>
    <x v="698"/>
    <x v="3"/>
    <x v="1"/>
    <x v="2"/>
    <n v="5"/>
    <x v="701"/>
    <n v="10133.450000000001"/>
    <x v="0"/>
    <x v="2"/>
    <n v="0.21067139507625041"/>
    <x v="1"/>
  </r>
  <r>
    <s v="ORD0703"/>
    <d v="2024-11-12T00:00:00"/>
    <x v="699"/>
    <x v="0"/>
    <x v="1"/>
    <x v="11"/>
    <n v="9"/>
    <x v="702"/>
    <n v="3210.64"/>
    <x v="1"/>
    <x v="8"/>
    <n v="7.6979716651229838E-2"/>
    <x v="0"/>
  </r>
  <r>
    <s v="ORD0704"/>
    <d v="2023-04-21T00:00:00"/>
    <x v="700"/>
    <x v="0"/>
    <x v="0"/>
    <x v="3"/>
    <n v="7"/>
    <x v="703"/>
    <n v="4139.8500000000004"/>
    <x v="1"/>
    <x v="5"/>
    <n v="0.20610542226258186"/>
    <x v="1"/>
  </r>
  <r>
    <s v="ORD0705"/>
    <d v="2023-03-26T00:00:00"/>
    <x v="701"/>
    <x v="2"/>
    <x v="2"/>
    <x v="13"/>
    <n v="1"/>
    <x v="704"/>
    <n v="1432.75"/>
    <x v="2"/>
    <x v="7"/>
    <n v="0.2778995430247263"/>
    <x v="1"/>
  </r>
  <r>
    <s v="ORD0706"/>
    <d v="2023-09-03T00:00:00"/>
    <x v="702"/>
    <x v="2"/>
    <x v="1"/>
    <x v="11"/>
    <n v="9"/>
    <x v="705"/>
    <n v="3289.57"/>
    <x v="2"/>
    <x v="11"/>
    <n v="0.13502219332615858"/>
    <x v="1"/>
  </r>
  <r>
    <s v="ORD0707"/>
    <d v="2024-12-07T00:00:00"/>
    <x v="703"/>
    <x v="1"/>
    <x v="0"/>
    <x v="0"/>
    <n v="5"/>
    <x v="706"/>
    <n v="885.87"/>
    <x v="2"/>
    <x v="3"/>
    <n v="9.2358553907361002E-2"/>
    <x v="0"/>
  </r>
  <r>
    <s v="ORD0708"/>
    <d v="2023-06-09T00:00:00"/>
    <x v="704"/>
    <x v="0"/>
    <x v="1"/>
    <x v="1"/>
    <n v="9"/>
    <x v="707"/>
    <n v="429.97"/>
    <x v="2"/>
    <x v="6"/>
    <n v="6.41554759773202E-2"/>
    <x v="1"/>
  </r>
  <r>
    <s v="ORD0709"/>
    <d v="2024-05-24T00:00:00"/>
    <x v="705"/>
    <x v="1"/>
    <x v="1"/>
    <x v="9"/>
    <n v="4"/>
    <x v="708"/>
    <n v="286.95999999999998"/>
    <x v="3"/>
    <x v="2"/>
    <n v="9.6298533507835821E-2"/>
    <x v="0"/>
  </r>
  <r>
    <s v="ORD0710"/>
    <d v="2023-12-12T00:00:00"/>
    <x v="706"/>
    <x v="1"/>
    <x v="1"/>
    <x v="9"/>
    <n v="5"/>
    <x v="709"/>
    <n v="3071.46"/>
    <x v="1"/>
    <x v="3"/>
    <n v="9.9165180703169875E-2"/>
    <x v="1"/>
  </r>
  <r>
    <s v="ORD0711"/>
    <d v="2023-09-10T00:00:00"/>
    <x v="707"/>
    <x v="0"/>
    <x v="0"/>
    <x v="0"/>
    <n v="4"/>
    <x v="710"/>
    <n v="6651.11"/>
    <x v="1"/>
    <x v="11"/>
    <n v="0.24703973221647912"/>
    <x v="1"/>
  </r>
  <r>
    <s v="ORD0712"/>
    <d v="2023-11-18T00:00:00"/>
    <x v="708"/>
    <x v="0"/>
    <x v="1"/>
    <x v="1"/>
    <n v="2"/>
    <x v="711"/>
    <n v="11895.85"/>
    <x v="0"/>
    <x v="8"/>
    <n v="0.28832000822119869"/>
    <x v="1"/>
  </r>
  <r>
    <s v="ORD0713"/>
    <d v="2024-08-26T00:00:00"/>
    <x v="709"/>
    <x v="1"/>
    <x v="0"/>
    <x v="10"/>
    <n v="10"/>
    <x v="712"/>
    <n v="8520.4599999999991"/>
    <x v="3"/>
    <x v="9"/>
    <n v="0.24790687118849214"/>
    <x v="0"/>
  </r>
  <r>
    <s v="ORD0714"/>
    <d v="2023-01-29T00:00:00"/>
    <x v="710"/>
    <x v="3"/>
    <x v="2"/>
    <x v="4"/>
    <n v="2"/>
    <x v="713"/>
    <n v="3734.66"/>
    <x v="0"/>
    <x v="1"/>
    <n v="0.21825183938474843"/>
    <x v="1"/>
  </r>
  <r>
    <s v="ORD0715"/>
    <d v="2024-05-23T00:00:00"/>
    <x v="711"/>
    <x v="2"/>
    <x v="0"/>
    <x v="3"/>
    <n v="10"/>
    <x v="714"/>
    <n v="4822.1499999999996"/>
    <x v="2"/>
    <x v="2"/>
    <n v="0.26101922074491546"/>
    <x v="0"/>
  </r>
  <r>
    <s v="ORD0716"/>
    <d v="2024-01-20T00:00:00"/>
    <x v="712"/>
    <x v="0"/>
    <x v="1"/>
    <x v="11"/>
    <n v="9"/>
    <x v="715"/>
    <n v="1276.5999999999999"/>
    <x v="2"/>
    <x v="1"/>
    <n v="6.3818097924737027E-2"/>
    <x v="0"/>
  </r>
  <r>
    <s v="ORD0717"/>
    <d v="2024-12-27T00:00:00"/>
    <x v="713"/>
    <x v="0"/>
    <x v="0"/>
    <x v="10"/>
    <n v="8"/>
    <x v="716"/>
    <n v="780.31"/>
    <x v="0"/>
    <x v="3"/>
    <n v="0.14957378821481762"/>
    <x v="0"/>
  </r>
  <r>
    <s v="ORD0718"/>
    <d v="2023-11-14T00:00:00"/>
    <x v="714"/>
    <x v="1"/>
    <x v="0"/>
    <x v="0"/>
    <n v="8"/>
    <x v="717"/>
    <n v="7305.93"/>
    <x v="1"/>
    <x v="8"/>
    <n v="0.22489271628123741"/>
    <x v="1"/>
  </r>
  <r>
    <s v="ORD0719"/>
    <d v="2024-12-29T00:00:00"/>
    <x v="715"/>
    <x v="3"/>
    <x v="2"/>
    <x v="4"/>
    <n v="7"/>
    <x v="718"/>
    <n v="10270.89"/>
    <x v="3"/>
    <x v="3"/>
    <n v="0.29202175842709721"/>
    <x v="0"/>
  </r>
  <r>
    <s v="ORD0720"/>
    <d v="2024-11-17T00:00:00"/>
    <x v="716"/>
    <x v="1"/>
    <x v="1"/>
    <x v="1"/>
    <n v="9"/>
    <x v="719"/>
    <n v="3753.61"/>
    <x v="3"/>
    <x v="8"/>
    <n v="0.11215800802936371"/>
    <x v="0"/>
  </r>
  <r>
    <s v="ORD0721"/>
    <d v="2024-10-05T00:00:00"/>
    <x v="717"/>
    <x v="1"/>
    <x v="1"/>
    <x v="1"/>
    <n v="4"/>
    <x v="720"/>
    <n v="3134.95"/>
    <x v="2"/>
    <x v="10"/>
    <n v="0.15451407628434788"/>
    <x v="0"/>
  </r>
  <r>
    <s v="ORD0722"/>
    <d v="2024-10-09T00:00:00"/>
    <x v="718"/>
    <x v="0"/>
    <x v="2"/>
    <x v="6"/>
    <n v="2"/>
    <x v="721"/>
    <n v="3669.11"/>
    <x v="3"/>
    <x v="10"/>
    <n v="0.15334152467642106"/>
    <x v="0"/>
  </r>
  <r>
    <s v="ORD0723"/>
    <d v="2023-06-06T00:00:00"/>
    <x v="719"/>
    <x v="3"/>
    <x v="0"/>
    <x v="10"/>
    <n v="5"/>
    <x v="722"/>
    <n v="4010.97"/>
    <x v="0"/>
    <x v="6"/>
    <n v="0.132686645126566"/>
    <x v="1"/>
  </r>
  <r>
    <s v="ORD0724"/>
    <d v="2024-12-09T00:00:00"/>
    <x v="720"/>
    <x v="0"/>
    <x v="1"/>
    <x v="11"/>
    <n v="4"/>
    <x v="723"/>
    <n v="175.62"/>
    <x v="1"/>
    <x v="3"/>
    <n v="6.5311981673075642E-2"/>
    <x v="0"/>
  </r>
  <r>
    <s v="ORD0725"/>
    <d v="2024-09-11T00:00:00"/>
    <x v="721"/>
    <x v="1"/>
    <x v="0"/>
    <x v="10"/>
    <n v="2"/>
    <x v="724"/>
    <n v="816.7"/>
    <x v="0"/>
    <x v="11"/>
    <n v="0.27006203457534755"/>
    <x v="0"/>
  </r>
  <r>
    <s v="ORD0726"/>
    <d v="2023-04-27T00:00:00"/>
    <x v="722"/>
    <x v="3"/>
    <x v="0"/>
    <x v="10"/>
    <n v="6"/>
    <x v="725"/>
    <n v="858.87"/>
    <x v="2"/>
    <x v="5"/>
    <n v="0.12328041568582419"/>
    <x v="1"/>
  </r>
  <r>
    <s v="ORD0727"/>
    <d v="2023-08-24T00:00:00"/>
    <x v="723"/>
    <x v="1"/>
    <x v="0"/>
    <x v="3"/>
    <n v="6"/>
    <x v="726"/>
    <n v="968.28"/>
    <x v="1"/>
    <x v="9"/>
    <n v="9.6602144186891059E-2"/>
    <x v="1"/>
  </r>
  <r>
    <s v="ORD0728"/>
    <d v="2024-07-25T00:00:00"/>
    <x v="724"/>
    <x v="1"/>
    <x v="0"/>
    <x v="0"/>
    <n v="10"/>
    <x v="727"/>
    <n v="8238.2800000000007"/>
    <x v="0"/>
    <x v="4"/>
    <n v="0.23495342444812922"/>
    <x v="0"/>
  </r>
  <r>
    <s v="ORD0729"/>
    <d v="2024-10-17T00:00:00"/>
    <x v="725"/>
    <x v="3"/>
    <x v="1"/>
    <x v="9"/>
    <n v="3"/>
    <x v="728"/>
    <n v="115.71"/>
    <x v="0"/>
    <x v="10"/>
    <n v="0.11485091515464325"/>
    <x v="0"/>
  </r>
  <r>
    <s v="ORD0730"/>
    <d v="2024-07-19T00:00:00"/>
    <x v="726"/>
    <x v="0"/>
    <x v="2"/>
    <x v="6"/>
    <n v="3"/>
    <x v="729"/>
    <n v="7143.41"/>
    <x v="1"/>
    <x v="4"/>
    <n v="0.29878543560023019"/>
    <x v="0"/>
  </r>
  <r>
    <s v="ORD0731"/>
    <d v="2023-09-27T00:00:00"/>
    <x v="727"/>
    <x v="2"/>
    <x v="1"/>
    <x v="9"/>
    <n v="4"/>
    <x v="730"/>
    <n v="6147.01"/>
    <x v="2"/>
    <x v="11"/>
    <n v="0.12415029290494449"/>
    <x v="1"/>
  </r>
  <r>
    <s v="ORD0732"/>
    <d v="2023-11-05T00:00:00"/>
    <x v="728"/>
    <x v="2"/>
    <x v="0"/>
    <x v="7"/>
    <n v="8"/>
    <x v="731"/>
    <n v="2235.88"/>
    <x v="0"/>
    <x v="8"/>
    <n v="0.2544441928189628"/>
    <x v="1"/>
  </r>
  <r>
    <s v="ORD0733"/>
    <d v="2023-05-03T00:00:00"/>
    <x v="729"/>
    <x v="1"/>
    <x v="1"/>
    <x v="2"/>
    <n v="9"/>
    <x v="732"/>
    <n v="918.61"/>
    <x v="3"/>
    <x v="2"/>
    <n v="0.12167197137971546"/>
    <x v="1"/>
  </r>
  <r>
    <s v="ORD0734"/>
    <d v="2023-11-19T00:00:00"/>
    <x v="730"/>
    <x v="0"/>
    <x v="2"/>
    <x v="13"/>
    <n v="8"/>
    <x v="733"/>
    <n v="3553.45"/>
    <x v="3"/>
    <x v="8"/>
    <n v="8.3847234724829245E-2"/>
    <x v="1"/>
  </r>
  <r>
    <s v="ORD0735"/>
    <d v="2023-01-27T00:00:00"/>
    <x v="731"/>
    <x v="1"/>
    <x v="1"/>
    <x v="11"/>
    <n v="5"/>
    <x v="734"/>
    <n v="2458.6999999999998"/>
    <x v="0"/>
    <x v="1"/>
    <n v="5.2737041063123151E-2"/>
    <x v="1"/>
  </r>
  <r>
    <s v="ORD0736"/>
    <d v="2023-06-06T00:00:00"/>
    <x v="732"/>
    <x v="3"/>
    <x v="2"/>
    <x v="14"/>
    <n v="10"/>
    <x v="735"/>
    <n v="1627.18"/>
    <x v="1"/>
    <x v="6"/>
    <n v="0.11183690525774628"/>
    <x v="1"/>
  </r>
  <r>
    <s v="ORD0737"/>
    <d v="2024-02-09T00:00:00"/>
    <x v="733"/>
    <x v="1"/>
    <x v="0"/>
    <x v="0"/>
    <n v="8"/>
    <x v="736"/>
    <n v="3338.14"/>
    <x v="3"/>
    <x v="0"/>
    <n v="0.27018010172202239"/>
    <x v="0"/>
  </r>
  <r>
    <s v="ORD0738"/>
    <d v="2024-02-05T00:00:00"/>
    <x v="734"/>
    <x v="2"/>
    <x v="0"/>
    <x v="0"/>
    <n v="6"/>
    <x v="737"/>
    <n v="6144.5"/>
    <x v="0"/>
    <x v="0"/>
    <n v="0.26514330986188989"/>
    <x v="0"/>
  </r>
  <r>
    <s v="ORD0739"/>
    <d v="2023-04-17T00:00:00"/>
    <x v="735"/>
    <x v="1"/>
    <x v="0"/>
    <x v="8"/>
    <n v="1"/>
    <x v="738"/>
    <n v="2475.9899999999998"/>
    <x v="2"/>
    <x v="5"/>
    <n v="0.21220782738074831"/>
    <x v="1"/>
  </r>
  <r>
    <s v="ORD0740"/>
    <d v="2024-06-13T00:00:00"/>
    <x v="736"/>
    <x v="3"/>
    <x v="2"/>
    <x v="14"/>
    <n v="6"/>
    <x v="739"/>
    <n v="3456.52"/>
    <x v="0"/>
    <x v="6"/>
    <n v="0.21103583100868623"/>
    <x v="0"/>
  </r>
  <r>
    <s v="ORD0741"/>
    <d v="2023-12-03T00:00:00"/>
    <x v="737"/>
    <x v="3"/>
    <x v="0"/>
    <x v="3"/>
    <n v="3"/>
    <x v="740"/>
    <n v="10327.969999999999"/>
    <x v="0"/>
    <x v="3"/>
    <n v="0.26844101285313232"/>
    <x v="1"/>
  </r>
  <r>
    <s v="ORD0742"/>
    <d v="2024-10-23T00:00:00"/>
    <x v="738"/>
    <x v="1"/>
    <x v="0"/>
    <x v="0"/>
    <n v="7"/>
    <x v="741"/>
    <n v="3198.46"/>
    <x v="1"/>
    <x v="10"/>
    <n v="0.13685868484796879"/>
    <x v="0"/>
  </r>
  <r>
    <s v="ORD0743"/>
    <d v="2024-10-13T00:00:00"/>
    <x v="739"/>
    <x v="3"/>
    <x v="2"/>
    <x v="13"/>
    <n v="2"/>
    <x v="742"/>
    <n v="9150.6"/>
    <x v="0"/>
    <x v="10"/>
    <n v="0.23384098628938366"/>
    <x v="0"/>
  </r>
  <r>
    <s v="ORD0744"/>
    <d v="2024-04-21T00:00:00"/>
    <x v="740"/>
    <x v="2"/>
    <x v="0"/>
    <x v="10"/>
    <n v="6"/>
    <x v="743"/>
    <n v="4524.87"/>
    <x v="3"/>
    <x v="5"/>
    <n v="0.19233257446566138"/>
    <x v="0"/>
  </r>
  <r>
    <s v="ORD0745"/>
    <d v="2024-07-21T00:00:00"/>
    <x v="741"/>
    <x v="2"/>
    <x v="2"/>
    <x v="13"/>
    <n v="2"/>
    <x v="744"/>
    <n v="8921.1299999999992"/>
    <x v="1"/>
    <x v="4"/>
    <n v="0.28634702146945462"/>
    <x v="0"/>
  </r>
  <r>
    <s v="ORD0746"/>
    <d v="2023-06-24T00:00:00"/>
    <x v="742"/>
    <x v="2"/>
    <x v="2"/>
    <x v="6"/>
    <n v="8"/>
    <x v="745"/>
    <n v="8332.85"/>
    <x v="1"/>
    <x v="6"/>
    <n v="0.28345128992557955"/>
    <x v="1"/>
  </r>
  <r>
    <s v="ORD0747"/>
    <d v="2024-10-20T00:00:00"/>
    <x v="743"/>
    <x v="0"/>
    <x v="0"/>
    <x v="8"/>
    <n v="5"/>
    <x v="746"/>
    <n v="3483.62"/>
    <x v="0"/>
    <x v="10"/>
    <n v="0.1076944717093416"/>
    <x v="0"/>
  </r>
  <r>
    <s v="ORD0748"/>
    <d v="2023-06-22T00:00:00"/>
    <x v="744"/>
    <x v="3"/>
    <x v="1"/>
    <x v="1"/>
    <n v="8"/>
    <x v="747"/>
    <n v="1781.99"/>
    <x v="2"/>
    <x v="6"/>
    <n v="7.8194083895438748E-2"/>
    <x v="1"/>
  </r>
  <r>
    <s v="ORD0749"/>
    <d v="2024-09-24T00:00:00"/>
    <x v="745"/>
    <x v="0"/>
    <x v="0"/>
    <x v="10"/>
    <n v="4"/>
    <x v="748"/>
    <n v="320.18"/>
    <x v="1"/>
    <x v="11"/>
    <n v="0.12789550420419821"/>
    <x v="0"/>
  </r>
  <r>
    <s v="ORD0750"/>
    <d v="2023-10-08T00:00:00"/>
    <x v="746"/>
    <x v="0"/>
    <x v="0"/>
    <x v="3"/>
    <n v="6"/>
    <x v="749"/>
    <n v="1644.27"/>
    <x v="2"/>
    <x v="10"/>
    <n v="0.29533893738549416"/>
    <x v="1"/>
  </r>
  <r>
    <s v="ORD0751"/>
    <d v="2023-02-10T00:00:00"/>
    <x v="747"/>
    <x v="0"/>
    <x v="2"/>
    <x v="4"/>
    <n v="2"/>
    <x v="750"/>
    <n v="12364.31"/>
    <x v="1"/>
    <x v="0"/>
    <n v="0.2772129452778237"/>
    <x v="1"/>
  </r>
  <r>
    <s v="ORD0752"/>
    <d v="2024-08-29T00:00:00"/>
    <x v="748"/>
    <x v="1"/>
    <x v="1"/>
    <x v="1"/>
    <n v="6"/>
    <x v="751"/>
    <n v="8718.17"/>
    <x v="1"/>
    <x v="9"/>
    <n v="0.18934201999106953"/>
    <x v="0"/>
  </r>
  <r>
    <s v="ORD0753"/>
    <d v="2023-01-26T00:00:00"/>
    <x v="749"/>
    <x v="3"/>
    <x v="1"/>
    <x v="12"/>
    <n v="3"/>
    <x v="752"/>
    <n v="2298.79"/>
    <x v="2"/>
    <x v="1"/>
    <n v="0.16139346040514232"/>
    <x v="1"/>
  </r>
  <r>
    <s v="ORD0754"/>
    <d v="2023-05-26T00:00:00"/>
    <x v="750"/>
    <x v="1"/>
    <x v="2"/>
    <x v="5"/>
    <n v="5"/>
    <x v="753"/>
    <n v="2156.58"/>
    <x v="1"/>
    <x v="2"/>
    <n v="0.10179572034852354"/>
    <x v="1"/>
  </r>
  <r>
    <s v="ORD0755"/>
    <d v="2024-08-24T00:00:00"/>
    <x v="751"/>
    <x v="0"/>
    <x v="2"/>
    <x v="4"/>
    <n v="6"/>
    <x v="754"/>
    <n v="6758.6"/>
    <x v="2"/>
    <x v="9"/>
    <n v="0.18016077615264808"/>
    <x v="0"/>
  </r>
  <r>
    <s v="ORD0756"/>
    <d v="2023-06-11T00:00:00"/>
    <x v="752"/>
    <x v="1"/>
    <x v="2"/>
    <x v="5"/>
    <n v="8"/>
    <x v="755"/>
    <n v="1566.94"/>
    <x v="2"/>
    <x v="6"/>
    <n v="0.26278021039992083"/>
    <x v="1"/>
  </r>
  <r>
    <s v="ORD0757"/>
    <d v="2023-04-07T00:00:00"/>
    <x v="753"/>
    <x v="2"/>
    <x v="0"/>
    <x v="0"/>
    <n v="2"/>
    <x v="756"/>
    <n v="13574.26"/>
    <x v="2"/>
    <x v="5"/>
    <n v="0.29565531789307697"/>
    <x v="1"/>
  </r>
  <r>
    <s v="ORD0758"/>
    <d v="2023-11-24T00:00:00"/>
    <x v="754"/>
    <x v="0"/>
    <x v="0"/>
    <x v="0"/>
    <n v="8"/>
    <x v="757"/>
    <n v="5038.6899999999996"/>
    <x v="3"/>
    <x v="8"/>
    <n v="0.11491535218967239"/>
    <x v="1"/>
  </r>
  <r>
    <s v="ORD0759"/>
    <d v="2024-07-31T00:00:00"/>
    <x v="755"/>
    <x v="0"/>
    <x v="2"/>
    <x v="6"/>
    <n v="3"/>
    <x v="758"/>
    <n v="1067.92"/>
    <x v="2"/>
    <x v="4"/>
    <n v="0.15368431050585787"/>
    <x v="0"/>
  </r>
  <r>
    <s v="ORD0760"/>
    <d v="2023-10-30T00:00:00"/>
    <x v="756"/>
    <x v="2"/>
    <x v="2"/>
    <x v="4"/>
    <n v="2"/>
    <x v="759"/>
    <n v="434.7"/>
    <x v="2"/>
    <x v="10"/>
    <n v="0.22556156891640158"/>
    <x v="1"/>
  </r>
  <r>
    <s v="ORD0761"/>
    <d v="2024-04-26T00:00:00"/>
    <x v="757"/>
    <x v="2"/>
    <x v="0"/>
    <x v="10"/>
    <n v="3"/>
    <x v="760"/>
    <n v="1486.54"/>
    <x v="0"/>
    <x v="5"/>
    <n v="6.0586769004537057E-2"/>
    <x v="0"/>
  </r>
  <r>
    <s v="ORD0762"/>
    <d v="2023-06-20T00:00:00"/>
    <x v="758"/>
    <x v="3"/>
    <x v="2"/>
    <x v="5"/>
    <n v="1"/>
    <x v="761"/>
    <n v="811.89"/>
    <x v="0"/>
    <x v="6"/>
    <n v="0.11852356850991894"/>
    <x v="1"/>
  </r>
  <r>
    <s v="ORD0763"/>
    <d v="2023-02-22T00:00:00"/>
    <x v="759"/>
    <x v="2"/>
    <x v="0"/>
    <x v="0"/>
    <n v="7"/>
    <x v="762"/>
    <n v="1225.29"/>
    <x v="0"/>
    <x v="0"/>
    <n v="6.2378200389758755E-2"/>
    <x v="1"/>
  </r>
  <r>
    <s v="ORD0764"/>
    <d v="2023-06-13T00:00:00"/>
    <x v="760"/>
    <x v="2"/>
    <x v="1"/>
    <x v="12"/>
    <n v="4"/>
    <x v="763"/>
    <n v="5681.01"/>
    <x v="3"/>
    <x v="6"/>
    <n v="0.20552838175174559"/>
    <x v="1"/>
  </r>
  <r>
    <s v="ORD0765"/>
    <d v="2024-10-02T00:00:00"/>
    <x v="761"/>
    <x v="1"/>
    <x v="1"/>
    <x v="11"/>
    <n v="9"/>
    <x v="764"/>
    <n v="2303.87"/>
    <x v="2"/>
    <x v="10"/>
    <n v="0.12482148004152281"/>
    <x v="0"/>
  </r>
  <r>
    <s v="ORD0766"/>
    <d v="2024-02-22T00:00:00"/>
    <x v="762"/>
    <x v="1"/>
    <x v="2"/>
    <x v="6"/>
    <n v="2"/>
    <x v="765"/>
    <n v="2511.81"/>
    <x v="3"/>
    <x v="0"/>
    <n v="0.11151714750235082"/>
    <x v="0"/>
  </r>
  <r>
    <s v="ORD0767"/>
    <d v="2023-11-08T00:00:00"/>
    <x v="763"/>
    <x v="1"/>
    <x v="1"/>
    <x v="1"/>
    <n v="8"/>
    <x v="766"/>
    <n v="10963.54"/>
    <x v="1"/>
    <x v="8"/>
    <n v="0.25013301136825128"/>
    <x v="1"/>
  </r>
  <r>
    <s v="ORD0768"/>
    <d v="2023-02-12T00:00:00"/>
    <x v="764"/>
    <x v="2"/>
    <x v="1"/>
    <x v="11"/>
    <n v="8"/>
    <x v="767"/>
    <n v="3012.55"/>
    <x v="2"/>
    <x v="0"/>
    <n v="0.23829807766845912"/>
    <x v="1"/>
  </r>
  <r>
    <s v="ORD0769"/>
    <d v="2023-02-04T00:00:00"/>
    <x v="765"/>
    <x v="0"/>
    <x v="0"/>
    <x v="7"/>
    <n v="8"/>
    <x v="768"/>
    <n v="3244.83"/>
    <x v="2"/>
    <x v="0"/>
    <n v="7.1153809044309319E-2"/>
    <x v="1"/>
  </r>
  <r>
    <s v="ORD0770"/>
    <d v="2023-11-30T00:00:00"/>
    <x v="766"/>
    <x v="2"/>
    <x v="0"/>
    <x v="7"/>
    <n v="4"/>
    <x v="769"/>
    <n v="5857.66"/>
    <x v="1"/>
    <x v="8"/>
    <n v="0.24205136596712323"/>
    <x v="1"/>
  </r>
  <r>
    <s v="ORD0771"/>
    <d v="2024-07-26T00:00:00"/>
    <x v="767"/>
    <x v="1"/>
    <x v="2"/>
    <x v="5"/>
    <n v="2"/>
    <x v="770"/>
    <n v="7757.94"/>
    <x v="1"/>
    <x v="4"/>
    <n v="0.27912765277661844"/>
    <x v="0"/>
  </r>
  <r>
    <s v="ORD0772"/>
    <d v="2023-03-15T00:00:00"/>
    <x v="768"/>
    <x v="2"/>
    <x v="0"/>
    <x v="8"/>
    <n v="2"/>
    <x v="771"/>
    <n v="2390.91"/>
    <x v="0"/>
    <x v="7"/>
    <n v="8.2276647143437229E-2"/>
    <x v="1"/>
  </r>
  <r>
    <s v="ORD0773"/>
    <d v="2024-09-25T00:00:00"/>
    <x v="769"/>
    <x v="2"/>
    <x v="1"/>
    <x v="11"/>
    <n v="7"/>
    <x v="772"/>
    <n v="2574.39"/>
    <x v="3"/>
    <x v="11"/>
    <n v="0.13695946050190644"/>
    <x v="0"/>
  </r>
  <r>
    <s v="ORD0774"/>
    <d v="2023-04-30T00:00:00"/>
    <x v="770"/>
    <x v="3"/>
    <x v="0"/>
    <x v="7"/>
    <n v="4"/>
    <x v="773"/>
    <n v="4433.3599999999997"/>
    <x v="0"/>
    <x v="5"/>
    <n v="0.23459364039868683"/>
    <x v="1"/>
  </r>
  <r>
    <s v="ORD0775"/>
    <d v="2024-04-17T00:00:00"/>
    <x v="771"/>
    <x v="1"/>
    <x v="2"/>
    <x v="4"/>
    <n v="9"/>
    <x v="774"/>
    <n v="924.02"/>
    <x v="0"/>
    <x v="5"/>
    <n v="5.3965218884380856E-2"/>
    <x v="0"/>
  </r>
  <r>
    <s v="ORD0776"/>
    <d v="2023-08-18T00:00:00"/>
    <x v="772"/>
    <x v="2"/>
    <x v="2"/>
    <x v="6"/>
    <n v="3"/>
    <x v="775"/>
    <n v="909.64"/>
    <x v="1"/>
    <x v="9"/>
    <n v="5.7759504722597034E-2"/>
    <x v="1"/>
  </r>
  <r>
    <s v="ORD0777"/>
    <d v="2023-07-22T00:00:00"/>
    <x v="773"/>
    <x v="0"/>
    <x v="2"/>
    <x v="4"/>
    <n v="3"/>
    <x v="776"/>
    <n v="4410.03"/>
    <x v="0"/>
    <x v="4"/>
    <n v="0.24861977500345303"/>
    <x v="1"/>
  </r>
  <r>
    <s v="ORD0778"/>
    <d v="2024-11-08T00:00:00"/>
    <x v="774"/>
    <x v="2"/>
    <x v="0"/>
    <x v="8"/>
    <n v="4"/>
    <x v="777"/>
    <n v="6931.33"/>
    <x v="2"/>
    <x v="8"/>
    <n v="0.27520129911380742"/>
    <x v="0"/>
  </r>
  <r>
    <s v="ORD0779"/>
    <d v="2024-09-09T00:00:00"/>
    <x v="775"/>
    <x v="0"/>
    <x v="0"/>
    <x v="0"/>
    <n v="7"/>
    <x v="778"/>
    <n v="1743.81"/>
    <x v="0"/>
    <x v="11"/>
    <n v="6.674071202187068E-2"/>
    <x v="0"/>
  </r>
  <r>
    <s v="ORD0780"/>
    <d v="2024-01-08T00:00:00"/>
    <x v="776"/>
    <x v="0"/>
    <x v="2"/>
    <x v="6"/>
    <n v="4"/>
    <x v="779"/>
    <n v="3348.81"/>
    <x v="1"/>
    <x v="1"/>
    <n v="0.24690394088125156"/>
    <x v="0"/>
  </r>
  <r>
    <s v="ORD0781"/>
    <d v="2023-10-02T00:00:00"/>
    <x v="777"/>
    <x v="3"/>
    <x v="1"/>
    <x v="1"/>
    <n v="5"/>
    <x v="780"/>
    <n v="3283.85"/>
    <x v="3"/>
    <x v="10"/>
    <n v="0.21740094696869389"/>
    <x v="1"/>
  </r>
  <r>
    <s v="ORD0782"/>
    <d v="2023-03-15T00:00:00"/>
    <x v="778"/>
    <x v="0"/>
    <x v="2"/>
    <x v="14"/>
    <n v="3"/>
    <x v="781"/>
    <n v="695.12"/>
    <x v="2"/>
    <x v="7"/>
    <n v="5.114896053085663E-2"/>
    <x v="1"/>
  </r>
  <r>
    <s v="ORD0783"/>
    <d v="2024-05-07T00:00:00"/>
    <x v="779"/>
    <x v="2"/>
    <x v="1"/>
    <x v="12"/>
    <n v="3"/>
    <x v="782"/>
    <n v="6292.85"/>
    <x v="3"/>
    <x v="2"/>
    <n v="0.20711808052619055"/>
    <x v="0"/>
  </r>
  <r>
    <s v="ORD0784"/>
    <d v="2024-04-30T00:00:00"/>
    <x v="780"/>
    <x v="3"/>
    <x v="0"/>
    <x v="3"/>
    <n v="7"/>
    <x v="783"/>
    <n v="5392.94"/>
    <x v="1"/>
    <x v="5"/>
    <n v="0.11628000744303821"/>
    <x v="0"/>
  </r>
  <r>
    <s v="ORD0785"/>
    <d v="2023-02-03T00:00:00"/>
    <x v="781"/>
    <x v="1"/>
    <x v="2"/>
    <x v="14"/>
    <n v="8"/>
    <x v="784"/>
    <n v="5782.05"/>
    <x v="1"/>
    <x v="0"/>
    <n v="0.11915458267199883"/>
    <x v="1"/>
  </r>
  <r>
    <s v="ORD0786"/>
    <d v="2023-01-07T00:00:00"/>
    <x v="782"/>
    <x v="2"/>
    <x v="0"/>
    <x v="10"/>
    <n v="10"/>
    <x v="785"/>
    <n v="3404.43"/>
    <x v="0"/>
    <x v="1"/>
    <n v="0.25171218823682501"/>
    <x v="1"/>
  </r>
  <r>
    <s v="ORD0787"/>
    <d v="2024-04-06T00:00:00"/>
    <x v="783"/>
    <x v="3"/>
    <x v="0"/>
    <x v="7"/>
    <n v="3"/>
    <x v="786"/>
    <n v="309.7"/>
    <x v="0"/>
    <x v="5"/>
    <n v="0.15165463680256985"/>
    <x v="0"/>
  </r>
  <r>
    <s v="ORD0788"/>
    <d v="2023-10-22T00:00:00"/>
    <x v="784"/>
    <x v="3"/>
    <x v="2"/>
    <x v="4"/>
    <n v="10"/>
    <x v="787"/>
    <n v="1035.17"/>
    <x v="3"/>
    <x v="10"/>
    <n v="0.14795540627456585"/>
    <x v="1"/>
  </r>
  <r>
    <s v="ORD0789"/>
    <d v="2024-06-12T00:00:00"/>
    <x v="785"/>
    <x v="2"/>
    <x v="1"/>
    <x v="11"/>
    <n v="3"/>
    <x v="788"/>
    <n v="835.75"/>
    <x v="2"/>
    <x v="6"/>
    <n v="0.22642424439459455"/>
    <x v="0"/>
  </r>
  <r>
    <s v="ORD0790"/>
    <d v="2023-08-03T00:00:00"/>
    <x v="786"/>
    <x v="1"/>
    <x v="0"/>
    <x v="8"/>
    <n v="7"/>
    <x v="789"/>
    <n v="5355.59"/>
    <x v="3"/>
    <x v="9"/>
    <n v="0.28760837156948671"/>
    <x v="1"/>
  </r>
  <r>
    <s v="ORD0791"/>
    <d v="2023-08-11T00:00:00"/>
    <x v="787"/>
    <x v="2"/>
    <x v="0"/>
    <x v="8"/>
    <n v="10"/>
    <x v="790"/>
    <n v="12629.67"/>
    <x v="0"/>
    <x v="9"/>
    <n v="0.27728167284913374"/>
    <x v="1"/>
  </r>
  <r>
    <s v="ORD0792"/>
    <d v="2024-12-28T00:00:00"/>
    <x v="788"/>
    <x v="0"/>
    <x v="1"/>
    <x v="11"/>
    <n v="1"/>
    <x v="791"/>
    <n v="4405.0200000000004"/>
    <x v="1"/>
    <x v="3"/>
    <n v="0.195261094591935"/>
    <x v="0"/>
  </r>
  <r>
    <s v="ORD0793"/>
    <d v="2023-09-04T00:00:00"/>
    <x v="789"/>
    <x v="0"/>
    <x v="2"/>
    <x v="6"/>
    <n v="7"/>
    <x v="792"/>
    <n v="1829.09"/>
    <x v="2"/>
    <x v="11"/>
    <n v="0.23094308271749436"/>
    <x v="1"/>
  </r>
  <r>
    <s v="ORD0794"/>
    <d v="2024-06-09T00:00:00"/>
    <x v="663"/>
    <x v="1"/>
    <x v="0"/>
    <x v="0"/>
    <n v="5"/>
    <x v="793"/>
    <n v="817.15"/>
    <x v="2"/>
    <x v="6"/>
    <n v="0.1400685301332035"/>
    <x v="0"/>
  </r>
  <r>
    <s v="ORD0795"/>
    <d v="2024-02-10T00:00:00"/>
    <x v="790"/>
    <x v="2"/>
    <x v="2"/>
    <x v="6"/>
    <n v="8"/>
    <x v="794"/>
    <n v="8759.27"/>
    <x v="0"/>
    <x v="0"/>
    <n v="0.20867990147391274"/>
    <x v="0"/>
  </r>
  <r>
    <s v="ORD0796"/>
    <d v="2023-03-28T00:00:00"/>
    <x v="791"/>
    <x v="2"/>
    <x v="1"/>
    <x v="11"/>
    <n v="8"/>
    <x v="795"/>
    <n v="8682.7900000000009"/>
    <x v="0"/>
    <x v="7"/>
    <n v="0.21306393495883888"/>
    <x v="1"/>
  </r>
  <r>
    <s v="ORD0797"/>
    <d v="2024-07-03T00:00:00"/>
    <x v="792"/>
    <x v="3"/>
    <x v="0"/>
    <x v="10"/>
    <n v="1"/>
    <x v="796"/>
    <n v="2608.21"/>
    <x v="2"/>
    <x v="4"/>
    <n v="5.674233006844645E-2"/>
    <x v="0"/>
  </r>
  <r>
    <s v="ORD0798"/>
    <d v="2024-08-15T00:00:00"/>
    <x v="793"/>
    <x v="1"/>
    <x v="0"/>
    <x v="3"/>
    <n v="3"/>
    <x v="797"/>
    <n v="6203.12"/>
    <x v="0"/>
    <x v="9"/>
    <n v="0.29940496646420339"/>
    <x v="0"/>
  </r>
  <r>
    <s v="ORD0799"/>
    <d v="2024-07-21T00:00:00"/>
    <x v="794"/>
    <x v="2"/>
    <x v="1"/>
    <x v="11"/>
    <n v="7"/>
    <x v="798"/>
    <n v="1950.24"/>
    <x v="2"/>
    <x v="4"/>
    <n v="0.17987194693416023"/>
    <x v="0"/>
  </r>
  <r>
    <s v="ORD0800"/>
    <d v="2024-05-27T00:00:00"/>
    <x v="795"/>
    <x v="3"/>
    <x v="2"/>
    <x v="14"/>
    <n v="6"/>
    <x v="799"/>
    <n v="2481.23"/>
    <x v="3"/>
    <x v="2"/>
    <n v="0.10383231693665729"/>
    <x v="0"/>
  </r>
  <r>
    <s v="ORD0801"/>
    <d v="2023-04-27T00:00:00"/>
    <x v="796"/>
    <x v="0"/>
    <x v="1"/>
    <x v="1"/>
    <n v="3"/>
    <x v="800"/>
    <n v="7456.52"/>
    <x v="0"/>
    <x v="5"/>
    <n v="0.27262888640914007"/>
    <x v="1"/>
  </r>
  <r>
    <s v="ORD0802"/>
    <d v="2023-09-20T00:00:00"/>
    <x v="797"/>
    <x v="2"/>
    <x v="1"/>
    <x v="2"/>
    <n v="10"/>
    <x v="801"/>
    <n v="4087.79"/>
    <x v="3"/>
    <x v="11"/>
    <n v="0.28174051247978849"/>
    <x v="1"/>
  </r>
  <r>
    <s v="ORD0803"/>
    <d v="2023-05-01T00:00:00"/>
    <x v="798"/>
    <x v="1"/>
    <x v="0"/>
    <x v="7"/>
    <n v="6"/>
    <x v="802"/>
    <n v="5311.84"/>
    <x v="1"/>
    <x v="2"/>
    <n v="0.15709944055298777"/>
    <x v="1"/>
  </r>
  <r>
    <s v="ORD0804"/>
    <d v="2023-04-08T00:00:00"/>
    <x v="799"/>
    <x v="1"/>
    <x v="2"/>
    <x v="6"/>
    <n v="3"/>
    <x v="803"/>
    <n v="3033.55"/>
    <x v="2"/>
    <x v="5"/>
    <n v="0.18629274038337537"/>
    <x v="1"/>
  </r>
  <r>
    <s v="ORD0805"/>
    <d v="2023-05-18T00:00:00"/>
    <x v="800"/>
    <x v="3"/>
    <x v="1"/>
    <x v="12"/>
    <n v="7"/>
    <x v="804"/>
    <n v="4085.94"/>
    <x v="1"/>
    <x v="2"/>
    <n v="0.17076941402160351"/>
    <x v="1"/>
  </r>
  <r>
    <s v="ORD0806"/>
    <d v="2024-02-05T00:00:00"/>
    <x v="801"/>
    <x v="2"/>
    <x v="1"/>
    <x v="11"/>
    <n v="8"/>
    <x v="805"/>
    <n v="4513"/>
    <x v="2"/>
    <x v="0"/>
    <n v="9.7626104350689066E-2"/>
    <x v="0"/>
  </r>
  <r>
    <s v="ORD0807"/>
    <d v="2023-11-18T00:00:00"/>
    <x v="802"/>
    <x v="3"/>
    <x v="1"/>
    <x v="1"/>
    <n v="1"/>
    <x v="806"/>
    <n v="2859.07"/>
    <x v="3"/>
    <x v="8"/>
    <n v="0.1243245805289601"/>
    <x v="1"/>
  </r>
  <r>
    <s v="ORD0808"/>
    <d v="2023-10-19T00:00:00"/>
    <x v="803"/>
    <x v="1"/>
    <x v="0"/>
    <x v="0"/>
    <n v="8"/>
    <x v="807"/>
    <n v="3262.18"/>
    <x v="0"/>
    <x v="10"/>
    <n v="8.7944219159351411E-2"/>
    <x v="1"/>
  </r>
  <r>
    <s v="ORD0809"/>
    <d v="2023-04-15T00:00:00"/>
    <x v="804"/>
    <x v="3"/>
    <x v="1"/>
    <x v="12"/>
    <n v="6"/>
    <x v="808"/>
    <n v="2317.39"/>
    <x v="0"/>
    <x v="5"/>
    <n v="0.16037733890395656"/>
    <x v="1"/>
  </r>
  <r>
    <s v="ORD0810"/>
    <d v="2024-04-04T00:00:00"/>
    <x v="805"/>
    <x v="1"/>
    <x v="0"/>
    <x v="3"/>
    <n v="5"/>
    <x v="809"/>
    <n v="1838.02"/>
    <x v="1"/>
    <x v="5"/>
    <n v="9.5753548260721882E-2"/>
    <x v="0"/>
  </r>
  <r>
    <s v="ORD0811"/>
    <d v="2024-12-28T00:00:00"/>
    <x v="806"/>
    <x v="2"/>
    <x v="0"/>
    <x v="3"/>
    <n v="2"/>
    <x v="810"/>
    <n v="1468.77"/>
    <x v="0"/>
    <x v="3"/>
    <n v="9.5618875999549491E-2"/>
    <x v="0"/>
  </r>
  <r>
    <s v="ORD0812"/>
    <d v="2023-12-19T00:00:00"/>
    <x v="807"/>
    <x v="2"/>
    <x v="2"/>
    <x v="13"/>
    <n v="3"/>
    <x v="811"/>
    <n v="929.27"/>
    <x v="1"/>
    <x v="3"/>
    <n v="0.2754543379604516"/>
    <x v="1"/>
  </r>
  <r>
    <s v="ORD0813"/>
    <d v="2024-01-13T00:00:00"/>
    <x v="808"/>
    <x v="2"/>
    <x v="2"/>
    <x v="14"/>
    <n v="5"/>
    <x v="812"/>
    <n v="2154.12"/>
    <x v="0"/>
    <x v="1"/>
    <n v="8.4023609553038017E-2"/>
    <x v="0"/>
  </r>
  <r>
    <s v="ORD0814"/>
    <d v="2023-08-31T00:00:00"/>
    <x v="809"/>
    <x v="3"/>
    <x v="0"/>
    <x v="10"/>
    <n v="2"/>
    <x v="813"/>
    <n v="2335.1999999999998"/>
    <x v="3"/>
    <x v="9"/>
    <n v="7.692672590999651E-2"/>
    <x v="1"/>
  </r>
  <r>
    <s v="ORD0815"/>
    <d v="2023-06-17T00:00:00"/>
    <x v="810"/>
    <x v="1"/>
    <x v="0"/>
    <x v="8"/>
    <n v="5"/>
    <x v="814"/>
    <n v="5853.36"/>
    <x v="2"/>
    <x v="6"/>
    <n v="0.12156341749761737"/>
    <x v="1"/>
  </r>
  <r>
    <s v="ORD0816"/>
    <d v="2024-09-25T00:00:00"/>
    <x v="811"/>
    <x v="1"/>
    <x v="0"/>
    <x v="10"/>
    <n v="5"/>
    <x v="815"/>
    <n v="2573.1999999999998"/>
    <x v="2"/>
    <x v="11"/>
    <n v="6.0181606628115697E-2"/>
    <x v="0"/>
  </r>
  <r>
    <s v="ORD0817"/>
    <d v="2023-07-28T00:00:00"/>
    <x v="812"/>
    <x v="0"/>
    <x v="2"/>
    <x v="4"/>
    <n v="3"/>
    <x v="816"/>
    <n v="8746.85"/>
    <x v="1"/>
    <x v="4"/>
    <n v="0.20741091160876041"/>
    <x v="1"/>
  </r>
  <r>
    <s v="ORD0818"/>
    <d v="2023-02-02T00:00:00"/>
    <x v="813"/>
    <x v="2"/>
    <x v="2"/>
    <x v="5"/>
    <n v="6"/>
    <x v="817"/>
    <n v="2961.18"/>
    <x v="2"/>
    <x v="0"/>
    <n v="0.21543547550434372"/>
    <x v="1"/>
  </r>
  <r>
    <s v="ORD0819"/>
    <d v="2023-03-28T00:00:00"/>
    <x v="814"/>
    <x v="3"/>
    <x v="1"/>
    <x v="1"/>
    <n v="10"/>
    <x v="818"/>
    <n v="7069.57"/>
    <x v="1"/>
    <x v="7"/>
    <n v="0.20706397640908722"/>
    <x v="1"/>
  </r>
  <r>
    <s v="ORD0820"/>
    <d v="2023-07-28T00:00:00"/>
    <x v="815"/>
    <x v="3"/>
    <x v="2"/>
    <x v="5"/>
    <n v="3"/>
    <x v="819"/>
    <n v="9206.5400000000009"/>
    <x v="1"/>
    <x v="4"/>
    <n v="0.20001998779006741"/>
    <x v="1"/>
  </r>
  <r>
    <s v="ORD0821"/>
    <d v="2023-03-06T00:00:00"/>
    <x v="816"/>
    <x v="0"/>
    <x v="1"/>
    <x v="2"/>
    <n v="1"/>
    <x v="820"/>
    <n v="426.59"/>
    <x v="2"/>
    <x v="7"/>
    <n v="5.3265025309596169E-2"/>
    <x v="1"/>
  </r>
  <r>
    <s v="ORD0822"/>
    <d v="2024-12-09T00:00:00"/>
    <x v="817"/>
    <x v="2"/>
    <x v="2"/>
    <x v="5"/>
    <n v="2"/>
    <x v="821"/>
    <n v="183.16"/>
    <x v="3"/>
    <x v="3"/>
    <n v="0.14107244635457586"/>
    <x v="0"/>
  </r>
  <r>
    <s v="ORD0823"/>
    <d v="2024-07-11T00:00:00"/>
    <x v="818"/>
    <x v="1"/>
    <x v="2"/>
    <x v="5"/>
    <n v="7"/>
    <x v="822"/>
    <n v="2385.31"/>
    <x v="2"/>
    <x v="4"/>
    <n v="6.2861273580455387E-2"/>
    <x v="0"/>
  </r>
  <r>
    <s v="ORD0824"/>
    <d v="2024-03-04T00:00:00"/>
    <x v="819"/>
    <x v="0"/>
    <x v="0"/>
    <x v="10"/>
    <n v="4"/>
    <x v="823"/>
    <n v="12768.91"/>
    <x v="0"/>
    <x v="7"/>
    <n v="0.26736771706269918"/>
    <x v="0"/>
  </r>
  <r>
    <s v="ORD0825"/>
    <d v="2024-10-06T00:00:00"/>
    <x v="820"/>
    <x v="0"/>
    <x v="1"/>
    <x v="12"/>
    <n v="7"/>
    <x v="824"/>
    <n v="7407.87"/>
    <x v="3"/>
    <x v="10"/>
    <n v="0.17361396416993"/>
    <x v="0"/>
  </r>
  <r>
    <s v="ORD0826"/>
    <d v="2024-08-09T00:00:00"/>
    <x v="821"/>
    <x v="1"/>
    <x v="1"/>
    <x v="12"/>
    <n v="3"/>
    <x v="825"/>
    <n v="258.86"/>
    <x v="3"/>
    <x v="9"/>
    <n v="0.14084936202628073"/>
    <x v="0"/>
  </r>
  <r>
    <s v="ORD0827"/>
    <d v="2024-06-11T00:00:00"/>
    <x v="822"/>
    <x v="0"/>
    <x v="2"/>
    <x v="5"/>
    <n v="5"/>
    <x v="826"/>
    <n v="756.36"/>
    <x v="2"/>
    <x v="6"/>
    <n v="8.0346728703910256E-2"/>
    <x v="0"/>
  </r>
  <r>
    <s v="ORD0828"/>
    <d v="2023-07-24T00:00:00"/>
    <x v="823"/>
    <x v="3"/>
    <x v="1"/>
    <x v="9"/>
    <n v="5"/>
    <x v="827"/>
    <n v="1891.32"/>
    <x v="1"/>
    <x v="4"/>
    <n v="6.2531491892449484E-2"/>
    <x v="1"/>
  </r>
  <r>
    <s v="ORD0829"/>
    <d v="2024-07-03T00:00:00"/>
    <x v="824"/>
    <x v="2"/>
    <x v="0"/>
    <x v="10"/>
    <n v="1"/>
    <x v="828"/>
    <n v="567.98"/>
    <x v="1"/>
    <x v="4"/>
    <n v="0.11457631495071835"/>
    <x v="0"/>
  </r>
  <r>
    <s v="ORD0830"/>
    <d v="2024-02-03T00:00:00"/>
    <x v="825"/>
    <x v="3"/>
    <x v="0"/>
    <x v="10"/>
    <n v="2"/>
    <x v="829"/>
    <n v="7272.91"/>
    <x v="0"/>
    <x v="0"/>
    <n v="0.17408472738875183"/>
    <x v="0"/>
  </r>
  <r>
    <s v="ORD0831"/>
    <d v="2023-04-30T00:00:00"/>
    <x v="826"/>
    <x v="0"/>
    <x v="1"/>
    <x v="2"/>
    <n v="8"/>
    <x v="830"/>
    <n v="3059.44"/>
    <x v="1"/>
    <x v="5"/>
    <n v="0.121056486353131"/>
    <x v="1"/>
  </r>
  <r>
    <s v="ORD0832"/>
    <d v="2024-06-28T00:00:00"/>
    <x v="827"/>
    <x v="0"/>
    <x v="0"/>
    <x v="0"/>
    <n v="5"/>
    <x v="831"/>
    <n v="1355.25"/>
    <x v="2"/>
    <x v="6"/>
    <n v="9.4642676322396146E-2"/>
    <x v="0"/>
  </r>
  <r>
    <s v="ORD0833"/>
    <d v="2024-05-21T00:00:00"/>
    <x v="828"/>
    <x v="3"/>
    <x v="0"/>
    <x v="7"/>
    <n v="1"/>
    <x v="832"/>
    <n v="6282.91"/>
    <x v="3"/>
    <x v="2"/>
    <n v="0.23433664771084911"/>
    <x v="0"/>
  </r>
  <r>
    <s v="ORD0834"/>
    <d v="2024-08-28T00:00:00"/>
    <x v="829"/>
    <x v="2"/>
    <x v="2"/>
    <x v="13"/>
    <n v="10"/>
    <x v="833"/>
    <n v="10528.71"/>
    <x v="3"/>
    <x v="9"/>
    <n v="0.28615562739766232"/>
    <x v="0"/>
  </r>
  <r>
    <s v="ORD0835"/>
    <d v="2023-09-27T00:00:00"/>
    <x v="830"/>
    <x v="0"/>
    <x v="0"/>
    <x v="7"/>
    <n v="9"/>
    <x v="834"/>
    <n v="12606.96"/>
    <x v="1"/>
    <x v="11"/>
    <n v="0.27300473336749059"/>
    <x v="1"/>
  </r>
  <r>
    <s v="ORD0836"/>
    <d v="2024-04-16T00:00:00"/>
    <x v="831"/>
    <x v="2"/>
    <x v="2"/>
    <x v="13"/>
    <n v="7"/>
    <x v="835"/>
    <n v="972.97"/>
    <x v="2"/>
    <x v="5"/>
    <n v="6.8092810633163692E-2"/>
    <x v="0"/>
  </r>
  <r>
    <s v="ORD0837"/>
    <d v="2023-07-29T00:00:00"/>
    <x v="832"/>
    <x v="3"/>
    <x v="1"/>
    <x v="12"/>
    <n v="1"/>
    <x v="836"/>
    <n v="12460.68"/>
    <x v="0"/>
    <x v="4"/>
    <n v="0.27693083152056513"/>
    <x v="1"/>
  </r>
  <r>
    <s v="ORD0838"/>
    <d v="2024-08-16T00:00:00"/>
    <x v="833"/>
    <x v="0"/>
    <x v="1"/>
    <x v="9"/>
    <n v="8"/>
    <x v="837"/>
    <n v="582.66"/>
    <x v="2"/>
    <x v="9"/>
    <n v="0.23895177165354328"/>
    <x v="0"/>
  </r>
  <r>
    <s v="ORD0839"/>
    <d v="2023-05-22T00:00:00"/>
    <x v="834"/>
    <x v="0"/>
    <x v="1"/>
    <x v="2"/>
    <n v="9"/>
    <x v="838"/>
    <n v="4198.1499999999996"/>
    <x v="3"/>
    <x v="2"/>
    <n v="0.17312572734538215"/>
    <x v="1"/>
  </r>
  <r>
    <s v="ORD0840"/>
    <d v="2024-12-10T00:00:00"/>
    <x v="123"/>
    <x v="2"/>
    <x v="1"/>
    <x v="1"/>
    <n v="10"/>
    <x v="839"/>
    <n v="3610.44"/>
    <x v="1"/>
    <x v="3"/>
    <n v="8.420489942822279E-2"/>
    <x v="0"/>
  </r>
  <r>
    <s v="ORD0841"/>
    <d v="2024-04-16T00:00:00"/>
    <x v="835"/>
    <x v="3"/>
    <x v="2"/>
    <x v="6"/>
    <n v="5"/>
    <x v="840"/>
    <n v="1498.62"/>
    <x v="2"/>
    <x v="5"/>
    <n v="0.24150450820662811"/>
    <x v="0"/>
  </r>
  <r>
    <s v="ORD0842"/>
    <d v="2023-03-22T00:00:00"/>
    <x v="836"/>
    <x v="2"/>
    <x v="2"/>
    <x v="13"/>
    <n v="1"/>
    <x v="841"/>
    <n v="1870.2"/>
    <x v="3"/>
    <x v="7"/>
    <n v="0.23309000674268493"/>
    <x v="1"/>
  </r>
  <r>
    <s v="ORD0843"/>
    <d v="2023-07-28T00:00:00"/>
    <x v="837"/>
    <x v="1"/>
    <x v="0"/>
    <x v="0"/>
    <n v="5"/>
    <x v="842"/>
    <n v="3216"/>
    <x v="0"/>
    <x v="4"/>
    <n v="0.27603728563335794"/>
    <x v="1"/>
  </r>
  <r>
    <s v="ORD0844"/>
    <d v="2023-10-28T00:00:00"/>
    <x v="838"/>
    <x v="2"/>
    <x v="0"/>
    <x v="7"/>
    <n v="5"/>
    <x v="843"/>
    <n v="11029.14"/>
    <x v="2"/>
    <x v="10"/>
    <n v="0.27072230316978435"/>
    <x v="1"/>
  </r>
  <r>
    <s v="ORD0845"/>
    <d v="2024-03-23T00:00:00"/>
    <x v="43"/>
    <x v="1"/>
    <x v="1"/>
    <x v="12"/>
    <n v="9"/>
    <x v="844"/>
    <n v="8938.18"/>
    <x v="1"/>
    <x v="7"/>
    <n v="0.19489616940143792"/>
    <x v="0"/>
  </r>
  <r>
    <s v="ORD0846"/>
    <d v="2024-03-15T00:00:00"/>
    <x v="839"/>
    <x v="0"/>
    <x v="2"/>
    <x v="14"/>
    <n v="10"/>
    <x v="845"/>
    <n v="4107.34"/>
    <x v="3"/>
    <x v="7"/>
    <n v="0.22026376909987844"/>
    <x v="0"/>
  </r>
  <r>
    <s v="ORD0847"/>
    <d v="2024-09-02T00:00:00"/>
    <x v="840"/>
    <x v="0"/>
    <x v="1"/>
    <x v="1"/>
    <n v="9"/>
    <x v="846"/>
    <n v="8170.52"/>
    <x v="3"/>
    <x v="11"/>
    <n v="0.17554271905026478"/>
    <x v="0"/>
  </r>
  <r>
    <s v="ORD0848"/>
    <d v="2024-04-04T00:00:00"/>
    <x v="841"/>
    <x v="2"/>
    <x v="0"/>
    <x v="3"/>
    <n v="2"/>
    <x v="847"/>
    <n v="2013.27"/>
    <x v="1"/>
    <x v="5"/>
    <n v="0.22136812000875236"/>
    <x v="0"/>
  </r>
  <r>
    <s v="ORD0849"/>
    <d v="2023-08-11T00:00:00"/>
    <x v="842"/>
    <x v="0"/>
    <x v="2"/>
    <x v="14"/>
    <n v="10"/>
    <x v="848"/>
    <n v="4548.21"/>
    <x v="1"/>
    <x v="9"/>
    <n v="9.6365158781176852E-2"/>
    <x v="1"/>
  </r>
  <r>
    <s v="ORD0850"/>
    <d v="2023-12-26T00:00:00"/>
    <x v="843"/>
    <x v="1"/>
    <x v="0"/>
    <x v="7"/>
    <n v="1"/>
    <x v="849"/>
    <n v="12073.72"/>
    <x v="1"/>
    <x v="3"/>
    <n v="0.27943018434395567"/>
    <x v="1"/>
  </r>
  <r>
    <s v="ORD0851"/>
    <d v="2023-09-03T00:00:00"/>
    <x v="844"/>
    <x v="0"/>
    <x v="2"/>
    <x v="6"/>
    <n v="7"/>
    <x v="850"/>
    <n v="10325.209999999999"/>
    <x v="2"/>
    <x v="11"/>
    <n v="0.27477670356095379"/>
    <x v="1"/>
  </r>
  <r>
    <s v="ORD0852"/>
    <d v="2023-08-18T00:00:00"/>
    <x v="845"/>
    <x v="2"/>
    <x v="2"/>
    <x v="5"/>
    <n v="6"/>
    <x v="851"/>
    <n v="5042.83"/>
    <x v="1"/>
    <x v="9"/>
    <n v="0.18240049017941173"/>
    <x v="1"/>
  </r>
  <r>
    <s v="ORD0853"/>
    <d v="2023-10-29T00:00:00"/>
    <x v="846"/>
    <x v="2"/>
    <x v="0"/>
    <x v="10"/>
    <n v="9"/>
    <x v="852"/>
    <n v="8733.5499999999993"/>
    <x v="3"/>
    <x v="10"/>
    <n v="0.23382604255938921"/>
    <x v="1"/>
  </r>
  <r>
    <s v="ORD0854"/>
    <d v="2023-11-16T00:00:00"/>
    <x v="847"/>
    <x v="2"/>
    <x v="0"/>
    <x v="0"/>
    <n v="6"/>
    <x v="853"/>
    <n v="10371.030000000001"/>
    <x v="2"/>
    <x v="8"/>
    <n v="0.22632157472747547"/>
    <x v="1"/>
  </r>
  <r>
    <s v="ORD0855"/>
    <d v="2024-04-06T00:00:00"/>
    <x v="848"/>
    <x v="2"/>
    <x v="1"/>
    <x v="12"/>
    <n v="3"/>
    <x v="854"/>
    <n v="2424.52"/>
    <x v="1"/>
    <x v="5"/>
    <n v="9.2809744464286054E-2"/>
    <x v="0"/>
  </r>
  <r>
    <s v="ORD0856"/>
    <d v="2023-02-10T00:00:00"/>
    <x v="849"/>
    <x v="1"/>
    <x v="2"/>
    <x v="13"/>
    <n v="2"/>
    <x v="855"/>
    <n v="1249.6500000000001"/>
    <x v="3"/>
    <x v="0"/>
    <n v="0.28297464742805906"/>
    <x v="1"/>
  </r>
  <r>
    <s v="ORD0857"/>
    <d v="2023-06-19T00:00:00"/>
    <x v="850"/>
    <x v="0"/>
    <x v="1"/>
    <x v="12"/>
    <n v="10"/>
    <x v="856"/>
    <n v="4156.68"/>
    <x v="1"/>
    <x v="6"/>
    <n v="0.28015636584215142"/>
    <x v="1"/>
  </r>
  <r>
    <s v="ORD0858"/>
    <d v="2023-04-04T00:00:00"/>
    <x v="851"/>
    <x v="0"/>
    <x v="2"/>
    <x v="13"/>
    <n v="3"/>
    <x v="857"/>
    <n v="2652.59"/>
    <x v="1"/>
    <x v="5"/>
    <n v="0.23137767318282013"/>
    <x v="1"/>
  </r>
  <r>
    <s v="ORD0859"/>
    <d v="2024-02-25T00:00:00"/>
    <x v="852"/>
    <x v="2"/>
    <x v="2"/>
    <x v="4"/>
    <n v="4"/>
    <x v="858"/>
    <n v="1310.57"/>
    <x v="0"/>
    <x v="0"/>
    <n v="0.28718905036551373"/>
    <x v="0"/>
  </r>
  <r>
    <s v="ORD0860"/>
    <d v="2024-02-19T00:00:00"/>
    <x v="853"/>
    <x v="1"/>
    <x v="1"/>
    <x v="12"/>
    <n v="2"/>
    <x v="859"/>
    <n v="1781.95"/>
    <x v="3"/>
    <x v="0"/>
    <n v="0.25820796902576648"/>
    <x v="0"/>
  </r>
  <r>
    <s v="ORD0861"/>
    <d v="2023-04-30T00:00:00"/>
    <x v="854"/>
    <x v="0"/>
    <x v="0"/>
    <x v="8"/>
    <n v="4"/>
    <x v="860"/>
    <n v="5576.67"/>
    <x v="3"/>
    <x v="5"/>
    <n v="0.17218539570248975"/>
    <x v="1"/>
  </r>
  <r>
    <s v="ORD0862"/>
    <d v="2024-07-25T00:00:00"/>
    <x v="855"/>
    <x v="0"/>
    <x v="1"/>
    <x v="11"/>
    <n v="6"/>
    <x v="861"/>
    <n v="3007.53"/>
    <x v="0"/>
    <x v="4"/>
    <n v="0.21418880759805406"/>
    <x v="0"/>
  </r>
  <r>
    <s v="ORD0863"/>
    <d v="2024-04-17T00:00:00"/>
    <x v="856"/>
    <x v="2"/>
    <x v="0"/>
    <x v="10"/>
    <n v="9"/>
    <x v="862"/>
    <n v="11251.01"/>
    <x v="2"/>
    <x v="5"/>
    <n v="0.29411752404031533"/>
    <x v="0"/>
  </r>
  <r>
    <s v="ORD0864"/>
    <d v="2023-10-05T00:00:00"/>
    <x v="857"/>
    <x v="2"/>
    <x v="0"/>
    <x v="0"/>
    <n v="6"/>
    <x v="863"/>
    <n v="2944.82"/>
    <x v="2"/>
    <x v="10"/>
    <n v="0.16109915178437106"/>
    <x v="1"/>
  </r>
  <r>
    <s v="ORD0865"/>
    <d v="2023-02-06T00:00:00"/>
    <x v="858"/>
    <x v="0"/>
    <x v="1"/>
    <x v="1"/>
    <n v="5"/>
    <x v="864"/>
    <n v="10358.84"/>
    <x v="0"/>
    <x v="0"/>
    <n v="0.2581668103856487"/>
    <x v="1"/>
  </r>
  <r>
    <s v="ORD0866"/>
    <d v="2023-12-08T00:00:00"/>
    <x v="859"/>
    <x v="0"/>
    <x v="1"/>
    <x v="12"/>
    <n v="8"/>
    <x v="865"/>
    <n v="2050.31"/>
    <x v="0"/>
    <x v="3"/>
    <n v="0.27919571111289648"/>
    <x v="1"/>
  </r>
  <r>
    <s v="ORD0867"/>
    <d v="2023-02-02T00:00:00"/>
    <x v="860"/>
    <x v="0"/>
    <x v="0"/>
    <x v="0"/>
    <n v="8"/>
    <x v="866"/>
    <n v="3228.33"/>
    <x v="1"/>
    <x v="0"/>
    <n v="8.1706912740976592E-2"/>
    <x v="1"/>
  </r>
  <r>
    <s v="ORD0868"/>
    <d v="2024-05-17T00:00:00"/>
    <x v="861"/>
    <x v="1"/>
    <x v="0"/>
    <x v="3"/>
    <n v="6"/>
    <x v="867"/>
    <n v="11487.38"/>
    <x v="0"/>
    <x v="2"/>
    <n v="0.27807699188115631"/>
    <x v="0"/>
  </r>
  <r>
    <s v="ORD0869"/>
    <d v="2023-02-06T00:00:00"/>
    <x v="862"/>
    <x v="0"/>
    <x v="1"/>
    <x v="12"/>
    <n v="1"/>
    <x v="868"/>
    <n v="1700.07"/>
    <x v="2"/>
    <x v="0"/>
    <n v="0.10649545408418307"/>
    <x v="1"/>
  </r>
  <r>
    <s v="ORD0870"/>
    <d v="2023-06-13T00:00:00"/>
    <x v="863"/>
    <x v="3"/>
    <x v="1"/>
    <x v="2"/>
    <n v="3"/>
    <x v="869"/>
    <n v="2385.29"/>
    <x v="2"/>
    <x v="6"/>
    <n v="9.2732700650527314E-2"/>
    <x v="1"/>
  </r>
  <r>
    <s v="ORD0871"/>
    <d v="2024-06-19T00:00:00"/>
    <x v="864"/>
    <x v="3"/>
    <x v="2"/>
    <x v="13"/>
    <n v="1"/>
    <x v="870"/>
    <n v="1491.95"/>
    <x v="3"/>
    <x v="6"/>
    <n v="6.071155348655511E-2"/>
    <x v="0"/>
  </r>
  <r>
    <s v="ORD0872"/>
    <d v="2023-04-15T00:00:00"/>
    <x v="865"/>
    <x v="1"/>
    <x v="2"/>
    <x v="5"/>
    <n v="4"/>
    <x v="871"/>
    <n v="5215.66"/>
    <x v="2"/>
    <x v="5"/>
    <n v="0.18657375527411066"/>
    <x v="1"/>
  </r>
  <r>
    <s v="ORD0873"/>
    <d v="2023-12-13T00:00:00"/>
    <x v="866"/>
    <x v="0"/>
    <x v="1"/>
    <x v="11"/>
    <n v="2"/>
    <x v="872"/>
    <n v="1396.26"/>
    <x v="3"/>
    <x v="3"/>
    <n v="7.3388487091077287E-2"/>
    <x v="1"/>
  </r>
  <r>
    <s v="ORD0874"/>
    <d v="2023-06-30T00:00:00"/>
    <x v="867"/>
    <x v="1"/>
    <x v="2"/>
    <x v="6"/>
    <n v="5"/>
    <x v="873"/>
    <n v="5563.19"/>
    <x v="0"/>
    <x v="6"/>
    <n v="0.24345019681464411"/>
    <x v="1"/>
  </r>
  <r>
    <s v="ORD0875"/>
    <d v="2024-05-11T00:00:00"/>
    <x v="868"/>
    <x v="3"/>
    <x v="1"/>
    <x v="1"/>
    <n v="3"/>
    <x v="874"/>
    <n v="4287.1499999999996"/>
    <x v="2"/>
    <x v="2"/>
    <n v="0.22472484357087702"/>
    <x v="0"/>
  </r>
  <r>
    <s v="ORD0876"/>
    <d v="2024-06-05T00:00:00"/>
    <x v="869"/>
    <x v="3"/>
    <x v="1"/>
    <x v="11"/>
    <n v="8"/>
    <x v="875"/>
    <n v="4026.23"/>
    <x v="0"/>
    <x v="6"/>
    <n v="0.1234912976733986"/>
    <x v="0"/>
  </r>
  <r>
    <s v="ORD0877"/>
    <d v="2023-09-03T00:00:00"/>
    <x v="870"/>
    <x v="2"/>
    <x v="1"/>
    <x v="11"/>
    <n v="10"/>
    <x v="876"/>
    <n v="1045.45"/>
    <x v="2"/>
    <x v="11"/>
    <n v="8.5977405488178463E-2"/>
    <x v="1"/>
  </r>
  <r>
    <s v="ORD0878"/>
    <d v="2023-07-14T00:00:00"/>
    <x v="871"/>
    <x v="1"/>
    <x v="2"/>
    <x v="14"/>
    <n v="5"/>
    <x v="877"/>
    <n v="8405.2900000000009"/>
    <x v="2"/>
    <x v="4"/>
    <n v="0.1923453978517557"/>
    <x v="1"/>
  </r>
  <r>
    <s v="ORD0879"/>
    <d v="2024-07-06T00:00:00"/>
    <x v="872"/>
    <x v="3"/>
    <x v="1"/>
    <x v="2"/>
    <n v="10"/>
    <x v="878"/>
    <n v="5295.3"/>
    <x v="0"/>
    <x v="4"/>
    <n v="0.28234778477519834"/>
    <x v="0"/>
  </r>
  <r>
    <s v="ORD0880"/>
    <d v="2024-07-22T00:00:00"/>
    <x v="873"/>
    <x v="3"/>
    <x v="0"/>
    <x v="3"/>
    <n v="7"/>
    <x v="879"/>
    <n v="4026.68"/>
    <x v="3"/>
    <x v="4"/>
    <n v="0.28044267078971746"/>
    <x v="0"/>
  </r>
  <r>
    <s v="ORD0881"/>
    <d v="2023-10-23T00:00:00"/>
    <x v="874"/>
    <x v="3"/>
    <x v="0"/>
    <x v="8"/>
    <n v="6"/>
    <x v="880"/>
    <n v="6292.53"/>
    <x v="0"/>
    <x v="10"/>
    <n v="0.28269408310739624"/>
    <x v="1"/>
  </r>
  <r>
    <s v="ORD0882"/>
    <d v="2024-05-26T00:00:00"/>
    <x v="875"/>
    <x v="0"/>
    <x v="0"/>
    <x v="0"/>
    <n v="5"/>
    <x v="881"/>
    <n v="6848.99"/>
    <x v="1"/>
    <x v="2"/>
    <n v="0.15919202202519789"/>
    <x v="0"/>
  </r>
  <r>
    <s v="ORD0883"/>
    <d v="2023-09-10T00:00:00"/>
    <x v="876"/>
    <x v="1"/>
    <x v="2"/>
    <x v="14"/>
    <n v="8"/>
    <x v="882"/>
    <n v="3271.66"/>
    <x v="2"/>
    <x v="11"/>
    <n v="7.1329107066043618E-2"/>
    <x v="1"/>
  </r>
  <r>
    <s v="ORD0884"/>
    <d v="2024-10-13T00:00:00"/>
    <x v="877"/>
    <x v="3"/>
    <x v="0"/>
    <x v="10"/>
    <n v="7"/>
    <x v="883"/>
    <n v="3021.7"/>
    <x v="0"/>
    <x v="10"/>
    <n v="0.26558465186674796"/>
    <x v="0"/>
  </r>
  <r>
    <s v="ORD0885"/>
    <d v="2023-09-04T00:00:00"/>
    <x v="878"/>
    <x v="1"/>
    <x v="0"/>
    <x v="8"/>
    <n v="4"/>
    <x v="884"/>
    <n v="3226.66"/>
    <x v="1"/>
    <x v="11"/>
    <n v="0.10944508513669357"/>
    <x v="1"/>
  </r>
  <r>
    <s v="ORD0886"/>
    <d v="2024-06-06T00:00:00"/>
    <x v="879"/>
    <x v="2"/>
    <x v="2"/>
    <x v="4"/>
    <n v="8"/>
    <x v="885"/>
    <n v="2324.9299999999998"/>
    <x v="2"/>
    <x v="6"/>
    <n v="7.7422386299721244E-2"/>
    <x v="0"/>
  </r>
  <r>
    <s v="ORD0887"/>
    <d v="2024-06-13T00:00:00"/>
    <x v="880"/>
    <x v="1"/>
    <x v="2"/>
    <x v="13"/>
    <n v="3"/>
    <x v="886"/>
    <n v="5649.79"/>
    <x v="3"/>
    <x v="6"/>
    <n v="0.1684754344740389"/>
    <x v="0"/>
  </r>
  <r>
    <s v="ORD0888"/>
    <d v="2023-05-05T00:00:00"/>
    <x v="881"/>
    <x v="2"/>
    <x v="2"/>
    <x v="5"/>
    <n v="9"/>
    <x v="887"/>
    <n v="4222.24"/>
    <x v="1"/>
    <x v="2"/>
    <n v="0.22661507736516712"/>
    <x v="1"/>
  </r>
  <r>
    <s v="ORD0889"/>
    <d v="2023-08-28T00:00:00"/>
    <x v="882"/>
    <x v="1"/>
    <x v="0"/>
    <x v="7"/>
    <n v="10"/>
    <x v="888"/>
    <n v="1816.86"/>
    <x v="2"/>
    <x v="9"/>
    <n v="0.18936947716655583"/>
    <x v="1"/>
  </r>
  <r>
    <s v="ORD0890"/>
    <d v="2023-10-10T00:00:00"/>
    <x v="883"/>
    <x v="2"/>
    <x v="1"/>
    <x v="2"/>
    <n v="4"/>
    <x v="889"/>
    <n v="1177.1600000000001"/>
    <x v="3"/>
    <x v="10"/>
    <n v="6.1390672180819714E-2"/>
    <x v="1"/>
  </r>
  <r>
    <s v="ORD0891"/>
    <d v="2023-11-10T00:00:00"/>
    <x v="884"/>
    <x v="0"/>
    <x v="1"/>
    <x v="1"/>
    <n v="10"/>
    <x v="890"/>
    <n v="566"/>
    <x v="1"/>
    <x v="8"/>
    <n v="8.0730050691625463E-2"/>
    <x v="1"/>
  </r>
  <r>
    <s v="ORD0892"/>
    <d v="2023-06-13T00:00:00"/>
    <x v="885"/>
    <x v="0"/>
    <x v="0"/>
    <x v="0"/>
    <n v="3"/>
    <x v="891"/>
    <n v="5883.9"/>
    <x v="1"/>
    <x v="6"/>
    <n v="0.13294824985024992"/>
    <x v="1"/>
  </r>
  <r>
    <s v="ORD0893"/>
    <d v="2023-09-08T00:00:00"/>
    <x v="886"/>
    <x v="2"/>
    <x v="1"/>
    <x v="12"/>
    <n v="5"/>
    <x v="892"/>
    <n v="1887.92"/>
    <x v="3"/>
    <x v="11"/>
    <n v="5.9236668047240738E-2"/>
    <x v="1"/>
  </r>
  <r>
    <s v="ORD0894"/>
    <d v="2024-03-25T00:00:00"/>
    <x v="887"/>
    <x v="3"/>
    <x v="1"/>
    <x v="1"/>
    <n v="10"/>
    <x v="893"/>
    <n v="1919.06"/>
    <x v="2"/>
    <x v="7"/>
    <n v="0.19766578325836551"/>
    <x v="0"/>
  </r>
  <r>
    <s v="ORD0895"/>
    <d v="2023-09-08T00:00:00"/>
    <x v="888"/>
    <x v="0"/>
    <x v="2"/>
    <x v="5"/>
    <n v="9"/>
    <x v="894"/>
    <n v="4064.95"/>
    <x v="1"/>
    <x v="11"/>
    <n v="0.17325490948225339"/>
    <x v="1"/>
  </r>
  <r>
    <s v="ORD0896"/>
    <d v="2024-11-27T00:00:00"/>
    <x v="889"/>
    <x v="3"/>
    <x v="2"/>
    <x v="4"/>
    <n v="8"/>
    <x v="895"/>
    <n v="1299.7"/>
    <x v="0"/>
    <x v="8"/>
    <n v="0.16242798405338865"/>
    <x v="0"/>
  </r>
  <r>
    <s v="ORD0897"/>
    <d v="2024-01-01T00:00:00"/>
    <x v="890"/>
    <x v="2"/>
    <x v="1"/>
    <x v="1"/>
    <n v="10"/>
    <x v="896"/>
    <n v="4740.78"/>
    <x v="1"/>
    <x v="1"/>
    <n v="9.901655560118014E-2"/>
    <x v="0"/>
  </r>
  <r>
    <s v="ORD0898"/>
    <d v="2024-08-29T00:00:00"/>
    <x v="891"/>
    <x v="1"/>
    <x v="0"/>
    <x v="8"/>
    <n v="7"/>
    <x v="897"/>
    <n v="8007.85"/>
    <x v="2"/>
    <x v="9"/>
    <n v="0.22262289038758737"/>
    <x v="0"/>
  </r>
  <r>
    <s v="ORD0899"/>
    <d v="2024-10-07T00:00:00"/>
    <x v="892"/>
    <x v="3"/>
    <x v="2"/>
    <x v="4"/>
    <n v="7"/>
    <x v="898"/>
    <n v="1976.1"/>
    <x v="0"/>
    <x v="10"/>
    <n v="0.26228990327885604"/>
    <x v="0"/>
  </r>
  <r>
    <s v="ORD0900"/>
    <d v="2023-10-29T00:00:00"/>
    <x v="893"/>
    <x v="3"/>
    <x v="1"/>
    <x v="1"/>
    <n v="1"/>
    <x v="899"/>
    <n v="2726.84"/>
    <x v="2"/>
    <x v="10"/>
    <n v="0.10634504146412994"/>
    <x v="1"/>
  </r>
  <r>
    <s v="ORD0901"/>
    <d v="2023-07-12T00:00:00"/>
    <x v="894"/>
    <x v="0"/>
    <x v="1"/>
    <x v="9"/>
    <n v="8"/>
    <x v="900"/>
    <n v="3022.1"/>
    <x v="0"/>
    <x v="4"/>
    <n v="0.19037042263103124"/>
    <x v="1"/>
  </r>
  <r>
    <s v="ORD0902"/>
    <d v="2024-12-13T00:00:00"/>
    <x v="895"/>
    <x v="2"/>
    <x v="0"/>
    <x v="0"/>
    <n v="5"/>
    <x v="901"/>
    <n v="6864.21"/>
    <x v="3"/>
    <x v="3"/>
    <n v="0.28662631027100471"/>
    <x v="0"/>
  </r>
  <r>
    <s v="ORD0903"/>
    <d v="2024-06-08T00:00:00"/>
    <x v="896"/>
    <x v="3"/>
    <x v="2"/>
    <x v="14"/>
    <n v="5"/>
    <x v="902"/>
    <n v="830.97"/>
    <x v="2"/>
    <x v="6"/>
    <n v="6.1237980414929928E-2"/>
    <x v="0"/>
  </r>
  <r>
    <s v="ORD0904"/>
    <d v="2023-01-13T00:00:00"/>
    <x v="897"/>
    <x v="2"/>
    <x v="0"/>
    <x v="7"/>
    <n v="10"/>
    <x v="903"/>
    <n v="4792.12"/>
    <x v="1"/>
    <x v="1"/>
    <n v="0.1033216028591252"/>
    <x v="1"/>
  </r>
  <r>
    <s v="ORD0905"/>
    <d v="2023-11-24T00:00:00"/>
    <x v="898"/>
    <x v="2"/>
    <x v="1"/>
    <x v="9"/>
    <n v="10"/>
    <x v="904"/>
    <n v="8217.17"/>
    <x v="1"/>
    <x v="8"/>
    <n v="0.23971132550590091"/>
    <x v="1"/>
  </r>
  <r>
    <s v="ORD0906"/>
    <d v="2023-09-26T00:00:00"/>
    <x v="899"/>
    <x v="3"/>
    <x v="2"/>
    <x v="13"/>
    <n v="1"/>
    <x v="905"/>
    <n v="5798.92"/>
    <x v="3"/>
    <x v="11"/>
    <n v="0.25074459069131916"/>
    <x v="1"/>
  </r>
  <r>
    <s v="ORD0907"/>
    <d v="2024-05-31T00:00:00"/>
    <x v="900"/>
    <x v="1"/>
    <x v="1"/>
    <x v="9"/>
    <n v="3"/>
    <x v="906"/>
    <n v="6559.54"/>
    <x v="2"/>
    <x v="2"/>
    <n v="0.13760627998548319"/>
    <x v="0"/>
  </r>
  <r>
    <s v="ORD0908"/>
    <d v="2023-10-20T00:00:00"/>
    <x v="901"/>
    <x v="1"/>
    <x v="2"/>
    <x v="14"/>
    <n v="6"/>
    <x v="907"/>
    <n v="2903.39"/>
    <x v="3"/>
    <x v="10"/>
    <n v="8.0179624628601134E-2"/>
    <x v="1"/>
  </r>
  <r>
    <s v="ORD0909"/>
    <d v="2024-04-02T00:00:00"/>
    <x v="902"/>
    <x v="1"/>
    <x v="2"/>
    <x v="4"/>
    <n v="7"/>
    <x v="908"/>
    <n v="7318.99"/>
    <x v="2"/>
    <x v="5"/>
    <n v="0.2213928256405851"/>
    <x v="0"/>
  </r>
  <r>
    <s v="ORD0910"/>
    <d v="2024-08-24T00:00:00"/>
    <x v="903"/>
    <x v="1"/>
    <x v="2"/>
    <x v="6"/>
    <n v="7"/>
    <x v="909"/>
    <n v="1354.6"/>
    <x v="1"/>
    <x v="9"/>
    <n v="0.16551828631266655"/>
    <x v="0"/>
  </r>
  <r>
    <s v="ORD0911"/>
    <d v="2023-08-05T00:00:00"/>
    <x v="904"/>
    <x v="3"/>
    <x v="2"/>
    <x v="6"/>
    <n v="3"/>
    <x v="910"/>
    <n v="2758.5"/>
    <x v="0"/>
    <x v="9"/>
    <n v="9.5381145963754119E-2"/>
    <x v="1"/>
  </r>
  <r>
    <s v="ORD0912"/>
    <d v="2024-10-22T00:00:00"/>
    <x v="905"/>
    <x v="1"/>
    <x v="0"/>
    <x v="7"/>
    <n v="3"/>
    <x v="911"/>
    <n v="464.78"/>
    <x v="0"/>
    <x v="10"/>
    <n v="0.23022245558070764"/>
    <x v="0"/>
  </r>
  <r>
    <s v="ORD0913"/>
    <d v="2023-10-08T00:00:00"/>
    <x v="906"/>
    <x v="3"/>
    <x v="2"/>
    <x v="5"/>
    <n v="1"/>
    <x v="912"/>
    <n v="10250.16"/>
    <x v="2"/>
    <x v="10"/>
    <n v="0.24131196323640197"/>
    <x v="1"/>
  </r>
  <r>
    <s v="ORD0914"/>
    <d v="2023-10-20T00:00:00"/>
    <x v="907"/>
    <x v="0"/>
    <x v="2"/>
    <x v="13"/>
    <n v="9"/>
    <x v="913"/>
    <n v="3913.53"/>
    <x v="0"/>
    <x v="10"/>
    <n v="0.29215629626145828"/>
    <x v="1"/>
  </r>
  <r>
    <s v="ORD0915"/>
    <d v="2023-05-05T00:00:00"/>
    <x v="908"/>
    <x v="2"/>
    <x v="1"/>
    <x v="11"/>
    <n v="7"/>
    <x v="914"/>
    <n v="1624.19"/>
    <x v="1"/>
    <x v="2"/>
    <n v="5.2444706206770067E-2"/>
    <x v="1"/>
  </r>
  <r>
    <s v="ORD0916"/>
    <d v="2023-12-18T00:00:00"/>
    <x v="909"/>
    <x v="1"/>
    <x v="0"/>
    <x v="10"/>
    <n v="5"/>
    <x v="915"/>
    <n v="9829.98"/>
    <x v="1"/>
    <x v="3"/>
    <n v="0.27909207161125321"/>
    <x v="1"/>
  </r>
  <r>
    <s v="ORD0917"/>
    <d v="2023-05-16T00:00:00"/>
    <x v="910"/>
    <x v="2"/>
    <x v="1"/>
    <x v="9"/>
    <n v="4"/>
    <x v="916"/>
    <n v="7484.18"/>
    <x v="1"/>
    <x v="2"/>
    <n v="0.19074768541763412"/>
    <x v="1"/>
  </r>
  <r>
    <s v="ORD0918"/>
    <d v="2023-09-24T00:00:00"/>
    <x v="911"/>
    <x v="3"/>
    <x v="1"/>
    <x v="9"/>
    <n v="8"/>
    <x v="917"/>
    <n v="1845.69"/>
    <x v="3"/>
    <x v="11"/>
    <n v="0.19646056131588949"/>
    <x v="1"/>
  </r>
  <r>
    <s v="ORD0919"/>
    <d v="2024-06-07T00:00:00"/>
    <x v="912"/>
    <x v="0"/>
    <x v="0"/>
    <x v="8"/>
    <n v="9"/>
    <x v="918"/>
    <n v="7366.28"/>
    <x v="0"/>
    <x v="6"/>
    <n v="0.24958629746736799"/>
    <x v="0"/>
  </r>
  <r>
    <s v="ORD0920"/>
    <d v="2023-03-07T00:00:00"/>
    <x v="913"/>
    <x v="2"/>
    <x v="0"/>
    <x v="3"/>
    <n v="6"/>
    <x v="919"/>
    <n v="2948.25"/>
    <x v="2"/>
    <x v="7"/>
    <n v="0.12542931861663362"/>
    <x v="1"/>
  </r>
  <r>
    <s v="ORD0921"/>
    <d v="2023-02-04T00:00:00"/>
    <x v="914"/>
    <x v="3"/>
    <x v="2"/>
    <x v="6"/>
    <n v="1"/>
    <x v="920"/>
    <n v="5638.6"/>
    <x v="1"/>
    <x v="0"/>
    <n v="0.1994392385188738"/>
    <x v="1"/>
  </r>
  <r>
    <s v="ORD0922"/>
    <d v="2023-03-11T00:00:00"/>
    <x v="915"/>
    <x v="0"/>
    <x v="0"/>
    <x v="8"/>
    <n v="10"/>
    <x v="921"/>
    <n v="3338.3"/>
    <x v="1"/>
    <x v="7"/>
    <n v="0.17850477984071833"/>
    <x v="1"/>
  </r>
  <r>
    <s v="ORD0923"/>
    <d v="2023-10-16T00:00:00"/>
    <x v="916"/>
    <x v="2"/>
    <x v="2"/>
    <x v="14"/>
    <n v="2"/>
    <x v="922"/>
    <n v="5120.3"/>
    <x v="2"/>
    <x v="10"/>
    <n v="0.25354157516349257"/>
    <x v="1"/>
  </r>
  <r>
    <s v="ORD0924"/>
    <d v="2024-10-29T00:00:00"/>
    <x v="917"/>
    <x v="3"/>
    <x v="1"/>
    <x v="9"/>
    <n v="10"/>
    <x v="923"/>
    <n v="2248.8000000000002"/>
    <x v="1"/>
    <x v="10"/>
    <n v="0.12426499476979645"/>
    <x v="0"/>
  </r>
  <r>
    <s v="ORD0925"/>
    <d v="2023-07-26T00:00:00"/>
    <x v="918"/>
    <x v="0"/>
    <x v="2"/>
    <x v="14"/>
    <n v="8"/>
    <x v="924"/>
    <n v="3008.37"/>
    <x v="3"/>
    <x v="4"/>
    <n v="0.15027964161115129"/>
    <x v="1"/>
  </r>
  <r>
    <s v="ORD0926"/>
    <d v="2023-01-23T00:00:00"/>
    <x v="919"/>
    <x v="3"/>
    <x v="0"/>
    <x v="10"/>
    <n v="7"/>
    <x v="925"/>
    <n v="1361.52"/>
    <x v="3"/>
    <x v="1"/>
    <n v="9.7924449322414481E-2"/>
    <x v="1"/>
  </r>
  <r>
    <s v="ORD0927"/>
    <d v="2023-07-20T00:00:00"/>
    <x v="920"/>
    <x v="3"/>
    <x v="1"/>
    <x v="9"/>
    <n v="3"/>
    <x v="926"/>
    <n v="1323"/>
    <x v="3"/>
    <x v="4"/>
    <n v="0.18634668935316712"/>
    <x v="1"/>
  </r>
  <r>
    <s v="ORD0928"/>
    <d v="2023-11-15T00:00:00"/>
    <x v="921"/>
    <x v="1"/>
    <x v="1"/>
    <x v="2"/>
    <n v="2"/>
    <x v="927"/>
    <n v="4957.12"/>
    <x v="1"/>
    <x v="8"/>
    <n v="0.1615051117068986"/>
    <x v="1"/>
  </r>
  <r>
    <s v="ORD0929"/>
    <d v="2023-04-25T00:00:00"/>
    <x v="922"/>
    <x v="0"/>
    <x v="2"/>
    <x v="14"/>
    <n v="4"/>
    <x v="928"/>
    <n v="12678.62"/>
    <x v="0"/>
    <x v="5"/>
    <n v="0.25856239567411476"/>
    <x v="1"/>
  </r>
  <r>
    <s v="ORD0930"/>
    <d v="2023-08-22T00:00:00"/>
    <x v="923"/>
    <x v="3"/>
    <x v="1"/>
    <x v="11"/>
    <n v="1"/>
    <x v="929"/>
    <n v="1548.5"/>
    <x v="1"/>
    <x v="9"/>
    <n v="0.15942830256475199"/>
    <x v="1"/>
  </r>
  <r>
    <s v="ORD0931"/>
    <d v="2023-03-07T00:00:00"/>
    <x v="924"/>
    <x v="1"/>
    <x v="1"/>
    <x v="2"/>
    <n v="1"/>
    <x v="930"/>
    <n v="1961.48"/>
    <x v="2"/>
    <x v="7"/>
    <n v="0.12724761542089452"/>
    <x v="1"/>
  </r>
  <r>
    <s v="ORD0932"/>
    <d v="2023-05-20T00:00:00"/>
    <x v="925"/>
    <x v="2"/>
    <x v="2"/>
    <x v="4"/>
    <n v="6"/>
    <x v="931"/>
    <n v="5174.16"/>
    <x v="3"/>
    <x v="2"/>
    <n v="0.23699075929509567"/>
    <x v="1"/>
  </r>
  <r>
    <s v="ORD0933"/>
    <d v="2023-10-17T00:00:00"/>
    <x v="926"/>
    <x v="0"/>
    <x v="0"/>
    <x v="3"/>
    <n v="6"/>
    <x v="932"/>
    <n v="12341.72"/>
    <x v="3"/>
    <x v="10"/>
    <n v="0.28554340661336491"/>
    <x v="1"/>
  </r>
  <r>
    <s v="ORD0934"/>
    <d v="2023-10-14T00:00:00"/>
    <x v="927"/>
    <x v="2"/>
    <x v="2"/>
    <x v="6"/>
    <n v="9"/>
    <x v="933"/>
    <n v="1755.07"/>
    <x v="1"/>
    <x v="10"/>
    <n v="9.9381481127048629E-2"/>
    <x v="1"/>
  </r>
  <r>
    <s v="ORD0935"/>
    <d v="2023-07-30T00:00:00"/>
    <x v="928"/>
    <x v="3"/>
    <x v="1"/>
    <x v="12"/>
    <n v="1"/>
    <x v="934"/>
    <n v="3800.43"/>
    <x v="2"/>
    <x v="4"/>
    <n v="8.6556653460678687E-2"/>
    <x v="1"/>
  </r>
  <r>
    <s v="ORD0936"/>
    <d v="2023-12-26T00:00:00"/>
    <x v="929"/>
    <x v="3"/>
    <x v="2"/>
    <x v="14"/>
    <n v="9"/>
    <x v="935"/>
    <n v="3163.33"/>
    <x v="0"/>
    <x v="3"/>
    <n v="6.9590941229838221E-2"/>
    <x v="1"/>
  </r>
  <r>
    <s v="ORD0937"/>
    <d v="2023-09-24T00:00:00"/>
    <x v="930"/>
    <x v="0"/>
    <x v="2"/>
    <x v="13"/>
    <n v="7"/>
    <x v="936"/>
    <n v="8010.51"/>
    <x v="3"/>
    <x v="11"/>
    <n v="0.22683640840866692"/>
    <x v="1"/>
  </r>
  <r>
    <s v="ORD0938"/>
    <d v="2023-10-19T00:00:00"/>
    <x v="931"/>
    <x v="3"/>
    <x v="2"/>
    <x v="5"/>
    <n v="9"/>
    <x v="937"/>
    <n v="4094.86"/>
    <x v="1"/>
    <x v="10"/>
    <n v="0.22427180371630262"/>
    <x v="1"/>
  </r>
  <r>
    <s v="ORD0939"/>
    <d v="2023-09-08T00:00:00"/>
    <x v="932"/>
    <x v="1"/>
    <x v="2"/>
    <x v="4"/>
    <n v="4"/>
    <x v="938"/>
    <n v="4002.75"/>
    <x v="3"/>
    <x v="11"/>
    <n v="0.26285081250467884"/>
    <x v="1"/>
  </r>
  <r>
    <s v="ORD0940"/>
    <d v="2024-06-26T00:00:00"/>
    <x v="933"/>
    <x v="3"/>
    <x v="1"/>
    <x v="1"/>
    <n v="8"/>
    <x v="939"/>
    <n v="3306.26"/>
    <x v="1"/>
    <x v="6"/>
    <n v="7.6639441637720532E-2"/>
    <x v="0"/>
  </r>
  <r>
    <s v="ORD0941"/>
    <d v="2023-06-04T00:00:00"/>
    <x v="934"/>
    <x v="1"/>
    <x v="0"/>
    <x v="8"/>
    <n v="5"/>
    <x v="940"/>
    <n v="4147.99"/>
    <x v="1"/>
    <x v="6"/>
    <n v="0.12236709509020023"/>
    <x v="1"/>
  </r>
  <r>
    <s v="ORD0942"/>
    <d v="2023-10-04T00:00:00"/>
    <x v="935"/>
    <x v="1"/>
    <x v="2"/>
    <x v="4"/>
    <n v="4"/>
    <x v="941"/>
    <n v="9825.4"/>
    <x v="0"/>
    <x v="10"/>
    <n v="0.2709665071453648"/>
    <x v="1"/>
  </r>
  <r>
    <s v="ORD0943"/>
    <d v="2023-12-25T00:00:00"/>
    <x v="936"/>
    <x v="3"/>
    <x v="2"/>
    <x v="4"/>
    <n v="4"/>
    <x v="942"/>
    <n v="189.39"/>
    <x v="3"/>
    <x v="3"/>
    <n v="6.3370384993742923E-2"/>
    <x v="1"/>
  </r>
  <r>
    <s v="ORD0944"/>
    <d v="2024-12-17T00:00:00"/>
    <x v="937"/>
    <x v="1"/>
    <x v="0"/>
    <x v="7"/>
    <n v="3"/>
    <x v="943"/>
    <n v="3583.33"/>
    <x v="0"/>
    <x v="3"/>
    <n v="0.20331827074529168"/>
    <x v="0"/>
  </r>
  <r>
    <s v="ORD0945"/>
    <d v="2023-05-02T00:00:00"/>
    <x v="938"/>
    <x v="3"/>
    <x v="0"/>
    <x v="10"/>
    <n v="3"/>
    <x v="944"/>
    <n v="2682.22"/>
    <x v="0"/>
    <x v="2"/>
    <n v="0.11222424263217483"/>
    <x v="1"/>
  </r>
  <r>
    <s v="ORD0946"/>
    <d v="2024-11-02T00:00:00"/>
    <x v="939"/>
    <x v="3"/>
    <x v="0"/>
    <x v="0"/>
    <n v="10"/>
    <x v="945"/>
    <n v="1876.98"/>
    <x v="2"/>
    <x v="8"/>
    <n v="5.8218440895401097E-2"/>
    <x v="0"/>
  </r>
  <r>
    <s v="ORD0947"/>
    <d v="2023-05-18T00:00:00"/>
    <x v="940"/>
    <x v="2"/>
    <x v="2"/>
    <x v="6"/>
    <n v="2"/>
    <x v="946"/>
    <n v="12797.3"/>
    <x v="3"/>
    <x v="2"/>
    <n v="0.276540526056478"/>
    <x v="1"/>
  </r>
  <r>
    <s v="ORD0948"/>
    <d v="2023-07-16T00:00:00"/>
    <x v="941"/>
    <x v="1"/>
    <x v="2"/>
    <x v="5"/>
    <n v="5"/>
    <x v="947"/>
    <n v="2065.5"/>
    <x v="2"/>
    <x v="4"/>
    <n v="0.11429086818453202"/>
    <x v="1"/>
  </r>
  <r>
    <s v="ORD0949"/>
    <d v="2023-10-08T00:00:00"/>
    <x v="942"/>
    <x v="3"/>
    <x v="1"/>
    <x v="2"/>
    <n v="2"/>
    <x v="948"/>
    <n v="5474.94"/>
    <x v="3"/>
    <x v="10"/>
    <n v="0.2145381247242322"/>
    <x v="1"/>
  </r>
  <r>
    <s v="ORD0950"/>
    <d v="2024-02-18T00:00:00"/>
    <x v="943"/>
    <x v="3"/>
    <x v="1"/>
    <x v="11"/>
    <n v="1"/>
    <x v="949"/>
    <n v="1439.69"/>
    <x v="3"/>
    <x v="0"/>
    <n v="0.14500141003948111"/>
    <x v="0"/>
  </r>
  <r>
    <s v="ORD0951"/>
    <d v="2023-08-29T00:00:00"/>
    <x v="944"/>
    <x v="1"/>
    <x v="1"/>
    <x v="12"/>
    <n v="1"/>
    <x v="950"/>
    <n v="4033.74"/>
    <x v="3"/>
    <x v="9"/>
    <n v="0.21688966411658814"/>
    <x v="1"/>
  </r>
  <r>
    <s v="ORD0952"/>
    <d v="2023-10-15T00:00:00"/>
    <x v="945"/>
    <x v="0"/>
    <x v="1"/>
    <x v="1"/>
    <n v="2"/>
    <x v="951"/>
    <n v="1808.97"/>
    <x v="1"/>
    <x v="10"/>
    <n v="6.6640290083473039E-2"/>
    <x v="1"/>
  </r>
  <r>
    <s v="ORD0953"/>
    <d v="2023-03-27T00:00:00"/>
    <x v="946"/>
    <x v="2"/>
    <x v="2"/>
    <x v="5"/>
    <n v="3"/>
    <x v="952"/>
    <n v="2563.5500000000002"/>
    <x v="1"/>
    <x v="7"/>
    <n v="0.29351990308936987"/>
    <x v="1"/>
  </r>
  <r>
    <s v="ORD0954"/>
    <d v="2023-05-08T00:00:00"/>
    <x v="947"/>
    <x v="2"/>
    <x v="2"/>
    <x v="14"/>
    <n v="1"/>
    <x v="953"/>
    <n v="2671.03"/>
    <x v="2"/>
    <x v="2"/>
    <n v="6.8137164617642826E-2"/>
    <x v="1"/>
  </r>
  <r>
    <s v="ORD0955"/>
    <d v="2023-02-15T00:00:00"/>
    <x v="948"/>
    <x v="0"/>
    <x v="0"/>
    <x v="0"/>
    <n v="2"/>
    <x v="954"/>
    <n v="792.65"/>
    <x v="2"/>
    <x v="0"/>
    <n v="0.29444103935662408"/>
    <x v="1"/>
  </r>
  <r>
    <s v="ORD0956"/>
    <d v="2024-12-20T00:00:00"/>
    <x v="949"/>
    <x v="0"/>
    <x v="1"/>
    <x v="11"/>
    <n v="9"/>
    <x v="955"/>
    <n v="8560.8799999999992"/>
    <x v="3"/>
    <x v="3"/>
    <n v="0.23380979016089701"/>
    <x v="0"/>
  </r>
  <r>
    <s v="ORD0957"/>
    <d v="2023-04-27T00:00:00"/>
    <x v="950"/>
    <x v="0"/>
    <x v="2"/>
    <x v="4"/>
    <n v="5"/>
    <x v="956"/>
    <n v="1518.85"/>
    <x v="0"/>
    <x v="5"/>
    <n v="0.2759683922299685"/>
    <x v="1"/>
  </r>
  <r>
    <s v="ORD0958"/>
    <d v="2023-12-14T00:00:00"/>
    <x v="951"/>
    <x v="0"/>
    <x v="1"/>
    <x v="9"/>
    <n v="9"/>
    <x v="957"/>
    <n v="4720.91"/>
    <x v="0"/>
    <x v="3"/>
    <n v="0.20723087566261592"/>
    <x v="1"/>
  </r>
  <r>
    <s v="ORD0959"/>
    <d v="2024-09-15T00:00:00"/>
    <x v="952"/>
    <x v="2"/>
    <x v="1"/>
    <x v="11"/>
    <n v="9"/>
    <x v="958"/>
    <n v="2144.7600000000002"/>
    <x v="1"/>
    <x v="11"/>
    <n v="9.7338967673946508E-2"/>
    <x v="0"/>
  </r>
  <r>
    <s v="ORD0960"/>
    <d v="2024-09-14T00:00:00"/>
    <x v="953"/>
    <x v="0"/>
    <x v="2"/>
    <x v="13"/>
    <n v="7"/>
    <x v="959"/>
    <n v="6188.37"/>
    <x v="3"/>
    <x v="11"/>
    <n v="0.21037678922614322"/>
    <x v="0"/>
  </r>
  <r>
    <s v="ORD0961"/>
    <d v="2024-05-14T00:00:00"/>
    <x v="954"/>
    <x v="1"/>
    <x v="1"/>
    <x v="11"/>
    <n v="10"/>
    <x v="960"/>
    <n v="7043.31"/>
    <x v="3"/>
    <x v="2"/>
    <n v="0.19541766711040406"/>
    <x v="0"/>
  </r>
  <r>
    <s v="ORD0962"/>
    <d v="2024-07-14T00:00:00"/>
    <x v="955"/>
    <x v="1"/>
    <x v="1"/>
    <x v="1"/>
    <n v="6"/>
    <x v="961"/>
    <n v="10113.26"/>
    <x v="1"/>
    <x v="4"/>
    <n v="0.20415015925039073"/>
    <x v="0"/>
  </r>
  <r>
    <s v="ORD0963"/>
    <d v="2024-01-19T00:00:00"/>
    <x v="956"/>
    <x v="2"/>
    <x v="0"/>
    <x v="8"/>
    <n v="2"/>
    <x v="962"/>
    <n v="11353.78"/>
    <x v="0"/>
    <x v="1"/>
    <n v="0.28540516680337258"/>
    <x v="0"/>
  </r>
  <r>
    <s v="ORD0964"/>
    <d v="2024-12-28T00:00:00"/>
    <x v="957"/>
    <x v="0"/>
    <x v="1"/>
    <x v="1"/>
    <n v="2"/>
    <x v="963"/>
    <n v="2023.47"/>
    <x v="3"/>
    <x v="3"/>
    <n v="0.16694773596207382"/>
    <x v="0"/>
  </r>
  <r>
    <s v="ORD0965"/>
    <d v="2024-09-03T00:00:00"/>
    <x v="958"/>
    <x v="0"/>
    <x v="0"/>
    <x v="3"/>
    <n v="8"/>
    <x v="964"/>
    <n v="1439.97"/>
    <x v="2"/>
    <x v="11"/>
    <n v="9.0382760133593532E-2"/>
    <x v="0"/>
  </r>
  <r>
    <s v="ORD0966"/>
    <d v="2024-12-20T00:00:00"/>
    <x v="890"/>
    <x v="2"/>
    <x v="0"/>
    <x v="0"/>
    <n v="1"/>
    <x v="965"/>
    <n v="4523.63"/>
    <x v="0"/>
    <x v="3"/>
    <n v="0.25420335234207647"/>
    <x v="0"/>
  </r>
  <r>
    <s v="ORD0967"/>
    <d v="2023-07-16T00:00:00"/>
    <x v="959"/>
    <x v="1"/>
    <x v="0"/>
    <x v="0"/>
    <n v="9"/>
    <x v="966"/>
    <n v="2912.43"/>
    <x v="3"/>
    <x v="4"/>
    <n v="0.23089345428080807"/>
    <x v="1"/>
  </r>
  <r>
    <s v="ORD0968"/>
    <d v="2024-03-26T00:00:00"/>
    <x v="960"/>
    <x v="3"/>
    <x v="0"/>
    <x v="7"/>
    <n v="10"/>
    <x v="967"/>
    <n v="154.19999999999999"/>
    <x v="1"/>
    <x v="7"/>
    <n v="5.2894262927707741E-2"/>
    <x v="0"/>
  </r>
  <r>
    <s v="ORD0969"/>
    <d v="2023-09-30T00:00:00"/>
    <x v="961"/>
    <x v="1"/>
    <x v="0"/>
    <x v="10"/>
    <n v="9"/>
    <x v="968"/>
    <n v="1138.46"/>
    <x v="0"/>
    <x v="11"/>
    <n v="0.15408540299113488"/>
    <x v="1"/>
  </r>
  <r>
    <s v="ORD0970"/>
    <d v="2023-07-29T00:00:00"/>
    <x v="962"/>
    <x v="3"/>
    <x v="1"/>
    <x v="2"/>
    <n v="9"/>
    <x v="969"/>
    <n v="4201.79"/>
    <x v="0"/>
    <x v="4"/>
    <n v="0.12339689090077186"/>
    <x v="1"/>
  </r>
  <r>
    <s v="ORD0971"/>
    <d v="2023-03-08T00:00:00"/>
    <x v="963"/>
    <x v="0"/>
    <x v="0"/>
    <x v="0"/>
    <n v="10"/>
    <x v="970"/>
    <n v="165.54"/>
    <x v="3"/>
    <x v="7"/>
    <n v="6.3277397652994921E-2"/>
    <x v="1"/>
  </r>
  <r>
    <s v="ORD0972"/>
    <d v="2023-07-27T00:00:00"/>
    <x v="964"/>
    <x v="0"/>
    <x v="2"/>
    <x v="14"/>
    <n v="6"/>
    <x v="971"/>
    <n v="10989.63"/>
    <x v="3"/>
    <x v="4"/>
    <n v="0.23802956864297783"/>
    <x v="1"/>
  </r>
  <r>
    <s v="ORD0973"/>
    <d v="2024-01-16T00:00:00"/>
    <x v="965"/>
    <x v="1"/>
    <x v="2"/>
    <x v="6"/>
    <n v="4"/>
    <x v="972"/>
    <n v="11948.41"/>
    <x v="3"/>
    <x v="1"/>
    <n v="0.28183682047648317"/>
    <x v="0"/>
  </r>
  <r>
    <s v="ORD0974"/>
    <d v="2023-10-17T00:00:00"/>
    <x v="966"/>
    <x v="3"/>
    <x v="0"/>
    <x v="10"/>
    <n v="2"/>
    <x v="973"/>
    <n v="11036.31"/>
    <x v="0"/>
    <x v="10"/>
    <n v="0.29687962348242175"/>
    <x v="1"/>
  </r>
  <r>
    <s v="ORD0975"/>
    <d v="2023-11-04T00:00:00"/>
    <x v="967"/>
    <x v="2"/>
    <x v="2"/>
    <x v="4"/>
    <n v="8"/>
    <x v="974"/>
    <n v="5593.04"/>
    <x v="3"/>
    <x v="8"/>
    <n v="0.25886105652322422"/>
    <x v="1"/>
  </r>
  <r>
    <s v="ORD0976"/>
    <d v="2024-04-20T00:00:00"/>
    <x v="968"/>
    <x v="1"/>
    <x v="0"/>
    <x v="3"/>
    <n v="10"/>
    <x v="975"/>
    <n v="8423.44"/>
    <x v="3"/>
    <x v="5"/>
    <n v="0.19043269800303664"/>
    <x v="0"/>
  </r>
  <r>
    <s v="ORD0977"/>
    <d v="2024-10-05T00:00:00"/>
    <x v="969"/>
    <x v="0"/>
    <x v="0"/>
    <x v="0"/>
    <n v="4"/>
    <x v="976"/>
    <n v="389.75"/>
    <x v="0"/>
    <x v="10"/>
    <n v="8.9711542002725311E-2"/>
    <x v="0"/>
  </r>
  <r>
    <s v="ORD0978"/>
    <d v="2023-07-15T00:00:00"/>
    <x v="970"/>
    <x v="1"/>
    <x v="1"/>
    <x v="11"/>
    <n v="2"/>
    <x v="977"/>
    <n v="7661.45"/>
    <x v="0"/>
    <x v="4"/>
    <n v="0.27112383980250632"/>
    <x v="1"/>
  </r>
  <r>
    <s v="ORD0979"/>
    <d v="2024-06-27T00:00:00"/>
    <x v="971"/>
    <x v="0"/>
    <x v="0"/>
    <x v="7"/>
    <n v="1"/>
    <x v="978"/>
    <n v="9941.0400000000009"/>
    <x v="3"/>
    <x v="6"/>
    <n v="0.22546585921742501"/>
    <x v="0"/>
  </r>
  <r>
    <s v="ORD0980"/>
    <d v="2023-12-27T00:00:00"/>
    <x v="972"/>
    <x v="1"/>
    <x v="1"/>
    <x v="1"/>
    <n v="9"/>
    <x v="979"/>
    <n v="1213.95"/>
    <x v="0"/>
    <x v="3"/>
    <n v="0.23058337717890326"/>
    <x v="1"/>
  </r>
  <r>
    <s v="ORD0981"/>
    <d v="2024-09-16T00:00:00"/>
    <x v="973"/>
    <x v="1"/>
    <x v="0"/>
    <x v="0"/>
    <n v="6"/>
    <x v="980"/>
    <n v="1734.04"/>
    <x v="3"/>
    <x v="11"/>
    <n v="0.13511466560281257"/>
    <x v="0"/>
  </r>
  <r>
    <s v="ORD0982"/>
    <d v="2024-06-24T00:00:00"/>
    <x v="974"/>
    <x v="3"/>
    <x v="1"/>
    <x v="9"/>
    <n v="6"/>
    <x v="981"/>
    <n v="1129.1199999999999"/>
    <x v="1"/>
    <x v="6"/>
    <n v="9.7471618400754814E-2"/>
    <x v="0"/>
  </r>
  <r>
    <s v="ORD0983"/>
    <d v="2024-08-05T00:00:00"/>
    <x v="975"/>
    <x v="3"/>
    <x v="2"/>
    <x v="14"/>
    <n v="10"/>
    <x v="982"/>
    <n v="1073.93"/>
    <x v="0"/>
    <x v="9"/>
    <n v="9.600000715130462E-2"/>
    <x v="0"/>
  </r>
  <r>
    <s v="ORD0984"/>
    <d v="2024-03-28T00:00:00"/>
    <x v="976"/>
    <x v="0"/>
    <x v="1"/>
    <x v="12"/>
    <n v="8"/>
    <x v="983"/>
    <n v="2340.4499999999998"/>
    <x v="0"/>
    <x v="7"/>
    <n v="0.10451362948468164"/>
    <x v="0"/>
  </r>
  <r>
    <s v="ORD0985"/>
    <d v="2024-10-16T00:00:00"/>
    <x v="977"/>
    <x v="1"/>
    <x v="0"/>
    <x v="8"/>
    <n v="3"/>
    <x v="984"/>
    <n v="7840.04"/>
    <x v="2"/>
    <x v="10"/>
    <n v="0.17379850205963474"/>
    <x v="0"/>
  </r>
  <r>
    <s v="ORD0986"/>
    <d v="2024-12-23T00:00:00"/>
    <x v="978"/>
    <x v="1"/>
    <x v="2"/>
    <x v="5"/>
    <n v="2"/>
    <x v="985"/>
    <n v="3656.18"/>
    <x v="1"/>
    <x v="3"/>
    <n v="0.20584848923317894"/>
    <x v="0"/>
  </r>
  <r>
    <s v="ORD0987"/>
    <d v="2023-06-02T00:00:00"/>
    <x v="979"/>
    <x v="2"/>
    <x v="0"/>
    <x v="8"/>
    <n v="2"/>
    <x v="986"/>
    <n v="3419.45"/>
    <x v="1"/>
    <x v="6"/>
    <n v="0.26851964552846802"/>
    <x v="1"/>
  </r>
  <r>
    <s v="ORD0988"/>
    <d v="2024-11-10T00:00:00"/>
    <x v="980"/>
    <x v="1"/>
    <x v="0"/>
    <x v="8"/>
    <n v="1"/>
    <x v="987"/>
    <n v="2518.81"/>
    <x v="0"/>
    <x v="8"/>
    <n v="0.15440034327397553"/>
    <x v="0"/>
  </r>
  <r>
    <s v="ORD0989"/>
    <d v="2023-06-22T00:00:00"/>
    <x v="981"/>
    <x v="0"/>
    <x v="0"/>
    <x v="7"/>
    <n v="9"/>
    <x v="988"/>
    <n v="10602.06"/>
    <x v="2"/>
    <x v="6"/>
    <n v="0.25258142858027738"/>
    <x v="1"/>
  </r>
  <r>
    <s v="ORD0990"/>
    <d v="2024-07-01T00:00:00"/>
    <x v="982"/>
    <x v="1"/>
    <x v="1"/>
    <x v="2"/>
    <n v="9"/>
    <x v="989"/>
    <n v="4457.6499999999996"/>
    <x v="0"/>
    <x v="4"/>
    <n v="0.14207300729193259"/>
    <x v="0"/>
  </r>
  <r>
    <s v="ORD0991"/>
    <d v="2024-05-03T00:00:00"/>
    <x v="983"/>
    <x v="2"/>
    <x v="0"/>
    <x v="7"/>
    <n v="9"/>
    <x v="990"/>
    <n v="3141.27"/>
    <x v="3"/>
    <x v="2"/>
    <n v="0.25320407413139362"/>
    <x v="0"/>
  </r>
  <r>
    <s v="ORD0992"/>
    <d v="2024-07-01T00:00:00"/>
    <x v="984"/>
    <x v="3"/>
    <x v="0"/>
    <x v="10"/>
    <n v="3"/>
    <x v="991"/>
    <n v="6504.75"/>
    <x v="0"/>
    <x v="4"/>
    <n v="0.26212268296604524"/>
    <x v="0"/>
  </r>
  <r>
    <s v="ORD0993"/>
    <d v="2024-08-15T00:00:00"/>
    <x v="985"/>
    <x v="0"/>
    <x v="1"/>
    <x v="12"/>
    <n v="7"/>
    <x v="992"/>
    <n v="4975.8"/>
    <x v="3"/>
    <x v="9"/>
    <n v="0.25583426867071374"/>
    <x v="0"/>
  </r>
  <r>
    <s v="ORD0994"/>
    <d v="2023-04-06T00:00:00"/>
    <x v="986"/>
    <x v="2"/>
    <x v="0"/>
    <x v="0"/>
    <n v="2"/>
    <x v="993"/>
    <n v="4387.0200000000004"/>
    <x v="1"/>
    <x v="5"/>
    <n v="0.27685101860768618"/>
    <x v="1"/>
  </r>
  <r>
    <s v="ORD0995"/>
    <d v="2023-11-22T00:00:00"/>
    <x v="987"/>
    <x v="3"/>
    <x v="1"/>
    <x v="11"/>
    <n v="9"/>
    <x v="994"/>
    <n v="14243.61"/>
    <x v="2"/>
    <x v="8"/>
    <n v="0.28685956305283"/>
    <x v="1"/>
  </r>
  <r>
    <s v="ORD0996"/>
    <d v="2023-09-27T00:00:00"/>
    <x v="988"/>
    <x v="0"/>
    <x v="1"/>
    <x v="1"/>
    <n v="10"/>
    <x v="995"/>
    <n v="8209.39"/>
    <x v="3"/>
    <x v="11"/>
    <n v="0.23333273645738203"/>
    <x v="1"/>
  </r>
  <r>
    <s v="ORD0997"/>
    <d v="2023-08-12T00:00:00"/>
    <x v="989"/>
    <x v="0"/>
    <x v="0"/>
    <x v="7"/>
    <n v="5"/>
    <x v="996"/>
    <n v="4126.76"/>
    <x v="0"/>
    <x v="9"/>
    <n v="0.26087033478304844"/>
    <x v="1"/>
  </r>
  <r>
    <s v="ORD0998"/>
    <d v="2024-09-19T00:00:00"/>
    <x v="990"/>
    <x v="3"/>
    <x v="2"/>
    <x v="14"/>
    <n v="2"/>
    <x v="997"/>
    <n v="487.23"/>
    <x v="1"/>
    <x v="11"/>
    <n v="5.5490322249998572E-2"/>
    <x v="0"/>
  </r>
  <r>
    <s v="ORD0999"/>
    <d v="2024-01-30T00:00:00"/>
    <x v="991"/>
    <x v="0"/>
    <x v="1"/>
    <x v="11"/>
    <n v="10"/>
    <x v="998"/>
    <n v="4895.8900000000003"/>
    <x v="1"/>
    <x v="1"/>
    <n v="0.13163620270494814"/>
    <x v="0"/>
  </r>
  <r>
    <s v="ORD1000"/>
    <d v="2023-04-05T00:00:00"/>
    <x v="992"/>
    <x v="1"/>
    <x v="1"/>
    <x v="12"/>
    <n v="8"/>
    <x v="999"/>
    <n v="7549.02"/>
    <x v="2"/>
    <x v="5"/>
    <n v="0.204763443108924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BA65D-5F7C-4539-A815-2588A1622E9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1:C45" firstHeaderRow="0" firstDataRow="1" firstDataCol="1"/>
  <pivotFields count="13">
    <pivotField showAll="0"/>
    <pivotField numFmtId="164" showAll="0"/>
    <pivotField showAll="0"/>
    <pivotField showAll="0">
      <items count="5">
        <item x="2"/>
        <item x="3"/>
        <item x="1"/>
        <item x="0"/>
        <item t="default"/>
      </items>
    </pivotField>
    <pivotField axis="axisRow" showAll="0">
      <items count="4">
        <item x="1"/>
        <item x="2"/>
        <item x="0"/>
        <item t="default"/>
      </items>
    </pivotField>
    <pivotField showAll="0"/>
    <pivotField numFmtId="1" showAll="0"/>
    <pivotField dataField="1" numFmtId="165" showAll="0">
      <items count="1001">
        <item x="728"/>
        <item x="652"/>
        <item x="632"/>
        <item x="242"/>
        <item x="821"/>
        <item x="426"/>
        <item x="389"/>
        <item x="428"/>
        <item x="209"/>
        <item x="650"/>
        <item x="108"/>
        <item x="67"/>
        <item x="55"/>
        <item x="200"/>
        <item x="681"/>
        <item x="199"/>
        <item x="191"/>
        <item x="825"/>
        <item x="576"/>
        <item x="252"/>
        <item x="667"/>
        <item x="759"/>
        <item x="911"/>
        <item x="786"/>
        <item x="584"/>
        <item x="319"/>
        <item x="114"/>
        <item x="161"/>
        <item x="387"/>
        <item x="630"/>
        <item x="837"/>
        <item x="683"/>
        <item x="478"/>
        <item x="748"/>
        <item x="636"/>
        <item x="204"/>
        <item x="970"/>
        <item x="723"/>
        <item x="954"/>
        <item x="260"/>
        <item x="359"/>
        <item x="526"/>
        <item x="967"/>
        <item x="482"/>
        <item x="708"/>
        <item x="942"/>
        <item x="552"/>
        <item x="724"/>
        <item x="599"/>
        <item x="674"/>
        <item x="417"/>
        <item x="611"/>
        <item x="293"/>
        <item x="811"/>
        <item x="620"/>
        <item x="98"/>
        <item x="609"/>
        <item x="358"/>
        <item x="331"/>
        <item x="788"/>
        <item x="175"/>
        <item x="372"/>
        <item x="203"/>
        <item x="528"/>
        <item x="116"/>
        <item x="82"/>
        <item x="498"/>
        <item x="29"/>
        <item x="197"/>
        <item x="607"/>
        <item x="976"/>
        <item x="512"/>
        <item x="316"/>
        <item x="855"/>
        <item x="370"/>
        <item x="182"/>
        <item x="207"/>
        <item x="858"/>
        <item x="603"/>
        <item x="3"/>
        <item x="464"/>
        <item x="679"/>
        <item x="231"/>
        <item x="828"/>
        <item x="465"/>
        <item x="16"/>
        <item x="381"/>
        <item x="704"/>
        <item x="716"/>
        <item x="138"/>
        <item x="979"/>
        <item x="329"/>
        <item x="956"/>
        <item x="391"/>
        <item x="749"/>
        <item x="647"/>
        <item x="400"/>
        <item x="267"/>
        <item x="120"/>
        <item x="505"/>
        <item x="793"/>
        <item x="755"/>
        <item x="595"/>
        <item x="72"/>
        <item x="348"/>
        <item x="318"/>
        <item x="840"/>
        <item x="185"/>
        <item x="574"/>
        <item x="697"/>
        <item x="608"/>
        <item x="19"/>
        <item x="336"/>
        <item x="707"/>
        <item x="220"/>
        <item x="280"/>
        <item x="205"/>
        <item x="761"/>
        <item x="859"/>
        <item x="758"/>
        <item x="725"/>
        <item x="787"/>
        <item x="890"/>
        <item x="926"/>
        <item x="686"/>
        <item x="139"/>
        <item x="694"/>
        <item x="485"/>
        <item x="543"/>
        <item x="28"/>
        <item x="34"/>
        <item x="865"/>
        <item x="255"/>
        <item x="968"/>
        <item x="898"/>
        <item x="732"/>
        <item x="560"/>
        <item x="26"/>
        <item x="123"/>
        <item x="792"/>
        <item x="244"/>
        <item x="521"/>
        <item x="612"/>
        <item x="895"/>
        <item x="820"/>
        <item x="841"/>
        <item x="254"/>
        <item x="367"/>
        <item x="480"/>
        <item x="270"/>
        <item x="909"/>
        <item x="309"/>
        <item x="338"/>
        <item x="110"/>
        <item x="282"/>
        <item x="952"/>
        <item x="997"/>
        <item x="731"/>
        <item x="124"/>
        <item x="354"/>
        <item x="27"/>
        <item x="847"/>
        <item x="99"/>
        <item x="355"/>
        <item x="91"/>
        <item x="350"/>
        <item x="455"/>
        <item x="917"/>
        <item x="826"/>
        <item x="688"/>
        <item x="344"/>
        <item x="462"/>
        <item x="706"/>
        <item x="888"/>
        <item x="666"/>
        <item x="893"/>
        <item x="929"/>
        <item x="310"/>
        <item x="332"/>
        <item x="949"/>
        <item x="610"/>
        <item x="726"/>
        <item x="573"/>
        <item x="615"/>
        <item x="18"/>
        <item x="452"/>
        <item x="598"/>
        <item x="8"/>
        <item x="602"/>
        <item x="798"/>
        <item x="376"/>
        <item x="140"/>
        <item x="671"/>
        <item x="149"/>
        <item x="215"/>
        <item x="371"/>
        <item x="144"/>
        <item x="982"/>
        <item x="604"/>
        <item x="188"/>
        <item x="883"/>
        <item x="12"/>
        <item x="857"/>
        <item x="981"/>
        <item x="842"/>
        <item x="738"/>
        <item x="11"/>
        <item x="673"/>
        <item x="363"/>
        <item x="685"/>
        <item x="44"/>
        <item x="541"/>
        <item x="405"/>
        <item x="162"/>
        <item x="963"/>
        <item x="876"/>
        <item x="37"/>
        <item x="305"/>
        <item x="736"/>
        <item x="990"/>
        <item x="15"/>
        <item x="520"/>
        <item x="966"/>
        <item x="304"/>
        <item x="767"/>
        <item x="136"/>
        <item x="249"/>
        <item x="986"/>
        <item x="302"/>
        <item x="980"/>
        <item x="450"/>
        <item x="530"/>
        <item x="469"/>
        <item x="443"/>
        <item x="325"/>
        <item x="519"/>
        <item x="179"/>
        <item x="335"/>
        <item x="664"/>
        <item x="342"/>
        <item x="77"/>
        <item x="913"/>
        <item x="343"/>
        <item x="657"/>
        <item x="785"/>
        <item x="315"/>
        <item x="440"/>
        <item x="779"/>
        <item x="902"/>
        <item x="781"/>
        <item x="433"/>
        <item x="151"/>
        <item x="192"/>
        <item x="817"/>
        <item x="279"/>
        <item x="63"/>
        <item x="181"/>
        <item x="925"/>
        <item x="468"/>
        <item x="308"/>
        <item x="662"/>
        <item x="618"/>
        <item x="401"/>
        <item x="861"/>
        <item x="57"/>
        <item x="508"/>
        <item x="75"/>
        <item x="196"/>
        <item x="752"/>
        <item x="375"/>
        <item x="240"/>
        <item x="835"/>
        <item x="420"/>
        <item x="831"/>
        <item x="361"/>
        <item x="879"/>
        <item x="146"/>
        <item x="424"/>
        <item x="808"/>
        <item x="51"/>
        <item x="801"/>
        <item x="60"/>
        <item x="735"/>
        <item x="117"/>
        <item x="106"/>
        <item x="425"/>
        <item x="135"/>
        <item x="398"/>
        <item x="596"/>
        <item x="856"/>
        <item x="625"/>
        <item x="229"/>
        <item x="780"/>
        <item x="566"/>
        <item x="938"/>
        <item x="601"/>
        <item x="64"/>
        <item x="810"/>
        <item x="930"/>
        <item x="373"/>
        <item x="76"/>
        <item x="216"/>
        <item x="211"/>
        <item x="775"/>
        <item x="323"/>
        <item x="996"/>
        <item x="460"/>
        <item x="993"/>
        <item x="900"/>
        <item x="964"/>
        <item x="868"/>
        <item x="276"/>
        <item x="230"/>
        <item x="96"/>
        <item x="298"/>
        <item x="633"/>
        <item x="431"/>
        <item x="803"/>
        <item x="987"/>
        <item x="676"/>
        <item x="739"/>
        <item x="396"/>
        <item x="198"/>
        <item x="79"/>
        <item x="107"/>
        <item x="312"/>
        <item x="569"/>
        <item x="339"/>
        <item x="288"/>
        <item x="10"/>
        <item x="32"/>
        <item x="713"/>
        <item x="395"/>
        <item x="774"/>
        <item x="690"/>
        <item x="66"/>
        <item x="419"/>
        <item x="473"/>
        <item x="172"/>
        <item x="93"/>
        <item x="380"/>
        <item x="70"/>
        <item x="547"/>
        <item x="62"/>
        <item x="943"/>
        <item x="933"/>
        <item x="365"/>
        <item x="2"/>
        <item x="776"/>
        <item x="985"/>
        <item x="965"/>
        <item x="118"/>
        <item x="947"/>
        <item x="923"/>
        <item x="345"/>
        <item x="937"/>
        <item x="863"/>
        <item x="226"/>
        <item x="444"/>
        <item x="493"/>
        <item x="334"/>
        <item x="317"/>
        <item x="366"/>
        <item x="195"/>
        <item x="294"/>
        <item x="764"/>
        <item x="714"/>
        <item x="399"/>
        <item x="950"/>
        <item x="789"/>
        <item x="887"/>
        <item x="845"/>
        <item x="143"/>
        <item x="921"/>
        <item x="202"/>
        <item x="878"/>
        <item x="522"/>
        <item x="772"/>
        <item x="523"/>
        <item x="773"/>
        <item x="872"/>
        <item x="142"/>
        <item x="454"/>
        <item x="874"/>
        <item x="513"/>
        <item x="237"/>
        <item x="889"/>
        <item x="809"/>
        <item x="644"/>
        <item x="299"/>
        <item x="992"/>
        <item x="537"/>
        <item x="563"/>
        <item x="762"/>
        <item x="274"/>
        <item x="392"/>
        <item x="413"/>
        <item x="506"/>
        <item x="285"/>
        <item x="45"/>
        <item x="122"/>
        <item x="675"/>
        <item x="715"/>
        <item x="924"/>
        <item x="447"/>
        <item x="703"/>
        <item x="922"/>
        <item x="692"/>
        <item x="720"/>
        <item x="176"/>
        <item x="235"/>
        <item x="553"/>
        <item x="501"/>
        <item x="393"/>
        <item x="797"/>
        <item x="126"/>
        <item x="300"/>
        <item x="269"/>
        <item x="24"/>
        <item x="407"/>
        <item x="753"/>
        <item x="627"/>
        <item x="362"/>
        <item x="451"/>
        <item x="687"/>
        <item x="81"/>
        <item x="102"/>
        <item x="974"/>
        <item x="533"/>
        <item x="456"/>
        <item x="38"/>
        <item x="217"/>
        <item x="695"/>
        <item x="931"/>
        <item x="127"/>
        <item x="958"/>
        <item x="141"/>
        <item x="880"/>
        <item x="983"/>
        <item x="168"/>
        <item x="170"/>
        <item x="434"/>
        <item x="86"/>
        <item x="765"/>
        <item x="624"/>
        <item x="791"/>
        <item x="224"/>
        <item x="957"/>
        <item x="747"/>
        <item x="873"/>
        <item x="562"/>
        <item x="125"/>
        <item x="806"/>
        <item x="360"/>
        <item x="500"/>
        <item x="905"/>
        <item x="435"/>
        <item x="737"/>
        <item x="587"/>
        <item x="741"/>
        <item x="550"/>
        <item x="113"/>
        <item x="894"/>
        <item x="919"/>
        <item x="33"/>
        <item x="743"/>
        <item x="222"/>
        <item x="155"/>
        <item x="642"/>
        <item x="347"/>
        <item x="233"/>
        <item x="799"/>
        <item x="944"/>
        <item x="729"/>
        <item x="423"/>
        <item x="804"/>
        <item x="721"/>
        <item x="901"/>
        <item x="606"/>
        <item x="555"/>
        <item x="414"/>
        <item x="654"/>
        <item x="173"/>
        <item x="646"/>
        <item x="769"/>
        <item x="570"/>
        <item x="838"/>
        <item x="206"/>
        <item x="47"/>
        <item x="705"/>
        <item x="402"/>
        <item x="545"/>
        <item x="314"/>
        <item x="760"/>
        <item x="870"/>
        <item x="442"/>
        <item x="991"/>
        <item x="49"/>
        <item x="4"/>
        <item x="578"/>
        <item x="777"/>
        <item x="281"/>
        <item x="397"/>
        <item x="830"/>
        <item x="251"/>
        <item x="409"/>
        <item x="427"/>
        <item x="494"/>
        <item x="193"/>
        <item x="677"/>
        <item x="948"/>
        <item x="812"/>
        <item x="899"/>
        <item x="50"/>
        <item x="296"/>
        <item x="869"/>
        <item x="580"/>
        <item x="384"/>
        <item x="854"/>
        <item x="778"/>
        <item x="246"/>
        <item x="40"/>
        <item x="412"/>
        <item x="248"/>
        <item x="131"/>
        <item x="262"/>
        <item x="328"/>
        <item x="693"/>
        <item x="832"/>
        <item x="496"/>
        <item x="311"/>
        <item x="283"/>
        <item x="710"/>
        <item x="297"/>
        <item x="410"/>
        <item x="374"/>
        <item x="951"/>
        <item x="154"/>
        <item x="48"/>
        <item x="564"/>
        <item x="800"/>
        <item x="600"/>
        <item x="492"/>
        <item x="321"/>
        <item x="101"/>
        <item x="670"/>
        <item x="65"/>
        <item x="459"/>
        <item x="31"/>
        <item x="551"/>
        <item x="763"/>
        <item x="851"/>
        <item x="446"/>
        <item x="622"/>
        <item x="770"/>
        <item x="273"/>
        <item x="871"/>
        <item x="977"/>
        <item x="41"/>
        <item x="920"/>
        <item x="90"/>
        <item x="403"/>
        <item x="699"/>
        <item x="35"/>
        <item x="277"/>
        <item x="678"/>
        <item x="243"/>
        <item x="422"/>
        <item x="509"/>
        <item x="467"/>
        <item x="910"/>
        <item x="474"/>
        <item x="121"/>
        <item x="771"/>
        <item x="605"/>
        <item x="238"/>
        <item x="105"/>
        <item x="476"/>
        <item x="567"/>
        <item x="696"/>
        <item x="745"/>
        <item x="112"/>
        <item x="959"/>
        <item x="430"/>
        <item x="475"/>
        <item x="884"/>
        <item x="663"/>
        <item x="918"/>
        <item x="245"/>
        <item x="659"/>
        <item x="13"/>
        <item x="466"/>
        <item x="0"/>
        <item x="484"/>
        <item x="421"/>
        <item x="885"/>
        <item x="621"/>
        <item x="689"/>
        <item x="722"/>
        <item x="827"/>
        <item x="253"/>
        <item x="813"/>
        <item x="782"/>
        <item x="568"/>
        <item x="388"/>
        <item x="266"/>
        <item x="669"/>
        <item x="927"/>
        <item x="490"/>
        <item x="128"/>
        <item x="111"/>
        <item x="527"/>
        <item x="653"/>
        <item x="256"/>
        <item x="352"/>
        <item x="364"/>
        <item x="411"/>
        <item x="406"/>
        <item x="914"/>
        <item x="709"/>
        <item x="518"/>
        <item x="744"/>
        <item x="369"/>
        <item x="150"/>
        <item x="52"/>
        <item x="542"/>
        <item x="95"/>
        <item x="989"/>
        <item x="330"/>
        <item x="69"/>
        <item x="186"/>
        <item x="223"/>
        <item x="593"/>
        <item x="386"/>
        <item x="660"/>
        <item x="628"/>
        <item x="892"/>
        <item x="208"/>
        <item x="21"/>
        <item x="357"/>
        <item x="665"/>
        <item x="945"/>
        <item x="213"/>
        <item x="746"/>
        <item x="860"/>
        <item x="717"/>
        <item x="875"/>
        <item x="565"/>
        <item x="58"/>
        <item x="46"/>
        <item x="148"/>
        <item x="583"/>
        <item x="326"/>
        <item x="908"/>
        <item x="43"/>
        <item x="306"/>
        <item x="85"/>
        <item x="635"/>
        <item x="535"/>
        <item x="719"/>
        <item x="515"/>
        <item x="88"/>
        <item x="886"/>
        <item x="194"/>
        <item x="137"/>
        <item x="438"/>
        <item x="656"/>
        <item x="130"/>
        <item x="483"/>
        <item x="383"/>
        <item x="802"/>
        <item x="504"/>
        <item x="940"/>
        <item x="5"/>
        <item x="969"/>
        <item x="408"/>
        <item x="818"/>
        <item x="445"/>
        <item x="104"/>
        <item x="549"/>
        <item x="904"/>
        <item x="271"/>
        <item x="712"/>
        <item x="257"/>
        <item x="507"/>
        <item x="291"/>
        <item x="1"/>
        <item x="7"/>
        <item x="87"/>
        <item x="351"/>
        <item x="346"/>
        <item x="588"/>
        <item x="539"/>
        <item x="727"/>
        <item x="134"/>
        <item x="234"/>
        <item x="718"/>
        <item x="349"/>
        <item x="995"/>
        <item x="915"/>
        <item x="936"/>
        <item x="17"/>
        <item x="80"/>
        <item x="418"/>
        <item x="167"/>
        <item x="158"/>
        <item x="36"/>
        <item x="461"/>
        <item x="648"/>
        <item x="897"/>
        <item x="429"/>
        <item x="649"/>
        <item x="268"/>
        <item x="960"/>
        <item x="368"/>
        <item x="171"/>
        <item x="221"/>
        <item x="907"/>
        <item x="514"/>
        <item x="153"/>
        <item x="941"/>
        <item x="534"/>
        <item x="284"/>
        <item x="638"/>
        <item x="340"/>
        <item x="616"/>
        <item x="955"/>
        <item x="89"/>
        <item x="536"/>
        <item x="544"/>
        <item x="833"/>
        <item x="655"/>
        <item x="999"/>
        <item x="415"/>
        <item x="289"/>
        <item x="807"/>
        <item x="575"/>
        <item x="973"/>
        <item x="680"/>
        <item x="998"/>
        <item x="852"/>
        <item x="637"/>
        <item x="582"/>
        <item x="754"/>
        <item x="698"/>
        <item x="850"/>
        <item x="585"/>
        <item x="557"/>
        <item x="613"/>
        <item x="453"/>
        <item x="477"/>
        <item x="166"/>
        <item x="94"/>
        <item x="822"/>
        <item x="594"/>
        <item x="84"/>
        <item x="577"/>
        <item x="617"/>
        <item x="862"/>
        <item x="379"/>
        <item x="684"/>
        <item x="163"/>
        <item x="740"/>
        <item x="250"/>
        <item x="25"/>
        <item x="472"/>
        <item x="147"/>
        <item x="691"/>
        <item x="259"/>
        <item x="201"/>
        <item x="265"/>
        <item x="559"/>
        <item x="639"/>
        <item x="6"/>
        <item x="634"/>
        <item x="56"/>
        <item x="100"/>
        <item x="39"/>
        <item x="742"/>
        <item x="103"/>
        <item x="953"/>
        <item x="916"/>
        <item x="572"/>
        <item x="463"/>
        <item x="227"/>
        <item x="258"/>
        <item x="626"/>
        <item x="152"/>
        <item x="866"/>
        <item x="962"/>
        <item x="645"/>
        <item x="864"/>
        <item x="457"/>
        <item x="356"/>
        <item x="590"/>
        <item x="546"/>
        <item x="394"/>
        <item x="843"/>
        <item x="795"/>
        <item x="42"/>
        <item x="711"/>
        <item x="867"/>
        <item x="640"/>
        <item x="525"/>
        <item x="591"/>
        <item x="682"/>
        <item x="189"/>
        <item x="702"/>
        <item x="416"/>
        <item x="829"/>
        <item x="232"/>
        <item x="59"/>
        <item x="794"/>
        <item x="988"/>
        <item x="629"/>
        <item x="183"/>
        <item x="145"/>
        <item x="816"/>
        <item x="115"/>
        <item x="264"/>
        <item x="619"/>
        <item x="432"/>
        <item x="733"/>
        <item x="439"/>
        <item x="972"/>
        <item x="20"/>
        <item x="83"/>
        <item x="247"/>
        <item x="353"/>
        <item x="912"/>
        <item x="292"/>
        <item x="133"/>
        <item x="174"/>
        <item x="225"/>
        <item x="824"/>
        <item x="471"/>
        <item x="815"/>
        <item x="614"/>
        <item x="180"/>
        <item x="554"/>
        <item x="511"/>
        <item x="839"/>
        <item x="524"/>
        <item x="881"/>
        <item x="219"/>
        <item x="327"/>
        <item x="661"/>
        <item x="939"/>
        <item x="320"/>
        <item x="849"/>
        <item x="932"/>
        <item x="119"/>
        <item x="437"/>
        <item x="449"/>
        <item x="214"/>
        <item x="241"/>
        <item x="132"/>
        <item x="877"/>
        <item x="488"/>
        <item x="23"/>
        <item x="157"/>
        <item x="658"/>
        <item x="766"/>
        <item x="757"/>
        <item x="641"/>
        <item x="934"/>
        <item x="313"/>
        <item x="164"/>
        <item x="592"/>
        <item x="169"/>
        <item x="978"/>
        <item x="975"/>
        <item x="97"/>
        <item x="891"/>
        <item x="160"/>
        <item x="495"/>
        <item x="73"/>
        <item x="548"/>
        <item x="287"/>
        <item x="290"/>
        <item x="561"/>
        <item x="448"/>
        <item x="261"/>
        <item x="750"/>
        <item x="129"/>
        <item x="531"/>
        <item x="212"/>
        <item x="54"/>
        <item x="22"/>
        <item x="275"/>
        <item x="836"/>
        <item x="71"/>
        <item x="984"/>
        <item x="272"/>
        <item x="497"/>
        <item x="623"/>
        <item x="263"/>
        <item x="503"/>
        <item x="322"/>
        <item x="538"/>
        <item x="377"/>
        <item x="510"/>
        <item x="935"/>
        <item x="228"/>
        <item x="286"/>
        <item x="790"/>
        <item x="768"/>
        <item x="109"/>
        <item x="558"/>
        <item x="487"/>
        <item x="337"/>
        <item x="853"/>
        <item x="844"/>
        <item x="53"/>
        <item x="882"/>
        <item x="589"/>
        <item x="756"/>
        <item x="187"/>
        <item x="796"/>
        <item x="819"/>
        <item x="751"/>
        <item x="295"/>
        <item x="436"/>
        <item x="971"/>
        <item x="834"/>
        <item x="805"/>
        <item x="946"/>
        <item x="301"/>
        <item x="783"/>
        <item x="903"/>
        <item x="61"/>
        <item x="218"/>
        <item x="481"/>
        <item x="78"/>
        <item x="307"/>
        <item x="499"/>
        <item x="846"/>
        <item x="159"/>
        <item x="734"/>
        <item x="700"/>
        <item x="236"/>
        <item x="14"/>
        <item x="479"/>
        <item x="378"/>
        <item x="404"/>
        <item x="184"/>
        <item x="177"/>
        <item x="848"/>
        <item x="529"/>
        <item x="9"/>
        <item x="385"/>
        <item x="92"/>
        <item x="178"/>
        <item x="239"/>
        <item x="906"/>
        <item x="823"/>
        <item x="324"/>
        <item x="896"/>
        <item x="643"/>
        <item x="579"/>
        <item x="701"/>
        <item x="382"/>
        <item x="68"/>
        <item x="814"/>
        <item x="458"/>
        <item x="303"/>
        <item x="190"/>
        <item x="333"/>
        <item x="784"/>
        <item x="516"/>
        <item x="470"/>
        <item x="74"/>
        <item x="491"/>
        <item x="341"/>
        <item x="489"/>
        <item x="278"/>
        <item x="210"/>
        <item x="597"/>
        <item x="30"/>
        <item x="651"/>
        <item x="156"/>
        <item x="502"/>
        <item x="672"/>
        <item x="631"/>
        <item x="390"/>
        <item x="928"/>
        <item x="486"/>
        <item x="571"/>
        <item x="668"/>
        <item x="730"/>
        <item x="441"/>
        <item x="556"/>
        <item x="961"/>
        <item x="540"/>
        <item x="517"/>
        <item x="994"/>
        <item x="586"/>
        <item x="532"/>
        <item x="581"/>
        <item x="165"/>
        <item t="default"/>
      </items>
    </pivotField>
    <pivotField dataField="1" numFmtId="165" showAll="0"/>
    <pivotField showAll="0">
      <items count="5">
        <item x="0"/>
        <item x="1"/>
        <item x="2"/>
        <item x="3"/>
        <item t="default"/>
      </items>
    </pivotField>
    <pivotField showAll="0" sortType="ascending">
      <items count="13">
        <item x="1"/>
        <item x="0"/>
        <item x="7"/>
        <item x="5"/>
        <item x="2"/>
        <item x="6"/>
        <item x="4"/>
        <item x="9"/>
        <item x="11"/>
        <item x="10"/>
        <item x="8"/>
        <item x="3"/>
        <item t="default"/>
      </items>
    </pivotField>
    <pivotField numFmtId="10" showAll="0"/>
    <pivotField showAll="0">
      <items count="3">
        <item x="1"/>
        <item x="0"/>
        <item t="default"/>
      </items>
    </pivotField>
  </pivotFields>
  <rowFields count="1">
    <field x="4"/>
  </rowFields>
  <rowItems count="4">
    <i>
      <x/>
    </i>
    <i>
      <x v="1"/>
    </i>
    <i>
      <x v="2"/>
    </i>
    <i t="grand">
      <x/>
    </i>
  </rowItems>
  <colFields count="1">
    <field x="-2"/>
  </colFields>
  <colItems count="2">
    <i>
      <x/>
    </i>
    <i i="1">
      <x v="1"/>
    </i>
  </colItems>
  <dataFields count="2">
    <dataField name="Sum of Sales" fld="7" baseField="0" baseItem="0" numFmtId="165"/>
    <dataField name="Sum of Profit" fld="8" baseField="0" baseItem="0" numFmtId="165"/>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DCB85-4CD6-426F-A7F0-5F5FAD19B5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2:B37" firstHeaderRow="1" firstDataRow="1" firstDataCol="1"/>
  <pivotFields count="13">
    <pivotField showAll="0"/>
    <pivotField numFmtId="164" showAll="0"/>
    <pivotField showAll="0"/>
    <pivotField axis="axisRow" showAll="0">
      <items count="5">
        <item x="2"/>
        <item x="3"/>
        <item x="1"/>
        <item x="0"/>
        <item t="default"/>
      </items>
    </pivotField>
    <pivotField showAll="0">
      <items count="4">
        <item x="1"/>
        <item x="2"/>
        <item x="0"/>
        <item t="default"/>
      </items>
    </pivotField>
    <pivotField showAll="0"/>
    <pivotField numFmtId="1" showAll="0"/>
    <pivotField dataField="1" numFmtId="165" showAll="0">
      <items count="1001">
        <item x="728"/>
        <item x="652"/>
        <item x="632"/>
        <item x="242"/>
        <item x="821"/>
        <item x="426"/>
        <item x="389"/>
        <item x="428"/>
        <item x="209"/>
        <item x="650"/>
        <item x="108"/>
        <item x="67"/>
        <item x="55"/>
        <item x="200"/>
        <item x="681"/>
        <item x="199"/>
        <item x="191"/>
        <item x="825"/>
        <item x="576"/>
        <item x="252"/>
        <item x="667"/>
        <item x="759"/>
        <item x="911"/>
        <item x="786"/>
        <item x="584"/>
        <item x="319"/>
        <item x="114"/>
        <item x="161"/>
        <item x="387"/>
        <item x="630"/>
        <item x="837"/>
        <item x="683"/>
        <item x="478"/>
        <item x="748"/>
        <item x="636"/>
        <item x="204"/>
        <item x="970"/>
        <item x="723"/>
        <item x="954"/>
        <item x="260"/>
        <item x="359"/>
        <item x="526"/>
        <item x="967"/>
        <item x="482"/>
        <item x="708"/>
        <item x="942"/>
        <item x="552"/>
        <item x="724"/>
        <item x="599"/>
        <item x="674"/>
        <item x="417"/>
        <item x="611"/>
        <item x="293"/>
        <item x="811"/>
        <item x="620"/>
        <item x="98"/>
        <item x="609"/>
        <item x="358"/>
        <item x="331"/>
        <item x="788"/>
        <item x="175"/>
        <item x="372"/>
        <item x="203"/>
        <item x="528"/>
        <item x="116"/>
        <item x="82"/>
        <item x="498"/>
        <item x="29"/>
        <item x="197"/>
        <item x="607"/>
        <item x="976"/>
        <item x="512"/>
        <item x="316"/>
        <item x="855"/>
        <item x="370"/>
        <item x="182"/>
        <item x="207"/>
        <item x="858"/>
        <item x="603"/>
        <item x="3"/>
        <item x="464"/>
        <item x="679"/>
        <item x="231"/>
        <item x="828"/>
        <item x="465"/>
        <item x="16"/>
        <item x="381"/>
        <item x="704"/>
        <item x="716"/>
        <item x="138"/>
        <item x="979"/>
        <item x="329"/>
        <item x="956"/>
        <item x="391"/>
        <item x="749"/>
        <item x="647"/>
        <item x="400"/>
        <item x="267"/>
        <item x="120"/>
        <item x="505"/>
        <item x="793"/>
        <item x="755"/>
        <item x="595"/>
        <item x="72"/>
        <item x="348"/>
        <item x="318"/>
        <item x="840"/>
        <item x="185"/>
        <item x="574"/>
        <item x="697"/>
        <item x="608"/>
        <item x="19"/>
        <item x="336"/>
        <item x="707"/>
        <item x="220"/>
        <item x="280"/>
        <item x="205"/>
        <item x="761"/>
        <item x="859"/>
        <item x="758"/>
        <item x="725"/>
        <item x="787"/>
        <item x="890"/>
        <item x="926"/>
        <item x="686"/>
        <item x="139"/>
        <item x="694"/>
        <item x="485"/>
        <item x="543"/>
        <item x="28"/>
        <item x="34"/>
        <item x="865"/>
        <item x="255"/>
        <item x="968"/>
        <item x="898"/>
        <item x="732"/>
        <item x="560"/>
        <item x="26"/>
        <item x="123"/>
        <item x="792"/>
        <item x="244"/>
        <item x="521"/>
        <item x="612"/>
        <item x="895"/>
        <item x="820"/>
        <item x="841"/>
        <item x="254"/>
        <item x="367"/>
        <item x="480"/>
        <item x="270"/>
        <item x="909"/>
        <item x="309"/>
        <item x="338"/>
        <item x="110"/>
        <item x="282"/>
        <item x="952"/>
        <item x="997"/>
        <item x="731"/>
        <item x="124"/>
        <item x="354"/>
        <item x="27"/>
        <item x="847"/>
        <item x="99"/>
        <item x="355"/>
        <item x="91"/>
        <item x="350"/>
        <item x="455"/>
        <item x="917"/>
        <item x="826"/>
        <item x="688"/>
        <item x="344"/>
        <item x="462"/>
        <item x="706"/>
        <item x="888"/>
        <item x="666"/>
        <item x="893"/>
        <item x="929"/>
        <item x="310"/>
        <item x="332"/>
        <item x="949"/>
        <item x="610"/>
        <item x="726"/>
        <item x="573"/>
        <item x="615"/>
        <item x="18"/>
        <item x="452"/>
        <item x="598"/>
        <item x="8"/>
        <item x="602"/>
        <item x="798"/>
        <item x="376"/>
        <item x="140"/>
        <item x="671"/>
        <item x="149"/>
        <item x="215"/>
        <item x="371"/>
        <item x="144"/>
        <item x="982"/>
        <item x="604"/>
        <item x="188"/>
        <item x="883"/>
        <item x="12"/>
        <item x="857"/>
        <item x="981"/>
        <item x="842"/>
        <item x="738"/>
        <item x="11"/>
        <item x="673"/>
        <item x="363"/>
        <item x="685"/>
        <item x="44"/>
        <item x="541"/>
        <item x="405"/>
        <item x="162"/>
        <item x="963"/>
        <item x="876"/>
        <item x="37"/>
        <item x="305"/>
        <item x="736"/>
        <item x="990"/>
        <item x="15"/>
        <item x="520"/>
        <item x="966"/>
        <item x="304"/>
        <item x="767"/>
        <item x="136"/>
        <item x="249"/>
        <item x="986"/>
        <item x="302"/>
        <item x="980"/>
        <item x="450"/>
        <item x="530"/>
        <item x="469"/>
        <item x="443"/>
        <item x="325"/>
        <item x="519"/>
        <item x="179"/>
        <item x="335"/>
        <item x="664"/>
        <item x="342"/>
        <item x="77"/>
        <item x="913"/>
        <item x="343"/>
        <item x="657"/>
        <item x="785"/>
        <item x="315"/>
        <item x="440"/>
        <item x="779"/>
        <item x="902"/>
        <item x="781"/>
        <item x="433"/>
        <item x="151"/>
        <item x="192"/>
        <item x="817"/>
        <item x="279"/>
        <item x="63"/>
        <item x="181"/>
        <item x="925"/>
        <item x="468"/>
        <item x="308"/>
        <item x="662"/>
        <item x="618"/>
        <item x="401"/>
        <item x="861"/>
        <item x="57"/>
        <item x="508"/>
        <item x="75"/>
        <item x="196"/>
        <item x="752"/>
        <item x="375"/>
        <item x="240"/>
        <item x="835"/>
        <item x="420"/>
        <item x="831"/>
        <item x="361"/>
        <item x="879"/>
        <item x="146"/>
        <item x="424"/>
        <item x="808"/>
        <item x="51"/>
        <item x="801"/>
        <item x="60"/>
        <item x="735"/>
        <item x="117"/>
        <item x="106"/>
        <item x="425"/>
        <item x="135"/>
        <item x="398"/>
        <item x="596"/>
        <item x="856"/>
        <item x="625"/>
        <item x="229"/>
        <item x="780"/>
        <item x="566"/>
        <item x="938"/>
        <item x="601"/>
        <item x="64"/>
        <item x="810"/>
        <item x="930"/>
        <item x="373"/>
        <item x="76"/>
        <item x="216"/>
        <item x="211"/>
        <item x="775"/>
        <item x="323"/>
        <item x="996"/>
        <item x="460"/>
        <item x="993"/>
        <item x="900"/>
        <item x="964"/>
        <item x="868"/>
        <item x="276"/>
        <item x="230"/>
        <item x="96"/>
        <item x="298"/>
        <item x="633"/>
        <item x="431"/>
        <item x="803"/>
        <item x="987"/>
        <item x="676"/>
        <item x="739"/>
        <item x="396"/>
        <item x="198"/>
        <item x="79"/>
        <item x="107"/>
        <item x="312"/>
        <item x="569"/>
        <item x="339"/>
        <item x="288"/>
        <item x="10"/>
        <item x="32"/>
        <item x="713"/>
        <item x="395"/>
        <item x="774"/>
        <item x="690"/>
        <item x="66"/>
        <item x="419"/>
        <item x="473"/>
        <item x="172"/>
        <item x="93"/>
        <item x="380"/>
        <item x="70"/>
        <item x="547"/>
        <item x="62"/>
        <item x="943"/>
        <item x="933"/>
        <item x="365"/>
        <item x="2"/>
        <item x="776"/>
        <item x="985"/>
        <item x="965"/>
        <item x="118"/>
        <item x="947"/>
        <item x="923"/>
        <item x="345"/>
        <item x="937"/>
        <item x="863"/>
        <item x="226"/>
        <item x="444"/>
        <item x="493"/>
        <item x="334"/>
        <item x="317"/>
        <item x="366"/>
        <item x="195"/>
        <item x="294"/>
        <item x="764"/>
        <item x="714"/>
        <item x="399"/>
        <item x="950"/>
        <item x="789"/>
        <item x="887"/>
        <item x="845"/>
        <item x="143"/>
        <item x="921"/>
        <item x="202"/>
        <item x="878"/>
        <item x="522"/>
        <item x="772"/>
        <item x="523"/>
        <item x="773"/>
        <item x="872"/>
        <item x="142"/>
        <item x="454"/>
        <item x="874"/>
        <item x="513"/>
        <item x="237"/>
        <item x="889"/>
        <item x="809"/>
        <item x="644"/>
        <item x="299"/>
        <item x="992"/>
        <item x="537"/>
        <item x="563"/>
        <item x="762"/>
        <item x="274"/>
        <item x="392"/>
        <item x="413"/>
        <item x="506"/>
        <item x="285"/>
        <item x="45"/>
        <item x="122"/>
        <item x="675"/>
        <item x="715"/>
        <item x="924"/>
        <item x="447"/>
        <item x="703"/>
        <item x="922"/>
        <item x="692"/>
        <item x="720"/>
        <item x="176"/>
        <item x="235"/>
        <item x="553"/>
        <item x="501"/>
        <item x="393"/>
        <item x="797"/>
        <item x="126"/>
        <item x="300"/>
        <item x="269"/>
        <item x="24"/>
        <item x="407"/>
        <item x="753"/>
        <item x="627"/>
        <item x="362"/>
        <item x="451"/>
        <item x="687"/>
        <item x="81"/>
        <item x="102"/>
        <item x="974"/>
        <item x="533"/>
        <item x="456"/>
        <item x="38"/>
        <item x="217"/>
        <item x="695"/>
        <item x="931"/>
        <item x="127"/>
        <item x="958"/>
        <item x="141"/>
        <item x="880"/>
        <item x="983"/>
        <item x="168"/>
        <item x="170"/>
        <item x="434"/>
        <item x="86"/>
        <item x="765"/>
        <item x="624"/>
        <item x="791"/>
        <item x="224"/>
        <item x="957"/>
        <item x="747"/>
        <item x="873"/>
        <item x="562"/>
        <item x="125"/>
        <item x="806"/>
        <item x="360"/>
        <item x="500"/>
        <item x="905"/>
        <item x="435"/>
        <item x="737"/>
        <item x="587"/>
        <item x="741"/>
        <item x="550"/>
        <item x="113"/>
        <item x="894"/>
        <item x="919"/>
        <item x="33"/>
        <item x="743"/>
        <item x="222"/>
        <item x="155"/>
        <item x="642"/>
        <item x="347"/>
        <item x="233"/>
        <item x="799"/>
        <item x="944"/>
        <item x="729"/>
        <item x="423"/>
        <item x="804"/>
        <item x="721"/>
        <item x="901"/>
        <item x="606"/>
        <item x="555"/>
        <item x="414"/>
        <item x="654"/>
        <item x="173"/>
        <item x="646"/>
        <item x="769"/>
        <item x="570"/>
        <item x="838"/>
        <item x="206"/>
        <item x="47"/>
        <item x="705"/>
        <item x="402"/>
        <item x="545"/>
        <item x="314"/>
        <item x="760"/>
        <item x="870"/>
        <item x="442"/>
        <item x="991"/>
        <item x="49"/>
        <item x="4"/>
        <item x="578"/>
        <item x="777"/>
        <item x="281"/>
        <item x="397"/>
        <item x="830"/>
        <item x="251"/>
        <item x="409"/>
        <item x="427"/>
        <item x="494"/>
        <item x="193"/>
        <item x="677"/>
        <item x="948"/>
        <item x="812"/>
        <item x="899"/>
        <item x="50"/>
        <item x="296"/>
        <item x="869"/>
        <item x="580"/>
        <item x="384"/>
        <item x="854"/>
        <item x="778"/>
        <item x="246"/>
        <item x="40"/>
        <item x="412"/>
        <item x="248"/>
        <item x="131"/>
        <item x="262"/>
        <item x="328"/>
        <item x="693"/>
        <item x="832"/>
        <item x="496"/>
        <item x="311"/>
        <item x="283"/>
        <item x="710"/>
        <item x="297"/>
        <item x="410"/>
        <item x="374"/>
        <item x="951"/>
        <item x="154"/>
        <item x="48"/>
        <item x="564"/>
        <item x="800"/>
        <item x="600"/>
        <item x="492"/>
        <item x="321"/>
        <item x="101"/>
        <item x="670"/>
        <item x="65"/>
        <item x="459"/>
        <item x="31"/>
        <item x="551"/>
        <item x="763"/>
        <item x="851"/>
        <item x="446"/>
        <item x="622"/>
        <item x="770"/>
        <item x="273"/>
        <item x="871"/>
        <item x="977"/>
        <item x="41"/>
        <item x="920"/>
        <item x="90"/>
        <item x="403"/>
        <item x="699"/>
        <item x="35"/>
        <item x="277"/>
        <item x="678"/>
        <item x="243"/>
        <item x="422"/>
        <item x="509"/>
        <item x="467"/>
        <item x="910"/>
        <item x="474"/>
        <item x="121"/>
        <item x="771"/>
        <item x="605"/>
        <item x="238"/>
        <item x="105"/>
        <item x="476"/>
        <item x="567"/>
        <item x="696"/>
        <item x="745"/>
        <item x="112"/>
        <item x="959"/>
        <item x="430"/>
        <item x="475"/>
        <item x="884"/>
        <item x="663"/>
        <item x="918"/>
        <item x="245"/>
        <item x="659"/>
        <item x="13"/>
        <item x="466"/>
        <item x="0"/>
        <item x="484"/>
        <item x="421"/>
        <item x="885"/>
        <item x="621"/>
        <item x="689"/>
        <item x="722"/>
        <item x="827"/>
        <item x="253"/>
        <item x="813"/>
        <item x="782"/>
        <item x="568"/>
        <item x="388"/>
        <item x="266"/>
        <item x="669"/>
        <item x="927"/>
        <item x="490"/>
        <item x="128"/>
        <item x="111"/>
        <item x="527"/>
        <item x="653"/>
        <item x="256"/>
        <item x="352"/>
        <item x="364"/>
        <item x="411"/>
        <item x="406"/>
        <item x="914"/>
        <item x="709"/>
        <item x="518"/>
        <item x="744"/>
        <item x="369"/>
        <item x="150"/>
        <item x="52"/>
        <item x="542"/>
        <item x="95"/>
        <item x="989"/>
        <item x="330"/>
        <item x="69"/>
        <item x="186"/>
        <item x="223"/>
        <item x="593"/>
        <item x="386"/>
        <item x="660"/>
        <item x="628"/>
        <item x="892"/>
        <item x="208"/>
        <item x="21"/>
        <item x="357"/>
        <item x="665"/>
        <item x="945"/>
        <item x="213"/>
        <item x="746"/>
        <item x="860"/>
        <item x="717"/>
        <item x="875"/>
        <item x="565"/>
        <item x="58"/>
        <item x="46"/>
        <item x="148"/>
        <item x="583"/>
        <item x="326"/>
        <item x="908"/>
        <item x="43"/>
        <item x="306"/>
        <item x="85"/>
        <item x="635"/>
        <item x="535"/>
        <item x="719"/>
        <item x="515"/>
        <item x="88"/>
        <item x="886"/>
        <item x="194"/>
        <item x="137"/>
        <item x="438"/>
        <item x="656"/>
        <item x="130"/>
        <item x="483"/>
        <item x="383"/>
        <item x="802"/>
        <item x="504"/>
        <item x="940"/>
        <item x="5"/>
        <item x="969"/>
        <item x="408"/>
        <item x="818"/>
        <item x="445"/>
        <item x="104"/>
        <item x="549"/>
        <item x="904"/>
        <item x="271"/>
        <item x="712"/>
        <item x="257"/>
        <item x="507"/>
        <item x="291"/>
        <item x="1"/>
        <item x="7"/>
        <item x="87"/>
        <item x="351"/>
        <item x="346"/>
        <item x="588"/>
        <item x="539"/>
        <item x="727"/>
        <item x="134"/>
        <item x="234"/>
        <item x="718"/>
        <item x="349"/>
        <item x="995"/>
        <item x="915"/>
        <item x="936"/>
        <item x="17"/>
        <item x="80"/>
        <item x="418"/>
        <item x="167"/>
        <item x="158"/>
        <item x="36"/>
        <item x="461"/>
        <item x="648"/>
        <item x="897"/>
        <item x="429"/>
        <item x="649"/>
        <item x="268"/>
        <item x="960"/>
        <item x="368"/>
        <item x="171"/>
        <item x="221"/>
        <item x="907"/>
        <item x="514"/>
        <item x="153"/>
        <item x="941"/>
        <item x="534"/>
        <item x="284"/>
        <item x="638"/>
        <item x="340"/>
        <item x="616"/>
        <item x="955"/>
        <item x="89"/>
        <item x="536"/>
        <item x="544"/>
        <item x="833"/>
        <item x="655"/>
        <item x="999"/>
        <item x="415"/>
        <item x="289"/>
        <item x="807"/>
        <item x="575"/>
        <item x="973"/>
        <item x="680"/>
        <item x="998"/>
        <item x="852"/>
        <item x="637"/>
        <item x="582"/>
        <item x="754"/>
        <item x="698"/>
        <item x="850"/>
        <item x="585"/>
        <item x="557"/>
        <item x="613"/>
        <item x="453"/>
        <item x="477"/>
        <item x="166"/>
        <item x="94"/>
        <item x="822"/>
        <item x="594"/>
        <item x="84"/>
        <item x="577"/>
        <item x="617"/>
        <item x="862"/>
        <item x="379"/>
        <item x="684"/>
        <item x="163"/>
        <item x="740"/>
        <item x="250"/>
        <item x="25"/>
        <item x="472"/>
        <item x="147"/>
        <item x="691"/>
        <item x="259"/>
        <item x="201"/>
        <item x="265"/>
        <item x="559"/>
        <item x="639"/>
        <item x="6"/>
        <item x="634"/>
        <item x="56"/>
        <item x="100"/>
        <item x="39"/>
        <item x="742"/>
        <item x="103"/>
        <item x="953"/>
        <item x="916"/>
        <item x="572"/>
        <item x="463"/>
        <item x="227"/>
        <item x="258"/>
        <item x="626"/>
        <item x="152"/>
        <item x="866"/>
        <item x="962"/>
        <item x="645"/>
        <item x="864"/>
        <item x="457"/>
        <item x="356"/>
        <item x="590"/>
        <item x="546"/>
        <item x="394"/>
        <item x="843"/>
        <item x="795"/>
        <item x="42"/>
        <item x="711"/>
        <item x="867"/>
        <item x="640"/>
        <item x="525"/>
        <item x="591"/>
        <item x="682"/>
        <item x="189"/>
        <item x="702"/>
        <item x="416"/>
        <item x="829"/>
        <item x="232"/>
        <item x="59"/>
        <item x="794"/>
        <item x="988"/>
        <item x="629"/>
        <item x="183"/>
        <item x="145"/>
        <item x="816"/>
        <item x="115"/>
        <item x="264"/>
        <item x="619"/>
        <item x="432"/>
        <item x="733"/>
        <item x="439"/>
        <item x="972"/>
        <item x="20"/>
        <item x="83"/>
        <item x="247"/>
        <item x="353"/>
        <item x="912"/>
        <item x="292"/>
        <item x="133"/>
        <item x="174"/>
        <item x="225"/>
        <item x="824"/>
        <item x="471"/>
        <item x="815"/>
        <item x="614"/>
        <item x="180"/>
        <item x="554"/>
        <item x="511"/>
        <item x="839"/>
        <item x="524"/>
        <item x="881"/>
        <item x="219"/>
        <item x="327"/>
        <item x="661"/>
        <item x="939"/>
        <item x="320"/>
        <item x="849"/>
        <item x="932"/>
        <item x="119"/>
        <item x="437"/>
        <item x="449"/>
        <item x="214"/>
        <item x="241"/>
        <item x="132"/>
        <item x="877"/>
        <item x="488"/>
        <item x="23"/>
        <item x="157"/>
        <item x="658"/>
        <item x="766"/>
        <item x="757"/>
        <item x="641"/>
        <item x="934"/>
        <item x="313"/>
        <item x="164"/>
        <item x="592"/>
        <item x="169"/>
        <item x="978"/>
        <item x="975"/>
        <item x="97"/>
        <item x="891"/>
        <item x="160"/>
        <item x="495"/>
        <item x="73"/>
        <item x="548"/>
        <item x="287"/>
        <item x="290"/>
        <item x="561"/>
        <item x="448"/>
        <item x="261"/>
        <item x="750"/>
        <item x="129"/>
        <item x="531"/>
        <item x="212"/>
        <item x="54"/>
        <item x="22"/>
        <item x="275"/>
        <item x="836"/>
        <item x="71"/>
        <item x="984"/>
        <item x="272"/>
        <item x="497"/>
        <item x="623"/>
        <item x="263"/>
        <item x="503"/>
        <item x="322"/>
        <item x="538"/>
        <item x="377"/>
        <item x="510"/>
        <item x="935"/>
        <item x="228"/>
        <item x="286"/>
        <item x="790"/>
        <item x="768"/>
        <item x="109"/>
        <item x="558"/>
        <item x="487"/>
        <item x="337"/>
        <item x="853"/>
        <item x="844"/>
        <item x="53"/>
        <item x="882"/>
        <item x="589"/>
        <item x="756"/>
        <item x="187"/>
        <item x="796"/>
        <item x="819"/>
        <item x="751"/>
        <item x="295"/>
        <item x="436"/>
        <item x="971"/>
        <item x="834"/>
        <item x="805"/>
        <item x="946"/>
        <item x="301"/>
        <item x="783"/>
        <item x="903"/>
        <item x="61"/>
        <item x="218"/>
        <item x="481"/>
        <item x="78"/>
        <item x="307"/>
        <item x="499"/>
        <item x="846"/>
        <item x="159"/>
        <item x="734"/>
        <item x="700"/>
        <item x="236"/>
        <item x="14"/>
        <item x="479"/>
        <item x="378"/>
        <item x="404"/>
        <item x="184"/>
        <item x="177"/>
        <item x="848"/>
        <item x="529"/>
        <item x="9"/>
        <item x="385"/>
        <item x="92"/>
        <item x="178"/>
        <item x="239"/>
        <item x="906"/>
        <item x="823"/>
        <item x="324"/>
        <item x="896"/>
        <item x="643"/>
        <item x="579"/>
        <item x="701"/>
        <item x="382"/>
        <item x="68"/>
        <item x="814"/>
        <item x="458"/>
        <item x="303"/>
        <item x="190"/>
        <item x="333"/>
        <item x="784"/>
        <item x="516"/>
        <item x="470"/>
        <item x="74"/>
        <item x="491"/>
        <item x="341"/>
        <item x="489"/>
        <item x="278"/>
        <item x="210"/>
        <item x="597"/>
        <item x="30"/>
        <item x="651"/>
        <item x="156"/>
        <item x="502"/>
        <item x="672"/>
        <item x="631"/>
        <item x="390"/>
        <item x="928"/>
        <item x="486"/>
        <item x="571"/>
        <item x="668"/>
        <item x="730"/>
        <item x="441"/>
        <item x="556"/>
        <item x="961"/>
        <item x="540"/>
        <item x="517"/>
        <item x="994"/>
        <item x="586"/>
        <item x="532"/>
        <item x="581"/>
        <item x="165"/>
        <item t="default"/>
      </items>
    </pivotField>
    <pivotField numFmtId="165" showAll="0"/>
    <pivotField showAll="0">
      <items count="5">
        <item x="0"/>
        <item x="1"/>
        <item x="2"/>
        <item x="3"/>
        <item t="default"/>
      </items>
    </pivotField>
    <pivotField showAll="0" sortType="ascending">
      <items count="13">
        <item x="1"/>
        <item x="0"/>
        <item x="7"/>
        <item x="5"/>
        <item x="2"/>
        <item x="6"/>
        <item x="4"/>
        <item x="9"/>
        <item x="11"/>
        <item x="10"/>
        <item x="8"/>
        <item x="3"/>
        <item t="default"/>
      </items>
    </pivotField>
    <pivotField numFmtId="10" showAll="0"/>
    <pivotField showAll="0">
      <items count="3">
        <item x="1"/>
        <item x="0"/>
        <item t="default"/>
      </items>
    </pivotField>
  </pivotFields>
  <rowFields count="1">
    <field x="3"/>
  </rowFields>
  <rowItems count="5">
    <i>
      <x/>
    </i>
    <i>
      <x v="1"/>
    </i>
    <i>
      <x v="2"/>
    </i>
    <i>
      <x v="3"/>
    </i>
    <i t="grand">
      <x/>
    </i>
  </rowItems>
  <colItems count="1">
    <i/>
  </colItems>
  <dataFields count="1">
    <dataField name="Sum of Sales" fld="7" baseField="0" baseItem="0" numFmtId="165"/>
  </dataFields>
  <chartFormats count="15">
    <chartFormat chart="3" format="0"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4"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7359A-C2B7-4272-B3FC-18036B63EA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B25" firstHeaderRow="1" firstDataRow="1" firstDataCol="1"/>
  <pivotFields count="13">
    <pivotField showAll="0"/>
    <pivotField numFmtId="164" showAll="0"/>
    <pivotField showAll="0"/>
    <pivotField showAll="0">
      <items count="5">
        <item x="2"/>
        <item x="3"/>
        <item x="1"/>
        <item x="0"/>
        <item t="default"/>
      </items>
    </pivotField>
    <pivotField showAll="0">
      <items count="4">
        <item x="1"/>
        <item x="2"/>
        <item x="0"/>
        <item t="default"/>
      </items>
    </pivotField>
    <pivotField showAll="0"/>
    <pivotField numFmtId="1" showAll="0"/>
    <pivotField dataField="1" numFmtId="165" showAll="0">
      <items count="1001">
        <item x="728"/>
        <item x="652"/>
        <item x="632"/>
        <item x="242"/>
        <item x="821"/>
        <item x="426"/>
        <item x="389"/>
        <item x="428"/>
        <item x="209"/>
        <item x="650"/>
        <item x="108"/>
        <item x="67"/>
        <item x="55"/>
        <item x="200"/>
        <item x="681"/>
        <item x="199"/>
        <item x="191"/>
        <item x="825"/>
        <item x="576"/>
        <item x="252"/>
        <item x="667"/>
        <item x="759"/>
        <item x="911"/>
        <item x="786"/>
        <item x="584"/>
        <item x="319"/>
        <item x="114"/>
        <item x="161"/>
        <item x="387"/>
        <item x="630"/>
        <item x="837"/>
        <item x="683"/>
        <item x="478"/>
        <item x="748"/>
        <item x="636"/>
        <item x="204"/>
        <item x="970"/>
        <item x="723"/>
        <item x="954"/>
        <item x="260"/>
        <item x="359"/>
        <item x="526"/>
        <item x="967"/>
        <item x="482"/>
        <item x="708"/>
        <item x="942"/>
        <item x="552"/>
        <item x="724"/>
        <item x="599"/>
        <item x="674"/>
        <item x="417"/>
        <item x="611"/>
        <item x="293"/>
        <item x="811"/>
        <item x="620"/>
        <item x="98"/>
        <item x="609"/>
        <item x="358"/>
        <item x="331"/>
        <item x="788"/>
        <item x="175"/>
        <item x="372"/>
        <item x="203"/>
        <item x="528"/>
        <item x="116"/>
        <item x="82"/>
        <item x="498"/>
        <item x="29"/>
        <item x="197"/>
        <item x="607"/>
        <item x="976"/>
        <item x="512"/>
        <item x="316"/>
        <item x="855"/>
        <item x="370"/>
        <item x="182"/>
        <item x="207"/>
        <item x="858"/>
        <item x="603"/>
        <item x="3"/>
        <item x="464"/>
        <item x="679"/>
        <item x="231"/>
        <item x="828"/>
        <item x="465"/>
        <item x="16"/>
        <item x="381"/>
        <item x="704"/>
        <item x="716"/>
        <item x="138"/>
        <item x="979"/>
        <item x="329"/>
        <item x="956"/>
        <item x="391"/>
        <item x="749"/>
        <item x="647"/>
        <item x="400"/>
        <item x="267"/>
        <item x="120"/>
        <item x="505"/>
        <item x="793"/>
        <item x="755"/>
        <item x="595"/>
        <item x="72"/>
        <item x="348"/>
        <item x="318"/>
        <item x="840"/>
        <item x="185"/>
        <item x="574"/>
        <item x="697"/>
        <item x="608"/>
        <item x="19"/>
        <item x="336"/>
        <item x="707"/>
        <item x="220"/>
        <item x="280"/>
        <item x="205"/>
        <item x="761"/>
        <item x="859"/>
        <item x="758"/>
        <item x="725"/>
        <item x="787"/>
        <item x="890"/>
        <item x="926"/>
        <item x="686"/>
        <item x="139"/>
        <item x="694"/>
        <item x="485"/>
        <item x="543"/>
        <item x="28"/>
        <item x="34"/>
        <item x="865"/>
        <item x="255"/>
        <item x="968"/>
        <item x="898"/>
        <item x="732"/>
        <item x="560"/>
        <item x="26"/>
        <item x="123"/>
        <item x="792"/>
        <item x="244"/>
        <item x="521"/>
        <item x="612"/>
        <item x="895"/>
        <item x="820"/>
        <item x="841"/>
        <item x="254"/>
        <item x="367"/>
        <item x="480"/>
        <item x="270"/>
        <item x="909"/>
        <item x="309"/>
        <item x="338"/>
        <item x="110"/>
        <item x="282"/>
        <item x="952"/>
        <item x="997"/>
        <item x="731"/>
        <item x="124"/>
        <item x="354"/>
        <item x="27"/>
        <item x="847"/>
        <item x="99"/>
        <item x="355"/>
        <item x="91"/>
        <item x="350"/>
        <item x="455"/>
        <item x="917"/>
        <item x="826"/>
        <item x="688"/>
        <item x="344"/>
        <item x="462"/>
        <item x="706"/>
        <item x="888"/>
        <item x="666"/>
        <item x="893"/>
        <item x="929"/>
        <item x="310"/>
        <item x="332"/>
        <item x="949"/>
        <item x="610"/>
        <item x="726"/>
        <item x="573"/>
        <item x="615"/>
        <item x="18"/>
        <item x="452"/>
        <item x="598"/>
        <item x="8"/>
        <item x="602"/>
        <item x="798"/>
        <item x="376"/>
        <item x="140"/>
        <item x="671"/>
        <item x="149"/>
        <item x="215"/>
        <item x="371"/>
        <item x="144"/>
        <item x="982"/>
        <item x="604"/>
        <item x="188"/>
        <item x="883"/>
        <item x="12"/>
        <item x="857"/>
        <item x="981"/>
        <item x="842"/>
        <item x="738"/>
        <item x="11"/>
        <item x="673"/>
        <item x="363"/>
        <item x="685"/>
        <item x="44"/>
        <item x="541"/>
        <item x="405"/>
        <item x="162"/>
        <item x="963"/>
        <item x="876"/>
        <item x="37"/>
        <item x="305"/>
        <item x="736"/>
        <item x="990"/>
        <item x="15"/>
        <item x="520"/>
        <item x="966"/>
        <item x="304"/>
        <item x="767"/>
        <item x="136"/>
        <item x="249"/>
        <item x="986"/>
        <item x="302"/>
        <item x="980"/>
        <item x="450"/>
        <item x="530"/>
        <item x="469"/>
        <item x="443"/>
        <item x="325"/>
        <item x="519"/>
        <item x="179"/>
        <item x="335"/>
        <item x="664"/>
        <item x="342"/>
        <item x="77"/>
        <item x="913"/>
        <item x="343"/>
        <item x="657"/>
        <item x="785"/>
        <item x="315"/>
        <item x="440"/>
        <item x="779"/>
        <item x="902"/>
        <item x="781"/>
        <item x="433"/>
        <item x="151"/>
        <item x="192"/>
        <item x="817"/>
        <item x="279"/>
        <item x="63"/>
        <item x="181"/>
        <item x="925"/>
        <item x="468"/>
        <item x="308"/>
        <item x="662"/>
        <item x="618"/>
        <item x="401"/>
        <item x="861"/>
        <item x="57"/>
        <item x="508"/>
        <item x="75"/>
        <item x="196"/>
        <item x="752"/>
        <item x="375"/>
        <item x="240"/>
        <item x="835"/>
        <item x="420"/>
        <item x="831"/>
        <item x="361"/>
        <item x="879"/>
        <item x="146"/>
        <item x="424"/>
        <item x="808"/>
        <item x="51"/>
        <item x="801"/>
        <item x="60"/>
        <item x="735"/>
        <item x="117"/>
        <item x="106"/>
        <item x="425"/>
        <item x="135"/>
        <item x="398"/>
        <item x="596"/>
        <item x="856"/>
        <item x="625"/>
        <item x="229"/>
        <item x="780"/>
        <item x="566"/>
        <item x="938"/>
        <item x="601"/>
        <item x="64"/>
        <item x="810"/>
        <item x="930"/>
        <item x="373"/>
        <item x="76"/>
        <item x="216"/>
        <item x="211"/>
        <item x="775"/>
        <item x="323"/>
        <item x="996"/>
        <item x="460"/>
        <item x="993"/>
        <item x="900"/>
        <item x="964"/>
        <item x="868"/>
        <item x="276"/>
        <item x="230"/>
        <item x="96"/>
        <item x="298"/>
        <item x="633"/>
        <item x="431"/>
        <item x="803"/>
        <item x="987"/>
        <item x="676"/>
        <item x="739"/>
        <item x="396"/>
        <item x="198"/>
        <item x="79"/>
        <item x="107"/>
        <item x="312"/>
        <item x="569"/>
        <item x="339"/>
        <item x="288"/>
        <item x="10"/>
        <item x="32"/>
        <item x="713"/>
        <item x="395"/>
        <item x="774"/>
        <item x="690"/>
        <item x="66"/>
        <item x="419"/>
        <item x="473"/>
        <item x="172"/>
        <item x="93"/>
        <item x="380"/>
        <item x="70"/>
        <item x="547"/>
        <item x="62"/>
        <item x="943"/>
        <item x="933"/>
        <item x="365"/>
        <item x="2"/>
        <item x="776"/>
        <item x="985"/>
        <item x="965"/>
        <item x="118"/>
        <item x="947"/>
        <item x="923"/>
        <item x="345"/>
        <item x="937"/>
        <item x="863"/>
        <item x="226"/>
        <item x="444"/>
        <item x="493"/>
        <item x="334"/>
        <item x="317"/>
        <item x="366"/>
        <item x="195"/>
        <item x="294"/>
        <item x="764"/>
        <item x="714"/>
        <item x="399"/>
        <item x="950"/>
        <item x="789"/>
        <item x="887"/>
        <item x="845"/>
        <item x="143"/>
        <item x="921"/>
        <item x="202"/>
        <item x="878"/>
        <item x="522"/>
        <item x="772"/>
        <item x="523"/>
        <item x="773"/>
        <item x="872"/>
        <item x="142"/>
        <item x="454"/>
        <item x="874"/>
        <item x="513"/>
        <item x="237"/>
        <item x="889"/>
        <item x="809"/>
        <item x="644"/>
        <item x="299"/>
        <item x="992"/>
        <item x="537"/>
        <item x="563"/>
        <item x="762"/>
        <item x="274"/>
        <item x="392"/>
        <item x="413"/>
        <item x="506"/>
        <item x="285"/>
        <item x="45"/>
        <item x="122"/>
        <item x="675"/>
        <item x="715"/>
        <item x="924"/>
        <item x="447"/>
        <item x="703"/>
        <item x="922"/>
        <item x="692"/>
        <item x="720"/>
        <item x="176"/>
        <item x="235"/>
        <item x="553"/>
        <item x="501"/>
        <item x="393"/>
        <item x="797"/>
        <item x="126"/>
        <item x="300"/>
        <item x="269"/>
        <item x="24"/>
        <item x="407"/>
        <item x="753"/>
        <item x="627"/>
        <item x="362"/>
        <item x="451"/>
        <item x="687"/>
        <item x="81"/>
        <item x="102"/>
        <item x="974"/>
        <item x="533"/>
        <item x="456"/>
        <item x="38"/>
        <item x="217"/>
        <item x="695"/>
        <item x="931"/>
        <item x="127"/>
        <item x="958"/>
        <item x="141"/>
        <item x="880"/>
        <item x="983"/>
        <item x="168"/>
        <item x="170"/>
        <item x="434"/>
        <item x="86"/>
        <item x="765"/>
        <item x="624"/>
        <item x="791"/>
        <item x="224"/>
        <item x="957"/>
        <item x="747"/>
        <item x="873"/>
        <item x="562"/>
        <item x="125"/>
        <item x="806"/>
        <item x="360"/>
        <item x="500"/>
        <item x="905"/>
        <item x="435"/>
        <item x="737"/>
        <item x="587"/>
        <item x="741"/>
        <item x="550"/>
        <item x="113"/>
        <item x="894"/>
        <item x="919"/>
        <item x="33"/>
        <item x="743"/>
        <item x="222"/>
        <item x="155"/>
        <item x="642"/>
        <item x="347"/>
        <item x="233"/>
        <item x="799"/>
        <item x="944"/>
        <item x="729"/>
        <item x="423"/>
        <item x="804"/>
        <item x="721"/>
        <item x="901"/>
        <item x="606"/>
        <item x="555"/>
        <item x="414"/>
        <item x="654"/>
        <item x="173"/>
        <item x="646"/>
        <item x="769"/>
        <item x="570"/>
        <item x="838"/>
        <item x="206"/>
        <item x="47"/>
        <item x="705"/>
        <item x="402"/>
        <item x="545"/>
        <item x="314"/>
        <item x="760"/>
        <item x="870"/>
        <item x="442"/>
        <item x="991"/>
        <item x="49"/>
        <item x="4"/>
        <item x="578"/>
        <item x="777"/>
        <item x="281"/>
        <item x="397"/>
        <item x="830"/>
        <item x="251"/>
        <item x="409"/>
        <item x="427"/>
        <item x="494"/>
        <item x="193"/>
        <item x="677"/>
        <item x="948"/>
        <item x="812"/>
        <item x="899"/>
        <item x="50"/>
        <item x="296"/>
        <item x="869"/>
        <item x="580"/>
        <item x="384"/>
        <item x="854"/>
        <item x="778"/>
        <item x="246"/>
        <item x="40"/>
        <item x="412"/>
        <item x="248"/>
        <item x="131"/>
        <item x="262"/>
        <item x="328"/>
        <item x="693"/>
        <item x="832"/>
        <item x="496"/>
        <item x="311"/>
        <item x="283"/>
        <item x="710"/>
        <item x="297"/>
        <item x="410"/>
        <item x="374"/>
        <item x="951"/>
        <item x="154"/>
        <item x="48"/>
        <item x="564"/>
        <item x="800"/>
        <item x="600"/>
        <item x="492"/>
        <item x="321"/>
        <item x="101"/>
        <item x="670"/>
        <item x="65"/>
        <item x="459"/>
        <item x="31"/>
        <item x="551"/>
        <item x="763"/>
        <item x="851"/>
        <item x="446"/>
        <item x="622"/>
        <item x="770"/>
        <item x="273"/>
        <item x="871"/>
        <item x="977"/>
        <item x="41"/>
        <item x="920"/>
        <item x="90"/>
        <item x="403"/>
        <item x="699"/>
        <item x="35"/>
        <item x="277"/>
        <item x="678"/>
        <item x="243"/>
        <item x="422"/>
        <item x="509"/>
        <item x="467"/>
        <item x="910"/>
        <item x="474"/>
        <item x="121"/>
        <item x="771"/>
        <item x="605"/>
        <item x="238"/>
        <item x="105"/>
        <item x="476"/>
        <item x="567"/>
        <item x="696"/>
        <item x="745"/>
        <item x="112"/>
        <item x="959"/>
        <item x="430"/>
        <item x="475"/>
        <item x="884"/>
        <item x="663"/>
        <item x="918"/>
        <item x="245"/>
        <item x="659"/>
        <item x="13"/>
        <item x="466"/>
        <item x="0"/>
        <item x="484"/>
        <item x="421"/>
        <item x="885"/>
        <item x="621"/>
        <item x="689"/>
        <item x="722"/>
        <item x="827"/>
        <item x="253"/>
        <item x="813"/>
        <item x="782"/>
        <item x="568"/>
        <item x="388"/>
        <item x="266"/>
        <item x="669"/>
        <item x="927"/>
        <item x="490"/>
        <item x="128"/>
        <item x="111"/>
        <item x="527"/>
        <item x="653"/>
        <item x="256"/>
        <item x="352"/>
        <item x="364"/>
        <item x="411"/>
        <item x="406"/>
        <item x="914"/>
        <item x="709"/>
        <item x="518"/>
        <item x="744"/>
        <item x="369"/>
        <item x="150"/>
        <item x="52"/>
        <item x="542"/>
        <item x="95"/>
        <item x="989"/>
        <item x="330"/>
        <item x="69"/>
        <item x="186"/>
        <item x="223"/>
        <item x="593"/>
        <item x="386"/>
        <item x="660"/>
        <item x="628"/>
        <item x="892"/>
        <item x="208"/>
        <item x="21"/>
        <item x="357"/>
        <item x="665"/>
        <item x="945"/>
        <item x="213"/>
        <item x="746"/>
        <item x="860"/>
        <item x="717"/>
        <item x="875"/>
        <item x="565"/>
        <item x="58"/>
        <item x="46"/>
        <item x="148"/>
        <item x="583"/>
        <item x="326"/>
        <item x="908"/>
        <item x="43"/>
        <item x="306"/>
        <item x="85"/>
        <item x="635"/>
        <item x="535"/>
        <item x="719"/>
        <item x="515"/>
        <item x="88"/>
        <item x="886"/>
        <item x="194"/>
        <item x="137"/>
        <item x="438"/>
        <item x="656"/>
        <item x="130"/>
        <item x="483"/>
        <item x="383"/>
        <item x="802"/>
        <item x="504"/>
        <item x="940"/>
        <item x="5"/>
        <item x="969"/>
        <item x="408"/>
        <item x="818"/>
        <item x="445"/>
        <item x="104"/>
        <item x="549"/>
        <item x="904"/>
        <item x="271"/>
        <item x="712"/>
        <item x="257"/>
        <item x="507"/>
        <item x="291"/>
        <item x="1"/>
        <item x="7"/>
        <item x="87"/>
        <item x="351"/>
        <item x="346"/>
        <item x="588"/>
        <item x="539"/>
        <item x="727"/>
        <item x="134"/>
        <item x="234"/>
        <item x="718"/>
        <item x="349"/>
        <item x="995"/>
        <item x="915"/>
        <item x="936"/>
        <item x="17"/>
        <item x="80"/>
        <item x="418"/>
        <item x="167"/>
        <item x="158"/>
        <item x="36"/>
        <item x="461"/>
        <item x="648"/>
        <item x="897"/>
        <item x="429"/>
        <item x="649"/>
        <item x="268"/>
        <item x="960"/>
        <item x="368"/>
        <item x="171"/>
        <item x="221"/>
        <item x="907"/>
        <item x="514"/>
        <item x="153"/>
        <item x="941"/>
        <item x="534"/>
        <item x="284"/>
        <item x="638"/>
        <item x="340"/>
        <item x="616"/>
        <item x="955"/>
        <item x="89"/>
        <item x="536"/>
        <item x="544"/>
        <item x="833"/>
        <item x="655"/>
        <item x="999"/>
        <item x="415"/>
        <item x="289"/>
        <item x="807"/>
        <item x="575"/>
        <item x="973"/>
        <item x="680"/>
        <item x="998"/>
        <item x="852"/>
        <item x="637"/>
        <item x="582"/>
        <item x="754"/>
        <item x="698"/>
        <item x="850"/>
        <item x="585"/>
        <item x="557"/>
        <item x="613"/>
        <item x="453"/>
        <item x="477"/>
        <item x="166"/>
        <item x="94"/>
        <item x="822"/>
        <item x="594"/>
        <item x="84"/>
        <item x="577"/>
        <item x="617"/>
        <item x="862"/>
        <item x="379"/>
        <item x="684"/>
        <item x="163"/>
        <item x="740"/>
        <item x="250"/>
        <item x="25"/>
        <item x="472"/>
        <item x="147"/>
        <item x="691"/>
        <item x="259"/>
        <item x="201"/>
        <item x="265"/>
        <item x="559"/>
        <item x="639"/>
        <item x="6"/>
        <item x="634"/>
        <item x="56"/>
        <item x="100"/>
        <item x="39"/>
        <item x="742"/>
        <item x="103"/>
        <item x="953"/>
        <item x="916"/>
        <item x="572"/>
        <item x="463"/>
        <item x="227"/>
        <item x="258"/>
        <item x="626"/>
        <item x="152"/>
        <item x="866"/>
        <item x="962"/>
        <item x="645"/>
        <item x="864"/>
        <item x="457"/>
        <item x="356"/>
        <item x="590"/>
        <item x="546"/>
        <item x="394"/>
        <item x="843"/>
        <item x="795"/>
        <item x="42"/>
        <item x="711"/>
        <item x="867"/>
        <item x="640"/>
        <item x="525"/>
        <item x="591"/>
        <item x="682"/>
        <item x="189"/>
        <item x="702"/>
        <item x="416"/>
        <item x="829"/>
        <item x="232"/>
        <item x="59"/>
        <item x="794"/>
        <item x="988"/>
        <item x="629"/>
        <item x="183"/>
        <item x="145"/>
        <item x="816"/>
        <item x="115"/>
        <item x="264"/>
        <item x="619"/>
        <item x="432"/>
        <item x="733"/>
        <item x="439"/>
        <item x="972"/>
        <item x="20"/>
        <item x="83"/>
        <item x="247"/>
        <item x="353"/>
        <item x="912"/>
        <item x="292"/>
        <item x="133"/>
        <item x="174"/>
        <item x="225"/>
        <item x="824"/>
        <item x="471"/>
        <item x="815"/>
        <item x="614"/>
        <item x="180"/>
        <item x="554"/>
        <item x="511"/>
        <item x="839"/>
        <item x="524"/>
        <item x="881"/>
        <item x="219"/>
        <item x="327"/>
        <item x="661"/>
        <item x="939"/>
        <item x="320"/>
        <item x="849"/>
        <item x="932"/>
        <item x="119"/>
        <item x="437"/>
        <item x="449"/>
        <item x="214"/>
        <item x="241"/>
        <item x="132"/>
        <item x="877"/>
        <item x="488"/>
        <item x="23"/>
        <item x="157"/>
        <item x="658"/>
        <item x="766"/>
        <item x="757"/>
        <item x="641"/>
        <item x="934"/>
        <item x="313"/>
        <item x="164"/>
        <item x="592"/>
        <item x="169"/>
        <item x="978"/>
        <item x="975"/>
        <item x="97"/>
        <item x="891"/>
        <item x="160"/>
        <item x="495"/>
        <item x="73"/>
        <item x="548"/>
        <item x="287"/>
        <item x="290"/>
        <item x="561"/>
        <item x="448"/>
        <item x="261"/>
        <item x="750"/>
        <item x="129"/>
        <item x="531"/>
        <item x="212"/>
        <item x="54"/>
        <item x="22"/>
        <item x="275"/>
        <item x="836"/>
        <item x="71"/>
        <item x="984"/>
        <item x="272"/>
        <item x="497"/>
        <item x="623"/>
        <item x="263"/>
        <item x="503"/>
        <item x="322"/>
        <item x="538"/>
        <item x="377"/>
        <item x="510"/>
        <item x="935"/>
        <item x="228"/>
        <item x="286"/>
        <item x="790"/>
        <item x="768"/>
        <item x="109"/>
        <item x="558"/>
        <item x="487"/>
        <item x="337"/>
        <item x="853"/>
        <item x="844"/>
        <item x="53"/>
        <item x="882"/>
        <item x="589"/>
        <item x="756"/>
        <item x="187"/>
        <item x="796"/>
        <item x="819"/>
        <item x="751"/>
        <item x="295"/>
        <item x="436"/>
        <item x="971"/>
        <item x="834"/>
        <item x="805"/>
        <item x="946"/>
        <item x="301"/>
        <item x="783"/>
        <item x="903"/>
        <item x="61"/>
        <item x="218"/>
        <item x="481"/>
        <item x="78"/>
        <item x="307"/>
        <item x="499"/>
        <item x="846"/>
        <item x="159"/>
        <item x="734"/>
        <item x="700"/>
        <item x="236"/>
        <item x="14"/>
        <item x="479"/>
        <item x="378"/>
        <item x="404"/>
        <item x="184"/>
        <item x="177"/>
        <item x="848"/>
        <item x="529"/>
        <item x="9"/>
        <item x="385"/>
        <item x="92"/>
        <item x="178"/>
        <item x="239"/>
        <item x="906"/>
        <item x="823"/>
        <item x="324"/>
        <item x="896"/>
        <item x="643"/>
        <item x="579"/>
        <item x="701"/>
        <item x="382"/>
        <item x="68"/>
        <item x="814"/>
        <item x="458"/>
        <item x="303"/>
        <item x="190"/>
        <item x="333"/>
        <item x="784"/>
        <item x="516"/>
        <item x="470"/>
        <item x="74"/>
        <item x="491"/>
        <item x="341"/>
        <item x="489"/>
        <item x="278"/>
        <item x="210"/>
        <item x="597"/>
        <item x="30"/>
        <item x="651"/>
        <item x="156"/>
        <item x="502"/>
        <item x="672"/>
        <item x="631"/>
        <item x="390"/>
        <item x="928"/>
        <item x="486"/>
        <item x="571"/>
        <item x="668"/>
        <item x="730"/>
        <item x="441"/>
        <item x="556"/>
        <item x="961"/>
        <item x="540"/>
        <item x="517"/>
        <item x="994"/>
        <item x="586"/>
        <item x="532"/>
        <item x="581"/>
        <item x="165"/>
        <item t="default"/>
      </items>
    </pivotField>
    <pivotField numFmtId="165" showAll="0"/>
    <pivotField showAll="0">
      <items count="5">
        <item x="0"/>
        <item x="1"/>
        <item x="2"/>
        <item x="3"/>
        <item t="default"/>
      </items>
    </pivotField>
    <pivotField axis="axisRow" showAll="0" sortType="ascending">
      <items count="13">
        <item x="1"/>
        <item x="0"/>
        <item x="7"/>
        <item x="5"/>
        <item x="2"/>
        <item x="6"/>
        <item x="4"/>
        <item x="9"/>
        <item x="11"/>
        <item x="10"/>
        <item x="8"/>
        <item x="3"/>
        <item t="default"/>
      </items>
    </pivotField>
    <pivotField numFmtId="10" showAll="0"/>
    <pivotField showAll="0">
      <items count="3">
        <item x="1"/>
        <item x="0"/>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Sales" fld="7" baseField="0" baseItem="0" numFmtId="165"/>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977C73-00A0-4692-95FA-F8389D24FF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6" firstHeaderRow="0" firstDataRow="1" firstDataCol="1"/>
  <pivotFields count="13">
    <pivotField showAll="0"/>
    <pivotField numFmtId="164" showAll="0"/>
    <pivotField showAll="0"/>
    <pivotField showAll="0">
      <items count="5">
        <item x="2"/>
        <item x="3"/>
        <item x="1"/>
        <item x="0"/>
        <item t="default"/>
      </items>
    </pivotField>
    <pivotField showAll="0">
      <items count="4">
        <item x="1"/>
        <item x="2"/>
        <item x="0"/>
        <item t="default"/>
      </items>
    </pivotField>
    <pivotField showAll="0"/>
    <pivotField numFmtId="1" showAll="0"/>
    <pivotField dataField="1" numFmtId="165" showAll="0">
      <items count="1001">
        <item x="728"/>
        <item x="652"/>
        <item x="632"/>
        <item x="242"/>
        <item x="821"/>
        <item x="426"/>
        <item x="389"/>
        <item x="428"/>
        <item x="209"/>
        <item x="650"/>
        <item x="108"/>
        <item x="67"/>
        <item x="55"/>
        <item x="200"/>
        <item x="681"/>
        <item x="199"/>
        <item x="191"/>
        <item x="825"/>
        <item x="576"/>
        <item x="252"/>
        <item x="667"/>
        <item x="759"/>
        <item x="911"/>
        <item x="786"/>
        <item x="584"/>
        <item x="319"/>
        <item x="114"/>
        <item x="161"/>
        <item x="387"/>
        <item x="630"/>
        <item x="837"/>
        <item x="683"/>
        <item x="478"/>
        <item x="748"/>
        <item x="636"/>
        <item x="204"/>
        <item x="970"/>
        <item x="723"/>
        <item x="954"/>
        <item x="260"/>
        <item x="359"/>
        <item x="526"/>
        <item x="967"/>
        <item x="482"/>
        <item x="708"/>
        <item x="942"/>
        <item x="552"/>
        <item x="724"/>
        <item x="599"/>
        <item x="674"/>
        <item x="417"/>
        <item x="611"/>
        <item x="293"/>
        <item x="811"/>
        <item x="620"/>
        <item x="98"/>
        <item x="609"/>
        <item x="358"/>
        <item x="331"/>
        <item x="788"/>
        <item x="175"/>
        <item x="372"/>
        <item x="203"/>
        <item x="528"/>
        <item x="116"/>
        <item x="82"/>
        <item x="498"/>
        <item x="29"/>
        <item x="197"/>
        <item x="607"/>
        <item x="976"/>
        <item x="512"/>
        <item x="316"/>
        <item x="855"/>
        <item x="370"/>
        <item x="182"/>
        <item x="207"/>
        <item x="858"/>
        <item x="603"/>
        <item x="3"/>
        <item x="464"/>
        <item x="679"/>
        <item x="231"/>
        <item x="828"/>
        <item x="465"/>
        <item x="16"/>
        <item x="381"/>
        <item x="704"/>
        <item x="716"/>
        <item x="138"/>
        <item x="979"/>
        <item x="329"/>
        <item x="956"/>
        <item x="391"/>
        <item x="749"/>
        <item x="647"/>
        <item x="400"/>
        <item x="267"/>
        <item x="120"/>
        <item x="505"/>
        <item x="793"/>
        <item x="755"/>
        <item x="595"/>
        <item x="72"/>
        <item x="348"/>
        <item x="318"/>
        <item x="840"/>
        <item x="185"/>
        <item x="574"/>
        <item x="697"/>
        <item x="608"/>
        <item x="19"/>
        <item x="336"/>
        <item x="707"/>
        <item x="220"/>
        <item x="280"/>
        <item x="205"/>
        <item x="761"/>
        <item x="859"/>
        <item x="758"/>
        <item x="725"/>
        <item x="787"/>
        <item x="890"/>
        <item x="926"/>
        <item x="686"/>
        <item x="139"/>
        <item x="694"/>
        <item x="485"/>
        <item x="543"/>
        <item x="28"/>
        <item x="34"/>
        <item x="865"/>
        <item x="255"/>
        <item x="968"/>
        <item x="898"/>
        <item x="732"/>
        <item x="560"/>
        <item x="26"/>
        <item x="123"/>
        <item x="792"/>
        <item x="244"/>
        <item x="521"/>
        <item x="612"/>
        <item x="895"/>
        <item x="820"/>
        <item x="841"/>
        <item x="254"/>
        <item x="367"/>
        <item x="480"/>
        <item x="270"/>
        <item x="909"/>
        <item x="309"/>
        <item x="338"/>
        <item x="110"/>
        <item x="282"/>
        <item x="952"/>
        <item x="997"/>
        <item x="731"/>
        <item x="124"/>
        <item x="354"/>
        <item x="27"/>
        <item x="847"/>
        <item x="99"/>
        <item x="355"/>
        <item x="91"/>
        <item x="350"/>
        <item x="455"/>
        <item x="917"/>
        <item x="826"/>
        <item x="688"/>
        <item x="344"/>
        <item x="462"/>
        <item x="706"/>
        <item x="888"/>
        <item x="666"/>
        <item x="893"/>
        <item x="929"/>
        <item x="310"/>
        <item x="332"/>
        <item x="949"/>
        <item x="610"/>
        <item x="726"/>
        <item x="573"/>
        <item x="615"/>
        <item x="18"/>
        <item x="452"/>
        <item x="598"/>
        <item x="8"/>
        <item x="602"/>
        <item x="798"/>
        <item x="376"/>
        <item x="140"/>
        <item x="671"/>
        <item x="149"/>
        <item x="215"/>
        <item x="371"/>
        <item x="144"/>
        <item x="982"/>
        <item x="604"/>
        <item x="188"/>
        <item x="883"/>
        <item x="12"/>
        <item x="857"/>
        <item x="981"/>
        <item x="842"/>
        <item x="738"/>
        <item x="11"/>
        <item x="673"/>
        <item x="363"/>
        <item x="685"/>
        <item x="44"/>
        <item x="541"/>
        <item x="405"/>
        <item x="162"/>
        <item x="963"/>
        <item x="876"/>
        <item x="37"/>
        <item x="305"/>
        <item x="736"/>
        <item x="990"/>
        <item x="15"/>
        <item x="520"/>
        <item x="966"/>
        <item x="304"/>
        <item x="767"/>
        <item x="136"/>
        <item x="249"/>
        <item x="986"/>
        <item x="302"/>
        <item x="980"/>
        <item x="450"/>
        <item x="530"/>
        <item x="469"/>
        <item x="443"/>
        <item x="325"/>
        <item x="519"/>
        <item x="179"/>
        <item x="335"/>
        <item x="664"/>
        <item x="342"/>
        <item x="77"/>
        <item x="913"/>
        <item x="343"/>
        <item x="657"/>
        <item x="785"/>
        <item x="315"/>
        <item x="440"/>
        <item x="779"/>
        <item x="902"/>
        <item x="781"/>
        <item x="433"/>
        <item x="151"/>
        <item x="192"/>
        <item x="817"/>
        <item x="279"/>
        <item x="63"/>
        <item x="181"/>
        <item x="925"/>
        <item x="468"/>
        <item x="308"/>
        <item x="662"/>
        <item x="618"/>
        <item x="401"/>
        <item x="861"/>
        <item x="57"/>
        <item x="508"/>
        <item x="75"/>
        <item x="196"/>
        <item x="752"/>
        <item x="375"/>
        <item x="240"/>
        <item x="835"/>
        <item x="420"/>
        <item x="831"/>
        <item x="361"/>
        <item x="879"/>
        <item x="146"/>
        <item x="424"/>
        <item x="808"/>
        <item x="51"/>
        <item x="801"/>
        <item x="60"/>
        <item x="735"/>
        <item x="117"/>
        <item x="106"/>
        <item x="425"/>
        <item x="135"/>
        <item x="398"/>
        <item x="596"/>
        <item x="856"/>
        <item x="625"/>
        <item x="229"/>
        <item x="780"/>
        <item x="566"/>
        <item x="938"/>
        <item x="601"/>
        <item x="64"/>
        <item x="810"/>
        <item x="930"/>
        <item x="373"/>
        <item x="76"/>
        <item x="216"/>
        <item x="211"/>
        <item x="775"/>
        <item x="323"/>
        <item x="996"/>
        <item x="460"/>
        <item x="993"/>
        <item x="900"/>
        <item x="964"/>
        <item x="868"/>
        <item x="276"/>
        <item x="230"/>
        <item x="96"/>
        <item x="298"/>
        <item x="633"/>
        <item x="431"/>
        <item x="803"/>
        <item x="987"/>
        <item x="676"/>
        <item x="739"/>
        <item x="396"/>
        <item x="198"/>
        <item x="79"/>
        <item x="107"/>
        <item x="312"/>
        <item x="569"/>
        <item x="339"/>
        <item x="288"/>
        <item x="10"/>
        <item x="32"/>
        <item x="713"/>
        <item x="395"/>
        <item x="774"/>
        <item x="690"/>
        <item x="66"/>
        <item x="419"/>
        <item x="473"/>
        <item x="172"/>
        <item x="93"/>
        <item x="380"/>
        <item x="70"/>
        <item x="547"/>
        <item x="62"/>
        <item x="943"/>
        <item x="933"/>
        <item x="365"/>
        <item x="2"/>
        <item x="776"/>
        <item x="985"/>
        <item x="965"/>
        <item x="118"/>
        <item x="947"/>
        <item x="923"/>
        <item x="345"/>
        <item x="937"/>
        <item x="863"/>
        <item x="226"/>
        <item x="444"/>
        <item x="493"/>
        <item x="334"/>
        <item x="317"/>
        <item x="366"/>
        <item x="195"/>
        <item x="294"/>
        <item x="764"/>
        <item x="714"/>
        <item x="399"/>
        <item x="950"/>
        <item x="789"/>
        <item x="887"/>
        <item x="845"/>
        <item x="143"/>
        <item x="921"/>
        <item x="202"/>
        <item x="878"/>
        <item x="522"/>
        <item x="772"/>
        <item x="523"/>
        <item x="773"/>
        <item x="872"/>
        <item x="142"/>
        <item x="454"/>
        <item x="874"/>
        <item x="513"/>
        <item x="237"/>
        <item x="889"/>
        <item x="809"/>
        <item x="644"/>
        <item x="299"/>
        <item x="992"/>
        <item x="537"/>
        <item x="563"/>
        <item x="762"/>
        <item x="274"/>
        <item x="392"/>
        <item x="413"/>
        <item x="506"/>
        <item x="285"/>
        <item x="45"/>
        <item x="122"/>
        <item x="675"/>
        <item x="715"/>
        <item x="924"/>
        <item x="447"/>
        <item x="703"/>
        <item x="922"/>
        <item x="692"/>
        <item x="720"/>
        <item x="176"/>
        <item x="235"/>
        <item x="553"/>
        <item x="501"/>
        <item x="393"/>
        <item x="797"/>
        <item x="126"/>
        <item x="300"/>
        <item x="269"/>
        <item x="24"/>
        <item x="407"/>
        <item x="753"/>
        <item x="627"/>
        <item x="362"/>
        <item x="451"/>
        <item x="687"/>
        <item x="81"/>
        <item x="102"/>
        <item x="974"/>
        <item x="533"/>
        <item x="456"/>
        <item x="38"/>
        <item x="217"/>
        <item x="695"/>
        <item x="931"/>
        <item x="127"/>
        <item x="958"/>
        <item x="141"/>
        <item x="880"/>
        <item x="983"/>
        <item x="168"/>
        <item x="170"/>
        <item x="434"/>
        <item x="86"/>
        <item x="765"/>
        <item x="624"/>
        <item x="791"/>
        <item x="224"/>
        <item x="957"/>
        <item x="747"/>
        <item x="873"/>
        <item x="562"/>
        <item x="125"/>
        <item x="806"/>
        <item x="360"/>
        <item x="500"/>
        <item x="905"/>
        <item x="435"/>
        <item x="737"/>
        <item x="587"/>
        <item x="741"/>
        <item x="550"/>
        <item x="113"/>
        <item x="894"/>
        <item x="919"/>
        <item x="33"/>
        <item x="743"/>
        <item x="222"/>
        <item x="155"/>
        <item x="642"/>
        <item x="347"/>
        <item x="233"/>
        <item x="799"/>
        <item x="944"/>
        <item x="729"/>
        <item x="423"/>
        <item x="804"/>
        <item x="721"/>
        <item x="901"/>
        <item x="606"/>
        <item x="555"/>
        <item x="414"/>
        <item x="654"/>
        <item x="173"/>
        <item x="646"/>
        <item x="769"/>
        <item x="570"/>
        <item x="838"/>
        <item x="206"/>
        <item x="47"/>
        <item x="705"/>
        <item x="402"/>
        <item x="545"/>
        <item x="314"/>
        <item x="760"/>
        <item x="870"/>
        <item x="442"/>
        <item x="991"/>
        <item x="49"/>
        <item x="4"/>
        <item x="578"/>
        <item x="777"/>
        <item x="281"/>
        <item x="397"/>
        <item x="830"/>
        <item x="251"/>
        <item x="409"/>
        <item x="427"/>
        <item x="494"/>
        <item x="193"/>
        <item x="677"/>
        <item x="948"/>
        <item x="812"/>
        <item x="899"/>
        <item x="50"/>
        <item x="296"/>
        <item x="869"/>
        <item x="580"/>
        <item x="384"/>
        <item x="854"/>
        <item x="778"/>
        <item x="246"/>
        <item x="40"/>
        <item x="412"/>
        <item x="248"/>
        <item x="131"/>
        <item x="262"/>
        <item x="328"/>
        <item x="693"/>
        <item x="832"/>
        <item x="496"/>
        <item x="311"/>
        <item x="283"/>
        <item x="710"/>
        <item x="297"/>
        <item x="410"/>
        <item x="374"/>
        <item x="951"/>
        <item x="154"/>
        <item x="48"/>
        <item x="564"/>
        <item x="800"/>
        <item x="600"/>
        <item x="492"/>
        <item x="321"/>
        <item x="101"/>
        <item x="670"/>
        <item x="65"/>
        <item x="459"/>
        <item x="31"/>
        <item x="551"/>
        <item x="763"/>
        <item x="851"/>
        <item x="446"/>
        <item x="622"/>
        <item x="770"/>
        <item x="273"/>
        <item x="871"/>
        <item x="977"/>
        <item x="41"/>
        <item x="920"/>
        <item x="90"/>
        <item x="403"/>
        <item x="699"/>
        <item x="35"/>
        <item x="277"/>
        <item x="678"/>
        <item x="243"/>
        <item x="422"/>
        <item x="509"/>
        <item x="467"/>
        <item x="910"/>
        <item x="474"/>
        <item x="121"/>
        <item x="771"/>
        <item x="605"/>
        <item x="238"/>
        <item x="105"/>
        <item x="476"/>
        <item x="567"/>
        <item x="696"/>
        <item x="745"/>
        <item x="112"/>
        <item x="959"/>
        <item x="430"/>
        <item x="475"/>
        <item x="884"/>
        <item x="663"/>
        <item x="918"/>
        <item x="245"/>
        <item x="659"/>
        <item x="13"/>
        <item x="466"/>
        <item x="0"/>
        <item x="484"/>
        <item x="421"/>
        <item x="885"/>
        <item x="621"/>
        <item x="689"/>
        <item x="722"/>
        <item x="827"/>
        <item x="253"/>
        <item x="813"/>
        <item x="782"/>
        <item x="568"/>
        <item x="388"/>
        <item x="266"/>
        <item x="669"/>
        <item x="927"/>
        <item x="490"/>
        <item x="128"/>
        <item x="111"/>
        <item x="527"/>
        <item x="653"/>
        <item x="256"/>
        <item x="352"/>
        <item x="364"/>
        <item x="411"/>
        <item x="406"/>
        <item x="914"/>
        <item x="709"/>
        <item x="518"/>
        <item x="744"/>
        <item x="369"/>
        <item x="150"/>
        <item x="52"/>
        <item x="542"/>
        <item x="95"/>
        <item x="989"/>
        <item x="330"/>
        <item x="69"/>
        <item x="186"/>
        <item x="223"/>
        <item x="593"/>
        <item x="386"/>
        <item x="660"/>
        <item x="628"/>
        <item x="892"/>
        <item x="208"/>
        <item x="21"/>
        <item x="357"/>
        <item x="665"/>
        <item x="945"/>
        <item x="213"/>
        <item x="746"/>
        <item x="860"/>
        <item x="717"/>
        <item x="875"/>
        <item x="565"/>
        <item x="58"/>
        <item x="46"/>
        <item x="148"/>
        <item x="583"/>
        <item x="326"/>
        <item x="908"/>
        <item x="43"/>
        <item x="306"/>
        <item x="85"/>
        <item x="635"/>
        <item x="535"/>
        <item x="719"/>
        <item x="515"/>
        <item x="88"/>
        <item x="886"/>
        <item x="194"/>
        <item x="137"/>
        <item x="438"/>
        <item x="656"/>
        <item x="130"/>
        <item x="483"/>
        <item x="383"/>
        <item x="802"/>
        <item x="504"/>
        <item x="940"/>
        <item x="5"/>
        <item x="969"/>
        <item x="408"/>
        <item x="818"/>
        <item x="445"/>
        <item x="104"/>
        <item x="549"/>
        <item x="904"/>
        <item x="271"/>
        <item x="712"/>
        <item x="257"/>
        <item x="507"/>
        <item x="291"/>
        <item x="1"/>
        <item x="7"/>
        <item x="87"/>
        <item x="351"/>
        <item x="346"/>
        <item x="588"/>
        <item x="539"/>
        <item x="727"/>
        <item x="134"/>
        <item x="234"/>
        <item x="718"/>
        <item x="349"/>
        <item x="995"/>
        <item x="915"/>
        <item x="936"/>
        <item x="17"/>
        <item x="80"/>
        <item x="418"/>
        <item x="167"/>
        <item x="158"/>
        <item x="36"/>
        <item x="461"/>
        <item x="648"/>
        <item x="897"/>
        <item x="429"/>
        <item x="649"/>
        <item x="268"/>
        <item x="960"/>
        <item x="368"/>
        <item x="171"/>
        <item x="221"/>
        <item x="907"/>
        <item x="514"/>
        <item x="153"/>
        <item x="941"/>
        <item x="534"/>
        <item x="284"/>
        <item x="638"/>
        <item x="340"/>
        <item x="616"/>
        <item x="955"/>
        <item x="89"/>
        <item x="536"/>
        <item x="544"/>
        <item x="833"/>
        <item x="655"/>
        <item x="999"/>
        <item x="415"/>
        <item x="289"/>
        <item x="807"/>
        <item x="575"/>
        <item x="973"/>
        <item x="680"/>
        <item x="998"/>
        <item x="852"/>
        <item x="637"/>
        <item x="582"/>
        <item x="754"/>
        <item x="698"/>
        <item x="850"/>
        <item x="585"/>
        <item x="557"/>
        <item x="613"/>
        <item x="453"/>
        <item x="477"/>
        <item x="166"/>
        <item x="94"/>
        <item x="822"/>
        <item x="594"/>
        <item x="84"/>
        <item x="577"/>
        <item x="617"/>
        <item x="862"/>
        <item x="379"/>
        <item x="684"/>
        <item x="163"/>
        <item x="740"/>
        <item x="250"/>
        <item x="25"/>
        <item x="472"/>
        <item x="147"/>
        <item x="691"/>
        <item x="259"/>
        <item x="201"/>
        <item x="265"/>
        <item x="559"/>
        <item x="639"/>
        <item x="6"/>
        <item x="634"/>
        <item x="56"/>
        <item x="100"/>
        <item x="39"/>
        <item x="742"/>
        <item x="103"/>
        <item x="953"/>
        <item x="916"/>
        <item x="572"/>
        <item x="463"/>
        <item x="227"/>
        <item x="258"/>
        <item x="626"/>
        <item x="152"/>
        <item x="866"/>
        <item x="962"/>
        <item x="645"/>
        <item x="864"/>
        <item x="457"/>
        <item x="356"/>
        <item x="590"/>
        <item x="546"/>
        <item x="394"/>
        <item x="843"/>
        <item x="795"/>
        <item x="42"/>
        <item x="711"/>
        <item x="867"/>
        <item x="640"/>
        <item x="525"/>
        <item x="591"/>
        <item x="682"/>
        <item x="189"/>
        <item x="702"/>
        <item x="416"/>
        <item x="829"/>
        <item x="232"/>
        <item x="59"/>
        <item x="794"/>
        <item x="988"/>
        <item x="629"/>
        <item x="183"/>
        <item x="145"/>
        <item x="816"/>
        <item x="115"/>
        <item x="264"/>
        <item x="619"/>
        <item x="432"/>
        <item x="733"/>
        <item x="439"/>
        <item x="972"/>
        <item x="20"/>
        <item x="83"/>
        <item x="247"/>
        <item x="353"/>
        <item x="912"/>
        <item x="292"/>
        <item x="133"/>
        <item x="174"/>
        <item x="225"/>
        <item x="824"/>
        <item x="471"/>
        <item x="815"/>
        <item x="614"/>
        <item x="180"/>
        <item x="554"/>
        <item x="511"/>
        <item x="839"/>
        <item x="524"/>
        <item x="881"/>
        <item x="219"/>
        <item x="327"/>
        <item x="661"/>
        <item x="939"/>
        <item x="320"/>
        <item x="849"/>
        <item x="932"/>
        <item x="119"/>
        <item x="437"/>
        <item x="449"/>
        <item x="214"/>
        <item x="241"/>
        <item x="132"/>
        <item x="877"/>
        <item x="488"/>
        <item x="23"/>
        <item x="157"/>
        <item x="658"/>
        <item x="766"/>
        <item x="757"/>
        <item x="641"/>
        <item x="934"/>
        <item x="313"/>
        <item x="164"/>
        <item x="592"/>
        <item x="169"/>
        <item x="978"/>
        <item x="975"/>
        <item x="97"/>
        <item x="891"/>
        <item x="160"/>
        <item x="495"/>
        <item x="73"/>
        <item x="548"/>
        <item x="287"/>
        <item x="290"/>
        <item x="561"/>
        <item x="448"/>
        <item x="261"/>
        <item x="750"/>
        <item x="129"/>
        <item x="531"/>
        <item x="212"/>
        <item x="54"/>
        <item x="22"/>
        <item x="275"/>
        <item x="836"/>
        <item x="71"/>
        <item x="984"/>
        <item x="272"/>
        <item x="497"/>
        <item x="623"/>
        <item x="263"/>
        <item x="503"/>
        <item x="322"/>
        <item x="538"/>
        <item x="377"/>
        <item x="510"/>
        <item x="935"/>
        <item x="228"/>
        <item x="286"/>
        <item x="790"/>
        <item x="768"/>
        <item x="109"/>
        <item x="558"/>
        <item x="487"/>
        <item x="337"/>
        <item x="853"/>
        <item x="844"/>
        <item x="53"/>
        <item x="882"/>
        <item x="589"/>
        <item x="756"/>
        <item x="187"/>
        <item x="796"/>
        <item x="819"/>
        <item x="751"/>
        <item x="295"/>
        <item x="436"/>
        <item x="971"/>
        <item x="834"/>
        <item x="805"/>
        <item x="946"/>
        <item x="301"/>
        <item x="783"/>
        <item x="903"/>
        <item x="61"/>
        <item x="218"/>
        <item x="481"/>
        <item x="78"/>
        <item x="307"/>
        <item x="499"/>
        <item x="846"/>
        <item x="159"/>
        <item x="734"/>
        <item x="700"/>
        <item x="236"/>
        <item x="14"/>
        <item x="479"/>
        <item x="378"/>
        <item x="404"/>
        <item x="184"/>
        <item x="177"/>
        <item x="848"/>
        <item x="529"/>
        <item x="9"/>
        <item x="385"/>
        <item x="92"/>
        <item x="178"/>
        <item x="239"/>
        <item x="906"/>
        <item x="823"/>
        <item x="324"/>
        <item x="896"/>
        <item x="643"/>
        <item x="579"/>
        <item x="701"/>
        <item x="382"/>
        <item x="68"/>
        <item x="814"/>
        <item x="458"/>
        <item x="303"/>
        <item x="190"/>
        <item x="333"/>
        <item x="784"/>
        <item x="516"/>
        <item x="470"/>
        <item x="74"/>
        <item x="491"/>
        <item x="341"/>
        <item x="489"/>
        <item x="278"/>
        <item x="210"/>
        <item x="597"/>
        <item x="30"/>
        <item x="651"/>
        <item x="156"/>
        <item x="502"/>
        <item x="672"/>
        <item x="631"/>
        <item x="390"/>
        <item x="928"/>
        <item x="486"/>
        <item x="571"/>
        <item x="668"/>
        <item x="730"/>
        <item x="441"/>
        <item x="556"/>
        <item x="961"/>
        <item x="540"/>
        <item x="517"/>
        <item x="994"/>
        <item x="586"/>
        <item x="532"/>
        <item x="581"/>
        <item x="165"/>
        <item t="default"/>
      </items>
    </pivotField>
    <pivotField dataField="1" numFmtId="165" showAll="0"/>
    <pivotField showAll="0">
      <items count="5">
        <item x="0"/>
        <item x="1"/>
        <item x="2"/>
        <item x="3"/>
        <item t="default"/>
      </items>
    </pivotField>
    <pivotField showAll="0">
      <items count="13">
        <item x="1"/>
        <item x="0"/>
        <item x="7"/>
        <item x="5"/>
        <item x="2"/>
        <item x="6"/>
        <item x="4"/>
        <item x="9"/>
        <item x="11"/>
        <item x="10"/>
        <item x="8"/>
        <item x="3"/>
        <item t="default"/>
      </items>
    </pivotField>
    <pivotField numFmtId="10" showAll="0"/>
    <pivotField axis="axisRow" showAll="0">
      <items count="3">
        <item x="1"/>
        <item x="0"/>
        <item t="default"/>
      </items>
    </pivotField>
  </pivotFields>
  <rowFields count="1">
    <field x="12"/>
  </rowFields>
  <rowItems count="3">
    <i>
      <x/>
    </i>
    <i>
      <x v="1"/>
    </i>
    <i t="grand">
      <x/>
    </i>
  </rowItems>
  <colFields count="1">
    <field x="-2"/>
  </colFields>
  <colItems count="2">
    <i>
      <x/>
    </i>
    <i i="1">
      <x v="1"/>
    </i>
  </colItems>
  <dataFields count="2">
    <dataField name="Sum of Sales" fld="7" baseField="0" baseItem="0" numFmtId="165"/>
    <dataField name="Sum of Profit" fld="8" baseField="0"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DC49FD-552E-4307-8193-E71BCDA3E2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61" firstHeaderRow="1" firstDataRow="1" firstDataCol="1"/>
  <pivotFields count="13">
    <pivotField showAll="0"/>
    <pivotField numFmtId="164" showAll="0"/>
    <pivotField axis="axisRow" showAll="0" measureFilter="1">
      <items count="994">
        <item x="963"/>
        <item x="509"/>
        <item x="906"/>
        <item x="660"/>
        <item x="434"/>
        <item x="241"/>
        <item x="353"/>
        <item x="218"/>
        <item x="221"/>
        <item x="182"/>
        <item x="408"/>
        <item x="131"/>
        <item x="366"/>
        <item x="727"/>
        <item x="160"/>
        <item x="669"/>
        <item x="903"/>
        <item x="845"/>
        <item x="445"/>
        <item x="141"/>
        <item x="814"/>
        <item x="95"/>
        <item x="291"/>
        <item x="587"/>
        <item x="161"/>
        <item x="576"/>
        <item x="204"/>
        <item x="382"/>
        <item x="192"/>
        <item x="154"/>
        <item x="982"/>
        <item x="225"/>
        <item x="345"/>
        <item x="245"/>
        <item x="893"/>
        <item x="959"/>
        <item x="425"/>
        <item x="844"/>
        <item x="776"/>
        <item x="578"/>
        <item x="388"/>
        <item x="391"/>
        <item x="337"/>
        <item x="894"/>
        <item x="823"/>
        <item x="852"/>
        <item x="734"/>
        <item x="813"/>
        <item x="535"/>
        <item x="431"/>
        <item x="54"/>
        <item x="195"/>
        <item x="56"/>
        <item x="394"/>
        <item x="820"/>
        <item x="889"/>
        <item x="398"/>
        <item x="568"/>
        <item x="744"/>
        <item x="149"/>
        <item x="50"/>
        <item x="132"/>
        <item x="958"/>
        <item x="511"/>
        <item x="101"/>
        <item x="513"/>
        <item x="588"/>
        <item x="272"/>
        <item x="676"/>
        <item x="794"/>
        <item x="707"/>
        <item x="551"/>
        <item x="128"/>
        <item x="10"/>
        <item x="569"/>
        <item x="71"/>
        <item x="714"/>
        <item x="190"/>
        <item x="742"/>
        <item x="853"/>
        <item x="553"/>
        <item x="70"/>
        <item x="77"/>
        <item x="359"/>
        <item x="974"/>
        <item x="246"/>
        <item x="94"/>
        <item x="585"/>
        <item x="269"/>
        <item x="447"/>
        <item x="86"/>
        <item x="712"/>
        <item x="877"/>
        <item x="256"/>
        <item x="255"/>
        <item x="239"/>
        <item x="524"/>
        <item x="602"/>
        <item x="665"/>
        <item x="898"/>
        <item x="435"/>
        <item x="0"/>
        <item x="38"/>
        <item x="514"/>
        <item x="646"/>
        <item x="26"/>
        <item x="105"/>
        <item x="205"/>
        <item x="746"/>
        <item x="152"/>
        <item x="556"/>
        <item x="492"/>
        <item x="663"/>
        <item x="240"/>
        <item x="985"/>
        <item x="761"/>
        <item x="88"/>
        <item x="411"/>
        <item x="851"/>
        <item x="324"/>
        <item x="941"/>
        <item x="377"/>
        <item x="293"/>
        <item x="729"/>
        <item x="487"/>
        <item x="198"/>
        <item x="784"/>
        <item x="818"/>
        <item x="364"/>
        <item x="179"/>
        <item x="637"/>
        <item x="119"/>
        <item x="496"/>
        <item x="790"/>
        <item x="395"/>
        <item x="703"/>
        <item x="378"/>
        <item x="57"/>
        <item x="446"/>
        <item x="270"/>
        <item x="855"/>
        <item x="197"/>
        <item x="699"/>
        <item x="172"/>
        <item x="202"/>
        <item x="30"/>
        <item x="785"/>
        <item x="777"/>
        <item x="504"/>
        <item x="689"/>
        <item x="678"/>
        <item x="926"/>
        <item x="384"/>
        <item x="234"/>
        <item x="682"/>
        <item x="488"/>
        <item x="757"/>
        <item x="265"/>
        <item x="886"/>
        <item x="483"/>
        <item x="769"/>
        <item x="610"/>
        <item x="515"/>
        <item x="375"/>
        <item x="493"/>
        <item x="529"/>
        <item x="356"/>
        <item x="187"/>
        <item x="656"/>
        <item x="126"/>
        <item x="430"/>
        <item x="726"/>
        <item x="110"/>
        <item x="467"/>
        <item x="486"/>
        <item x="321"/>
        <item x="986"/>
        <item x="864"/>
        <item x="728"/>
        <item x="169"/>
        <item x="393"/>
        <item x="875"/>
        <item x="688"/>
        <item x="29"/>
        <item x="453"/>
        <item x="417"/>
        <item x="792"/>
        <item x="603"/>
        <item x="536"/>
        <item x="741"/>
        <item x="599"/>
        <item x="471"/>
        <item x="612"/>
        <item x="194"/>
        <item x="881"/>
        <item x="890"/>
        <item x="357"/>
        <item x="276"/>
        <item x="715"/>
        <item x="510"/>
        <item x="923"/>
        <item x="659"/>
        <item x="468"/>
        <item x="592"/>
        <item x="795"/>
        <item x="500"/>
        <item x="3"/>
        <item x="180"/>
        <item x="489"/>
        <item x="884"/>
        <item x="247"/>
        <item x="918"/>
        <item x="943"/>
        <item x="837"/>
        <item x="428"/>
        <item x="800"/>
        <item x="631"/>
        <item x="937"/>
        <item x="220"/>
        <item x="25"/>
        <item x="934"/>
        <item x="429"/>
        <item x="981"/>
        <item x="497"/>
        <item x="13"/>
        <item x="521"/>
        <item x="766"/>
        <item x="942"/>
        <item x="369"/>
        <item x="329"/>
        <item x="41"/>
        <item x="859"/>
        <item x="606"/>
        <item x="185"/>
        <item x="52"/>
        <item x="687"/>
        <item x="481"/>
        <item x="625"/>
        <item x="47"/>
        <item x="735"/>
        <item x="888"/>
        <item x="407"/>
        <item x="642"/>
        <item x="164"/>
        <item x="491"/>
        <item x="320"/>
        <item x="951"/>
        <item x="332"/>
        <item x="93"/>
        <item x="833"/>
        <item x="396"/>
        <item x="228"/>
        <item x="113"/>
        <item x="140"/>
        <item x="880"/>
        <item x="839"/>
        <item x="498"/>
        <item x="955"/>
        <item x="935"/>
        <item x="773"/>
        <item x="298"/>
        <item x="976"/>
        <item x="459"/>
        <item x="680"/>
        <item x="892"/>
        <item x="546"/>
        <item x="48"/>
        <item x="104"/>
        <item x="79"/>
        <item x="827"/>
        <item x="158"/>
        <item x="102"/>
        <item x="423"/>
        <item x="987"/>
        <item x="115"/>
        <item x="826"/>
        <item x="456"/>
        <item x="805"/>
        <item x="87"/>
        <item x="828"/>
        <item x="303"/>
        <item x="1"/>
        <item x="191"/>
        <item x="706"/>
        <item x="362"/>
        <item x="147"/>
        <item x="313"/>
        <item x="477"/>
        <item x="296"/>
        <item x="319"/>
        <item x="799"/>
        <item x="251"/>
        <item x="904"/>
        <item x="203"/>
        <item x="268"/>
        <item x="767"/>
        <item x="81"/>
        <item x="292"/>
        <item x="90"/>
        <item x="470"/>
        <item x="661"/>
        <item x="970"/>
        <item x="731"/>
        <item x="465"/>
        <item x="360"/>
        <item x="31"/>
        <item x="616"/>
        <item x="482"/>
        <item x="439"/>
        <item x="123"/>
        <item x="919"/>
        <item x="338"/>
        <item x="628"/>
        <item x="789"/>
        <item x="629"/>
        <item x="43"/>
        <item x="301"/>
        <item x="206"/>
        <item x="652"/>
        <item x="440"/>
        <item x="600"/>
        <item x="956"/>
        <item x="159"/>
        <item x="786"/>
        <item x="399"/>
        <item x="288"/>
        <item x="698"/>
        <item x="692"/>
        <item x="307"/>
        <item x="598"/>
        <item x="36"/>
        <item x="721"/>
        <item x="679"/>
        <item x="287"/>
        <item x="433"/>
        <item x="596"/>
        <item x="454"/>
        <item x="421"/>
        <item x="557"/>
        <item x="518"/>
        <item x="28"/>
        <item x="65"/>
        <item x="512"/>
        <item x="299"/>
        <item x="281"/>
        <item x="484"/>
        <item x="732"/>
        <item x="442"/>
        <item x="80"/>
        <item x="737"/>
        <item x="916"/>
        <item x="609"/>
        <item x="422"/>
        <item x="418"/>
        <item x="286"/>
        <item x="184"/>
        <item x="869"/>
        <item x="216"/>
        <item x="534"/>
        <item x="412"/>
        <item x="841"/>
        <item x="632"/>
        <item x="145"/>
        <item x="231"/>
        <item x="162"/>
        <item x="758"/>
        <item x="267"/>
        <item x="701"/>
        <item x="17"/>
        <item x="952"/>
        <item x="781"/>
        <item x="427"/>
        <item x="962"/>
        <item x="809"/>
        <item x="260"/>
        <item x="949"/>
        <item x="583"/>
        <item x="584"/>
        <item x="284"/>
        <item x="611"/>
        <item x="667"/>
        <item x="850"/>
        <item x="449"/>
        <item x="562"/>
        <item x="666"/>
        <item x="897"/>
        <item x="201"/>
        <item x="621"/>
        <item x="271"/>
        <item x="639"/>
        <item x="257"/>
        <item x="397"/>
        <item x="461"/>
        <item x="406"/>
        <item x="35"/>
        <item x="762"/>
        <item x="650"/>
        <item x="133"/>
        <item x="27"/>
        <item x="325"/>
        <item x="370"/>
        <item x="594"/>
        <item x="957"/>
        <item x="973"/>
        <item x="710"/>
        <item x="824"/>
        <item x="638"/>
        <item x="173"/>
        <item x="506"/>
        <item x="68"/>
        <item x="354"/>
        <item x="863"/>
        <item x="438"/>
        <item x="928"/>
        <item x="8"/>
        <item x="114"/>
        <item x="381"/>
        <item x="530"/>
        <item x="953"/>
        <item x="419"/>
        <item x="925"/>
        <item x="274"/>
        <item x="222"/>
        <item x="908"/>
        <item x="326"/>
        <item x="765"/>
        <item x="817"/>
        <item x="772"/>
        <item x="424"/>
        <item x="209"/>
        <item x="373"/>
        <item x="196"/>
        <item x="915"/>
        <item x="662"/>
        <item x="545"/>
        <item x="533"/>
        <item x="940"/>
        <item x="867"/>
        <item x="565"/>
        <item x="760"/>
        <item x="907"/>
        <item x="674"/>
        <item x="480"/>
        <item x="971"/>
        <item x="825"/>
        <item x="151"/>
        <item x="111"/>
        <item x="939"/>
        <item x="523"/>
        <item x="899"/>
        <item x="351"/>
        <item x="643"/>
        <item x="684"/>
        <item x="564"/>
        <item x="189"/>
        <item x="211"/>
        <item x="59"/>
        <item x="14"/>
        <item x="341"/>
        <item x="782"/>
        <item x="285"/>
        <item x="550"/>
        <item x="148"/>
        <item x="310"/>
        <item x="736"/>
        <item x="618"/>
        <item x="363"/>
        <item x="490"/>
        <item x="464"/>
        <item x="230"/>
        <item x="243"/>
        <item x="316"/>
        <item x="124"/>
        <item x="992"/>
        <item x="146"/>
        <item x="696"/>
        <item x="277"/>
        <item x="911"/>
        <item x="436"/>
        <item x="651"/>
        <item x="386"/>
        <item x="244"/>
        <item x="72"/>
        <item x="849"/>
        <item x="254"/>
        <item x="5"/>
        <item x="97"/>
        <item x="175"/>
        <item x="67"/>
        <item x="537"/>
        <item x="882"/>
        <item x="278"/>
        <item x="517"/>
        <item x="780"/>
        <item x="575"/>
        <item x="371"/>
        <item x="143"/>
        <item x="723"/>
        <item x="343"/>
        <item x="895"/>
        <item x="134"/>
        <item x="613"/>
        <item x="367"/>
        <item x="55"/>
        <item x="866"/>
        <item x="878"/>
        <item x="634"/>
        <item x="580"/>
        <item x="219"/>
        <item x="647"/>
        <item x="532"/>
        <item x="670"/>
        <item x="100"/>
        <item x="294"/>
        <item x="920"/>
        <item x="783"/>
        <item x="46"/>
        <item x="78"/>
        <item x="352"/>
        <item x="719"/>
        <item x="170"/>
        <item x="544"/>
        <item x="960"/>
        <item x="654"/>
        <item x="932"/>
        <item x="848"/>
        <item x="561"/>
        <item x="374"/>
        <item x="2"/>
        <item x="552"/>
        <item x="910"/>
        <item x="376"/>
        <item x="560"/>
        <item x="226"/>
        <item x="455"/>
        <item x="964"/>
        <item x="614"/>
        <item x="322"/>
        <item x="283"/>
        <item x="297"/>
        <item x="874"/>
        <item x="763"/>
        <item x="947"/>
        <item x="365"/>
        <item x="961"/>
        <item x="66"/>
        <item x="238"/>
        <item x="262"/>
        <item x="45"/>
        <item x="589"/>
        <item x="91"/>
        <item x="801"/>
        <item x="559"/>
        <item x="18"/>
        <item x="750"/>
        <item x="946"/>
        <item x="402"/>
        <item x="74"/>
        <item x="630"/>
        <item x="738"/>
        <item x="476"/>
        <item x="717"/>
        <item x="335"/>
        <item x="865"/>
        <item x="885"/>
        <item x="392"/>
        <item x="695"/>
        <item x="19"/>
        <item x="658"/>
        <item x="775"/>
        <item x="555"/>
        <item x="520"/>
        <item x="704"/>
        <item x="139"/>
        <item x="876"/>
        <item x="224"/>
        <item x="516"/>
        <item x="657"/>
        <item x="350"/>
        <item x="540"/>
        <item x="188"/>
        <item x="372"/>
        <item x="582"/>
        <item x="466"/>
        <item x="591"/>
        <item x="157"/>
        <item x="282"/>
        <item x="501"/>
        <item x="441"/>
        <item x="751"/>
        <item x="539"/>
        <item x="339"/>
        <item x="263"/>
        <item x="635"/>
        <item x="155"/>
        <item x="60"/>
        <item x="214"/>
        <item x="778"/>
        <item x="462"/>
        <item x="743"/>
        <item x="328"/>
        <item x="929"/>
        <item x="478"/>
        <item x="443"/>
        <item x="623"/>
        <item x="208"/>
        <item x="469"/>
        <item x="346"/>
        <item x="519"/>
        <item x="51"/>
        <item x="753"/>
        <item x="526"/>
        <item x="988"/>
        <item x="538"/>
        <item x="615"/>
        <item x="965"/>
        <item x="305"/>
        <item x="804"/>
        <item x="24"/>
        <item x="153"/>
        <item x="15"/>
        <item x="759"/>
        <item x="846"/>
        <item x="548"/>
        <item x="85"/>
        <item x="258"/>
        <item x="969"/>
        <item x="542"/>
        <item x="570"/>
        <item x="416"/>
        <item x="167"/>
        <item x="49"/>
        <item x="11"/>
        <item x="12"/>
        <item x="675"/>
        <item x="566"/>
        <item x="627"/>
        <item x="938"/>
        <item x="913"/>
        <item x="311"/>
        <item x="223"/>
        <item x="361"/>
        <item x="843"/>
        <item x="217"/>
        <item x="531"/>
        <item x="948"/>
        <item x="61"/>
        <item x="590"/>
        <item x="764"/>
        <item x="702"/>
        <item x="887"/>
        <item x="355"/>
        <item x="725"/>
        <item x="571"/>
        <item x="840"/>
        <item x="248"/>
        <item x="713"/>
        <item x="950"/>
        <item x="567"/>
        <item x="686"/>
        <item x="711"/>
        <item x="290"/>
        <item x="873"/>
        <item x="572"/>
        <item x="309"/>
        <item x="815"/>
        <item x="832"/>
        <item x="183"/>
        <item x="797"/>
        <item x="63"/>
        <item x="966"/>
        <item x="358"/>
        <item x="135"/>
        <item x="426"/>
        <item x="44"/>
        <item x="452"/>
        <item x="829"/>
        <item x="683"/>
        <item x="250"/>
        <item x="420"/>
        <item x="909"/>
        <item x="347"/>
        <item x="968"/>
        <item x="975"/>
        <item x="479"/>
        <item x="547"/>
        <item x="415"/>
        <item x="891"/>
        <item x="437"/>
        <item x="368"/>
        <item x="690"/>
        <item x="806"/>
        <item x="573"/>
        <item x="118"/>
        <item x="215"/>
        <item x="626"/>
        <item x="109"/>
        <item x="317"/>
        <item x="181"/>
        <item x="199"/>
        <item x="227"/>
        <item x="803"/>
        <item x="210"/>
        <item x="150"/>
        <item x="700"/>
        <item x="936"/>
        <item x="802"/>
        <item x="73"/>
        <item x="122"/>
        <item x="912"/>
        <item x="821"/>
        <item x="410"/>
        <item x="924"/>
        <item x="720"/>
        <item x="32"/>
        <item x="681"/>
        <item x="774"/>
        <item x="554"/>
        <item x="989"/>
        <item x="854"/>
        <item x="836"/>
        <item x="752"/>
        <item x="344"/>
        <item x="138"/>
        <item x="900"/>
        <item x="755"/>
        <item x="896"/>
        <item x="819"/>
        <item x="604"/>
        <item x="983"/>
        <item x="98"/>
        <item x="53"/>
        <item x="879"/>
        <item x="793"/>
        <item x="574"/>
        <item x="387"/>
        <item x="249"/>
        <item x="978"/>
        <item x="543"/>
        <item x="503"/>
        <item x="37"/>
        <item x="390"/>
        <item x="905"/>
        <item x="525"/>
        <item x="860"/>
        <item x="302"/>
        <item x="401"/>
        <item x="871"/>
        <item x="502"/>
        <item x="541"/>
        <item x="327"/>
        <item x="835"/>
        <item x="6"/>
        <item x="677"/>
        <item x="75"/>
        <item x="624"/>
        <item x="21"/>
        <item x="96"/>
        <item x="383"/>
        <item x="747"/>
        <item x="693"/>
        <item x="708"/>
        <item x="739"/>
        <item x="671"/>
        <item x="673"/>
        <item x="76"/>
        <item x="165"/>
        <item x="273"/>
        <item x="672"/>
        <item x="641"/>
        <item x="380"/>
        <item x="917"/>
        <item x="980"/>
        <item x="99"/>
        <item x="485"/>
        <item x="581"/>
        <item x="229"/>
        <item x="261"/>
        <item x="333"/>
        <item x="235"/>
        <item x="810"/>
        <item x="389"/>
        <item x="499"/>
        <item x="69"/>
        <item x="787"/>
        <item x="116"/>
        <item x="607"/>
        <item x="954"/>
        <item x="901"/>
        <item x="103"/>
        <item x="89"/>
        <item x="754"/>
        <item x="933"/>
        <item x="648"/>
        <item x="107"/>
        <item x="213"/>
        <item x="163"/>
        <item x="808"/>
        <item x="831"/>
        <item x="807"/>
        <item x="756"/>
        <item x="617"/>
        <item x="474"/>
        <item x="870"/>
        <item x="620"/>
        <item x="106"/>
        <item x="348"/>
        <item x="579"/>
        <item x="432"/>
        <item x="460"/>
        <item x="264"/>
        <item x="42"/>
        <item x="883"/>
        <item x="40"/>
        <item x="811"/>
        <item x="23"/>
        <item x="64"/>
        <item x="252"/>
        <item x="745"/>
        <item x="112"/>
        <item x="705"/>
        <item x="716"/>
        <item x="788"/>
        <item x="33"/>
        <item x="83"/>
        <item x="4"/>
        <item x="405"/>
        <item x="668"/>
        <item x="622"/>
        <item x="770"/>
        <item x="403"/>
        <item x="494"/>
        <item x="921"/>
        <item x="312"/>
        <item x="34"/>
        <item x="300"/>
        <item x="991"/>
        <item x="601"/>
        <item x="816"/>
        <item x="295"/>
        <item x="527"/>
        <item x="117"/>
        <item x="979"/>
        <item x="166"/>
        <item x="922"/>
        <item x="130"/>
        <item x="522"/>
        <item x="156"/>
        <item x="861"/>
        <item x="842"/>
        <item x="409"/>
        <item x="633"/>
        <item x="977"/>
        <item x="619"/>
        <item x="902"/>
        <item x="237"/>
        <item x="242"/>
        <item x="82"/>
        <item x="694"/>
        <item x="868"/>
        <item x="280"/>
        <item x="232"/>
        <item x="822"/>
        <item x="385"/>
        <item x="549"/>
        <item x="636"/>
        <item x="733"/>
        <item x="458"/>
        <item x="207"/>
        <item x="233"/>
        <item x="174"/>
        <item x="92"/>
        <item x="349"/>
        <item x="253"/>
        <item x="144"/>
        <item x="505"/>
        <item x="812"/>
        <item x="315"/>
        <item x="129"/>
        <item x="473"/>
        <item x="193"/>
        <item x="914"/>
        <item x="862"/>
        <item x="691"/>
        <item x="740"/>
        <item x="858"/>
        <item x="448"/>
        <item x="475"/>
        <item x="798"/>
        <item x="528"/>
        <item x="495"/>
        <item x="120"/>
        <item x="289"/>
        <item x="306"/>
        <item x="84"/>
        <item x="653"/>
        <item x="400"/>
        <item x="171"/>
        <item x="108"/>
        <item x="336"/>
        <item x="414"/>
        <item x="749"/>
        <item x="697"/>
        <item x="463"/>
        <item x="121"/>
        <item x="558"/>
        <item x="664"/>
        <item x="718"/>
        <item x="944"/>
        <item x="178"/>
        <item x="577"/>
        <item x="340"/>
        <item x="342"/>
        <item x="22"/>
        <item x="563"/>
        <item x="771"/>
        <item x="318"/>
        <item x="605"/>
        <item x="334"/>
        <item x="62"/>
        <item x="176"/>
        <item x="972"/>
        <item x="931"/>
        <item x="644"/>
        <item x="768"/>
        <item x="7"/>
        <item x="945"/>
        <item x="779"/>
        <item x="136"/>
        <item x="404"/>
        <item x="168"/>
        <item x="236"/>
        <item x="508"/>
        <item x="796"/>
        <item x="597"/>
        <item x="748"/>
        <item x="685"/>
        <item x="847"/>
        <item x="39"/>
        <item x="856"/>
        <item x="791"/>
        <item x="586"/>
        <item x="655"/>
        <item x="125"/>
        <item x="722"/>
        <item x="830"/>
        <item x="279"/>
        <item x="457"/>
        <item x="872"/>
        <item x="16"/>
        <item x="259"/>
        <item x="212"/>
        <item x="930"/>
        <item x="595"/>
        <item x="640"/>
        <item x="857"/>
        <item x="275"/>
        <item x="379"/>
        <item x="730"/>
        <item x="967"/>
        <item x="142"/>
        <item x="314"/>
        <item x="444"/>
        <item x="58"/>
        <item x="990"/>
        <item x="984"/>
        <item x="472"/>
        <item x="608"/>
        <item x="266"/>
        <item x="177"/>
        <item x="649"/>
        <item x="593"/>
        <item x="413"/>
        <item x="927"/>
        <item x="450"/>
        <item x="20"/>
        <item x="331"/>
        <item x="127"/>
        <item x="308"/>
        <item x="304"/>
        <item x="834"/>
        <item x="645"/>
        <item x="709"/>
        <item x="451"/>
        <item x="323"/>
        <item x="330"/>
        <item x="724"/>
        <item x="137"/>
        <item x="507"/>
        <item x="9"/>
        <item x="186"/>
        <item x="200"/>
        <item x="838"/>
        <item t="default"/>
      </items>
    </pivotField>
    <pivotField showAll="0">
      <items count="5">
        <item x="2"/>
        <item x="3"/>
        <item x="1"/>
        <item x="0"/>
        <item t="default"/>
      </items>
    </pivotField>
    <pivotField showAll="0">
      <items count="4">
        <item x="1"/>
        <item x="2"/>
        <item x="0"/>
        <item t="default"/>
      </items>
    </pivotField>
    <pivotField showAll="0">
      <items count="16">
        <item x="0"/>
        <item x="3"/>
        <item x="10"/>
        <item x="11"/>
        <item x="6"/>
        <item x="1"/>
        <item x="2"/>
        <item x="13"/>
        <item x="5"/>
        <item x="14"/>
        <item x="4"/>
        <item x="12"/>
        <item x="8"/>
        <item x="7"/>
        <item x="9"/>
        <item t="default"/>
      </items>
    </pivotField>
    <pivotField numFmtId="1" showAll="0"/>
    <pivotField dataField="1" numFmtId="165" showAll="0">
      <items count="1001">
        <item x="728"/>
        <item x="652"/>
        <item x="632"/>
        <item x="242"/>
        <item x="821"/>
        <item x="426"/>
        <item x="389"/>
        <item x="428"/>
        <item x="209"/>
        <item x="650"/>
        <item x="108"/>
        <item x="67"/>
        <item x="55"/>
        <item x="200"/>
        <item x="681"/>
        <item x="199"/>
        <item x="191"/>
        <item x="825"/>
        <item x="576"/>
        <item x="252"/>
        <item x="667"/>
        <item x="759"/>
        <item x="911"/>
        <item x="786"/>
        <item x="584"/>
        <item x="319"/>
        <item x="114"/>
        <item x="161"/>
        <item x="387"/>
        <item x="630"/>
        <item x="837"/>
        <item x="683"/>
        <item x="478"/>
        <item x="748"/>
        <item x="636"/>
        <item x="204"/>
        <item x="970"/>
        <item x="723"/>
        <item x="954"/>
        <item x="260"/>
        <item x="359"/>
        <item x="526"/>
        <item x="967"/>
        <item x="482"/>
        <item x="708"/>
        <item x="942"/>
        <item x="552"/>
        <item x="724"/>
        <item x="599"/>
        <item x="674"/>
        <item x="417"/>
        <item x="611"/>
        <item x="293"/>
        <item x="811"/>
        <item x="620"/>
        <item x="98"/>
        <item x="609"/>
        <item x="358"/>
        <item x="331"/>
        <item x="788"/>
        <item x="175"/>
        <item x="372"/>
        <item x="203"/>
        <item x="528"/>
        <item x="116"/>
        <item x="82"/>
        <item x="498"/>
        <item x="29"/>
        <item x="197"/>
        <item x="607"/>
        <item x="976"/>
        <item x="512"/>
        <item x="316"/>
        <item x="855"/>
        <item x="370"/>
        <item x="182"/>
        <item x="207"/>
        <item x="858"/>
        <item x="603"/>
        <item x="3"/>
        <item x="464"/>
        <item x="679"/>
        <item x="231"/>
        <item x="828"/>
        <item x="465"/>
        <item x="16"/>
        <item x="381"/>
        <item x="704"/>
        <item x="716"/>
        <item x="138"/>
        <item x="979"/>
        <item x="329"/>
        <item x="956"/>
        <item x="391"/>
        <item x="749"/>
        <item x="647"/>
        <item x="400"/>
        <item x="267"/>
        <item x="120"/>
        <item x="505"/>
        <item x="793"/>
        <item x="755"/>
        <item x="595"/>
        <item x="72"/>
        <item x="348"/>
        <item x="318"/>
        <item x="840"/>
        <item x="185"/>
        <item x="574"/>
        <item x="697"/>
        <item x="608"/>
        <item x="19"/>
        <item x="336"/>
        <item x="707"/>
        <item x="220"/>
        <item x="280"/>
        <item x="205"/>
        <item x="761"/>
        <item x="859"/>
        <item x="758"/>
        <item x="725"/>
        <item x="787"/>
        <item x="890"/>
        <item x="926"/>
        <item x="686"/>
        <item x="139"/>
        <item x="694"/>
        <item x="485"/>
        <item x="543"/>
        <item x="28"/>
        <item x="34"/>
        <item x="865"/>
        <item x="255"/>
        <item x="968"/>
        <item x="898"/>
        <item x="732"/>
        <item x="560"/>
        <item x="26"/>
        <item x="123"/>
        <item x="792"/>
        <item x="244"/>
        <item x="521"/>
        <item x="612"/>
        <item x="895"/>
        <item x="820"/>
        <item x="841"/>
        <item x="254"/>
        <item x="367"/>
        <item x="480"/>
        <item x="270"/>
        <item x="909"/>
        <item x="309"/>
        <item x="338"/>
        <item x="110"/>
        <item x="282"/>
        <item x="952"/>
        <item x="997"/>
        <item x="731"/>
        <item x="124"/>
        <item x="354"/>
        <item x="27"/>
        <item x="847"/>
        <item x="99"/>
        <item x="355"/>
        <item x="91"/>
        <item x="350"/>
        <item x="455"/>
        <item x="917"/>
        <item x="826"/>
        <item x="688"/>
        <item x="344"/>
        <item x="462"/>
        <item x="706"/>
        <item x="888"/>
        <item x="666"/>
        <item x="893"/>
        <item x="929"/>
        <item x="310"/>
        <item x="332"/>
        <item x="949"/>
        <item x="610"/>
        <item x="726"/>
        <item x="573"/>
        <item x="615"/>
        <item x="18"/>
        <item x="452"/>
        <item x="598"/>
        <item x="8"/>
        <item x="602"/>
        <item x="798"/>
        <item x="376"/>
        <item x="140"/>
        <item x="671"/>
        <item x="149"/>
        <item x="215"/>
        <item x="371"/>
        <item x="144"/>
        <item x="982"/>
        <item x="604"/>
        <item x="188"/>
        <item x="883"/>
        <item x="12"/>
        <item x="857"/>
        <item x="981"/>
        <item x="842"/>
        <item x="738"/>
        <item x="11"/>
        <item x="673"/>
        <item x="363"/>
        <item x="685"/>
        <item x="44"/>
        <item x="541"/>
        <item x="405"/>
        <item x="162"/>
        <item x="963"/>
        <item x="876"/>
        <item x="37"/>
        <item x="305"/>
        <item x="736"/>
        <item x="990"/>
        <item x="15"/>
        <item x="520"/>
        <item x="966"/>
        <item x="304"/>
        <item x="767"/>
        <item x="136"/>
        <item x="249"/>
        <item x="986"/>
        <item x="302"/>
        <item x="980"/>
        <item x="450"/>
        <item x="530"/>
        <item x="469"/>
        <item x="443"/>
        <item x="325"/>
        <item x="519"/>
        <item x="179"/>
        <item x="335"/>
        <item x="664"/>
        <item x="342"/>
        <item x="77"/>
        <item x="913"/>
        <item x="343"/>
        <item x="657"/>
        <item x="785"/>
        <item x="315"/>
        <item x="440"/>
        <item x="779"/>
        <item x="902"/>
        <item x="781"/>
        <item x="433"/>
        <item x="151"/>
        <item x="192"/>
        <item x="817"/>
        <item x="279"/>
        <item x="63"/>
        <item x="181"/>
        <item x="925"/>
        <item x="468"/>
        <item x="308"/>
        <item x="662"/>
        <item x="618"/>
        <item x="401"/>
        <item x="861"/>
        <item x="57"/>
        <item x="508"/>
        <item x="75"/>
        <item x="196"/>
        <item x="752"/>
        <item x="375"/>
        <item x="240"/>
        <item x="835"/>
        <item x="420"/>
        <item x="831"/>
        <item x="361"/>
        <item x="879"/>
        <item x="146"/>
        <item x="424"/>
        <item x="808"/>
        <item x="51"/>
        <item x="801"/>
        <item x="60"/>
        <item x="735"/>
        <item x="117"/>
        <item x="106"/>
        <item x="425"/>
        <item x="135"/>
        <item x="398"/>
        <item x="596"/>
        <item x="856"/>
        <item x="625"/>
        <item x="229"/>
        <item x="780"/>
        <item x="566"/>
        <item x="938"/>
        <item x="601"/>
        <item x="64"/>
        <item x="810"/>
        <item x="930"/>
        <item x="373"/>
        <item x="76"/>
        <item x="216"/>
        <item x="211"/>
        <item x="775"/>
        <item x="323"/>
        <item x="996"/>
        <item x="460"/>
        <item x="993"/>
        <item x="900"/>
        <item x="964"/>
        <item x="868"/>
        <item x="276"/>
        <item x="230"/>
        <item x="96"/>
        <item x="298"/>
        <item x="633"/>
        <item x="431"/>
        <item x="803"/>
        <item x="987"/>
        <item x="676"/>
        <item x="739"/>
        <item x="396"/>
        <item x="198"/>
        <item x="79"/>
        <item x="107"/>
        <item x="312"/>
        <item x="569"/>
        <item x="339"/>
        <item x="288"/>
        <item x="10"/>
        <item x="32"/>
        <item x="713"/>
        <item x="395"/>
        <item x="774"/>
        <item x="690"/>
        <item x="66"/>
        <item x="419"/>
        <item x="473"/>
        <item x="172"/>
        <item x="93"/>
        <item x="380"/>
        <item x="70"/>
        <item x="547"/>
        <item x="62"/>
        <item x="943"/>
        <item x="933"/>
        <item x="365"/>
        <item x="2"/>
        <item x="776"/>
        <item x="985"/>
        <item x="965"/>
        <item x="118"/>
        <item x="947"/>
        <item x="923"/>
        <item x="345"/>
        <item x="937"/>
        <item x="863"/>
        <item x="226"/>
        <item x="444"/>
        <item x="493"/>
        <item x="334"/>
        <item x="317"/>
        <item x="366"/>
        <item x="195"/>
        <item x="294"/>
        <item x="764"/>
        <item x="714"/>
        <item x="399"/>
        <item x="950"/>
        <item x="789"/>
        <item x="887"/>
        <item x="845"/>
        <item x="143"/>
        <item x="921"/>
        <item x="202"/>
        <item x="878"/>
        <item x="522"/>
        <item x="772"/>
        <item x="523"/>
        <item x="773"/>
        <item x="872"/>
        <item x="142"/>
        <item x="454"/>
        <item x="874"/>
        <item x="513"/>
        <item x="237"/>
        <item x="889"/>
        <item x="809"/>
        <item x="644"/>
        <item x="299"/>
        <item x="992"/>
        <item x="537"/>
        <item x="563"/>
        <item x="762"/>
        <item x="274"/>
        <item x="392"/>
        <item x="413"/>
        <item x="506"/>
        <item x="285"/>
        <item x="45"/>
        <item x="122"/>
        <item x="675"/>
        <item x="715"/>
        <item x="924"/>
        <item x="447"/>
        <item x="703"/>
        <item x="922"/>
        <item x="692"/>
        <item x="720"/>
        <item x="176"/>
        <item x="235"/>
        <item x="553"/>
        <item x="501"/>
        <item x="393"/>
        <item x="797"/>
        <item x="126"/>
        <item x="300"/>
        <item x="269"/>
        <item x="24"/>
        <item x="407"/>
        <item x="753"/>
        <item x="627"/>
        <item x="362"/>
        <item x="451"/>
        <item x="687"/>
        <item x="81"/>
        <item x="102"/>
        <item x="974"/>
        <item x="533"/>
        <item x="456"/>
        <item x="38"/>
        <item x="217"/>
        <item x="695"/>
        <item x="931"/>
        <item x="127"/>
        <item x="958"/>
        <item x="141"/>
        <item x="880"/>
        <item x="983"/>
        <item x="168"/>
        <item x="170"/>
        <item x="434"/>
        <item x="86"/>
        <item x="765"/>
        <item x="624"/>
        <item x="791"/>
        <item x="224"/>
        <item x="957"/>
        <item x="747"/>
        <item x="873"/>
        <item x="562"/>
        <item x="125"/>
        <item x="806"/>
        <item x="360"/>
        <item x="500"/>
        <item x="905"/>
        <item x="435"/>
        <item x="737"/>
        <item x="587"/>
        <item x="741"/>
        <item x="550"/>
        <item x="113"/>
        <item x="894"/>
        <item x="919"/>
        <item x="33"/>
        <item x="743"/>
        <item x="222"/>
        <item x="155"/>
        <item x="642"/>
        <item x="347"/>
        <item x="233"/>
        <item x="799"/>
        <item x="944"/>
        <item x="729"/>
        <item x="423"/>
        <item x="804"/>
        <item x="721"/>
        <item x="901"/>
        <item x="606"/>
        <item x="555"/>
        <item x="414"/>
        <item x="654"/>
        <item x="173"/>
        <item x="646"/>
        <item x="769"/>
        <item x="570"/>
        <item x="838"/>
        <item x="206"/>
        <item x="47"/>
        <item x="705"/>
        <item x="402"/>
        <item x="545"/>
        <item x="314"/>
        <item x="760"/>
        <item x="870"/>
        <item x="442"/>
        <item x="991"/>
        <item x="49"/>
        <item x="4"/>
        <item x="578"/>
        <item x="777"/>
        <item x="281"/>
        <item x="397"/>
        <item x="830"/>
        <item x="251"/>
        <item x="409"/>
        <item x="427"/>
        <item x="494"/>
        <item x="193"/>
        <item x="677"/>
        <item x="948"/>
        <item x="812"/>
        <item x="899"/>
        <item x="50"/>
        <item x="296"/>
        <item x="869"/>
        <item x="580"/>
        <item x="384"/>
        <item x="854"/>
        <item x="778"/>
        <item x="246"/>
        <item x="40"/>
        <item x="412"/>
        <item x="248"/>
        <item x="131"/>
        <item x="262"/>
        <item x="328"/>
        <item x="693"/>
        <item x="832"/>
        <item x="496"/>
        <item x="311"/>
        <item x="283"/>
        <item x="710"/>
        <item x="297"/>
        <item x="410"/>
        <item x="374"/>
        <item x="951"/>
        <item x="154"/>
        <item x="48"/>
        <item x="564"/>
        <item x="800"/>
        <item x="600"/>
        <item x="492"/>
        <item x="321"/>
        <item x="101"/>
        <item x="670"/>
        <item x="65"/>
        <item x="459"/>
        <item x="31"/>
        <item x="551"/>
        <item x="763"/>
        <item x="851"/>
        <item x="446"/>
        <item x="622"/>
        <item x="770"/>
        <item x="273"/>
        <item x="871"/>
        <item x="977"/>
        <item x="41"/>
        <item x="920"/>
        <item x="90"/>
        <item x="403"/>
        <item x="699"/>
        <item x="35"/>
        <item x="277"/>
        <item x="678"/>
        <item x="243"/>
        <item x="422"/>
        <item x="509"/>
        <item x="467"/>
        <item x="910"/>
        <item x="474"/>
        <item x="121"/>
        <item x="771"/>
        <item x="605"/>
        <item x="238"/>
        <item x="105"/>
        <item x="476"/>
        <item x="567"/>
        <item x="696"/>
        <item x="745"/>
        <item x="112"/>
        <item x="959"/>
        <item x="430"/>
        <item x="475"/>
        <item x="884"/>
        <item x="663"/>
        <item x="918"/>
        <item x="245"/>
        <item x="659"/>
        <item x="13"/>
        <item x="466"/>
        <item x="0"/>
        <item x="484"/>
        <item x="421"/>
        <item x="885"/>
        <item x="621"/>
        <item x="689"/>
        <item x="722"/>
        <item x="827"/>
        <item x="253"/>
        <item x="813"/>
        <item x="782"/>
        <item x="568"/>
        <item x="388"/>
        <item x="266"/>
        <item x="669"/>
        <item x="927"/>
        <item x="490"/>
        <item x="128"/>
        <item x="111"/>
        <item x="527"/>
        <item x="653"/>
        <item x="256"/>
        <item x="352"/>
        <item x="364"/>
        <item x="411"/>
        <item x="406"/>
        <item x="914"/>
        <item x="709"/>
        <item x="518"/>
        <item x="744"/>
        <item x="369"/>
        <item x="150"/>
        <item x="52"/>
        <item x="542"/>
        <item x="95"/>
        <item x="989"/>
        <item x="330"/>
        <item x="69"/>
        <item x="186"/>
        <item x="223"/>
        <item x="593"/>
        <item x="386"/>
        <item x="660"/>
        <item x="628"/>
        <item x="892"/>
        <item x="208"/>
        <item x="21"/>
        <item x="357"/>
        <item x="665"/>
        <item x="945"/>
        <item x="213"/>
        <item x="746"/>
        <item x="860"/>
        <item x="717"/>
        <item x="875"/>
        <item x="565"/>
        <item x="58"/>
        <item x="46"/>
        <item x="148"/>
        <item x="583"/>
        <item x="326"/>
        <item x="908"/>
        <item x="43"/>
        <item x="306"/>
        <item x="85"/>
        <item x="635"/>
        <item x="535"/>
        <item x="719"/>
        <item x="515"/>
        <item x="88"/>
        <item x="886"/>
        <item x="194"/>
        <item x="137"/>
        <item x="438"/>
        <item x="656"/>
        <item x="130"/>
        <item x="483"/>
        <item x="383"/>
        <item x="802"/>
        <item x="504"/>
        <item x="940"/>
        <item x="5"/>
        <item x="969"/>
        <item x="408"/>
        <item x="818"/>
        <item x="445"/>
        <item x="104"/>
        <item x="549"/>
        <item x="904"/>
        <item x="271"/>
        <item x="712"/>
        <item x="257"/>
        <item x="507"/>
        <item x="291"/>
        <item x="1"/>
        <item x="7"/>
        <item x="87"/>
        <item x="351"/>
        <item x="346"/>
        <item x="588"/>
        <item x="539"/>
        <item x="727"/>
        <item x="134"/>
        <item x="234"/>
        <item x="718"/>
        <item x="349"/>
        <item x="995"/>
        <item x="915"/>
        <item x="936"/>
        <item x="17"/>
        <item x="80"/>
        <item x="418"/>
        <item x="167"/>
        <item x="158"/>
        <item x="36"/>
        <item x="461"/>
        <item x="648"/>
        <item x="897"/>
        <item x="429"/>
        <item x="649"/>
        <item x="268"/>
        <item x="960"/>
        <item x="368"/>
        <item x="171"/>
        <item x="221"/>
        <item x="907"/>
        <item x="514"/>
        <item x="153"/>
        <item x="941"/>
        <item x="534"/>
        <item x="284"/>
        <item x="638"/>
        <item x="340"/>
        <item x="616"/>
        <item x="955"/>
        <item x="89"/>
        <item x="536"/>
        <item x="544"/>
        <item x="833"/>
        <item x="655"/>
        <item x="999"/>
        <item x="415"/>
        <item x="289"/>
        <item x="807"/>
        <item x="575"/>
        <item x="973"/>
        <item x="680"/>
        <item x="998"/>
        <item x="852"/>
        <item x="637"/>
        <item x="582"/>
        <item x="754"/>
        <item x="698"/>
        <item x="850"/>
        <item x="585"/>
        <item x="557"/>
        <item x="613"/>
        <item x="453"/>
        <item x="477"/>
        <item x="166"/>
        <item x="94"/>
        <item x="822"/>
        <item x="594"/>
        <item x="84"/>
        <item x="577"/>
        <item x="617"/>
        <item x="862"/>
        <item x="379"/>
        <item x="684"/>
        <item x="163"/>
        <item x="740"/>
        <item x="250"/>
        <item x="25"/>
        <item x="472"/>
        <item x="147"/>
        <item x="691"/>
        <item x="259"/>
        <item x="201"/>
        <item x="265"/>
        <item x="559"/>
        <item x="639"/>
        <item x="6"/>
        <item x="634"/>
        <item x="56"/>
        <item x="100"/>
        <item x="39"/>
        <item x="742"/>
        <item x="103"/>
        <item x="953"/>
        <item x="916"/>
        <item x="572"/>
        <item x="463"/>
        <item x="227"/>
        <item x="258"/>
        <item x="626"/>
        <item x="152"/>
        <item x="866"/>
        <item x="962"/>
        <item x="645"/>
        <item x="864"/>
        <item x="457"/>
        <item x="356"/>
        <item x="590"/>
        <item x="546"/>
        <item x="394"/>
        <item x="843"/>
        <item x="795"/>
        <item x="42"/>
        <item x="711"/>
        <item x="867"/>
        <item x="640"/>
        <item x="525"/>
        <item x="591"/>
        <item x="682"/>
        <item x="189"/>
        <item x="702"/>
        <item x="416"/>
        <item x="829"/>
        <item x="232"/>
        <item x="59"/>
        <item x="794"/>
        <item x="988"/>
        <item x="629"/>
        <item x="183"/>
        <item x="145"/>
        <item x="816"/>
        <item x="115"/>
        <item x="264"/>
        <item x="619"/>
        <item x="432"/>
        <item x="733"/>
        <item x="439"/>
        <item x="972"/>
        <item x="20"/>
        <item x="83"/>
        <item x="247"/>
        <item x="353"/>
        <item x="912"/>
        <item x="292"/>
        <item x="133"/>
        <item x="174"/>
        <item x="225"/>
        <item x="824"/>
        <item x="471"/>
        <item x="815"/>
        <item x="614"/>
        <item x="180"/>
        <item x="554"/>
        <item x="511"/>
        <item x="839"/>
        <item x="524"/>
        <item x="881"/>
        <item x="219"/>
        <item x="327"/>
        <item x="661"/>
        <item x="939"/>
        <item x="320"/>
        <item x="849"/>
        <item x="932"/>
        <item x="119"/>
        <item x="437"/>
        <item x="449"/>
        <item x="214"/>
        <item x="241"/>
        <item x="132"/>
        <item x="877"/>
        <item x="488"/>
        <item x="23"/>
        <item x="157"/>
        <item x="658"/>
        <item x="766"/>
        <item x="757"/>
        <item x="641"/>
        <item x="934"/>
        <item x="313"/>
        <item x="164"/>
        <item x="592"/>
        <item x="169"/>
        <item x="978"/>
        <item x="975"/>
        <item x="97"/>
        <item x="891"/>
        <item x="160"/>
        <item x="495"/>
        <item x="73"/>
        <item x="548"/>
        <item x="287"/>
        <item x="290"/>
        <item x="561"/>
        <item x="448"/>
        <item x="261"/>
        <item x="750"/>
        <item x="129"/>
        <item x="531"/>
        <item x="212"/>
        <item x="54"/>
        <item x="22"/>
        <item x="275"/>
        <item x="836"/>
        <item x="71"/>
        <item x="984"/>
        <item x="272"/>
        <item x="497"/>
        <item x="623"/>
        <item x="263"/>
        <item x="503"/>
        <item x="322"/>
        <item x="538"/>
        <item x="377"/>
        <item x="510"/>
        <item x="935"/>
        <item x="228"/>
        <item x="286"/>
        <item x="790"/>
        <item x="768"/>
        <item x="109"/>
        <item x="558"/>
        <item x="487"/>
        <item x="337"/>
        <item x="853"/>
        <item x="844"/>
        <item x="53"/>
        <item x="882"/>
        <item x="589"/>
        <item x="756"/>
        <item x="187"/>
        <item x="796"/>
        <item x="819"/>
        <item x="751"/>
        <item x="295"/>
        <item x="436"/>
        <item x="971"/>
        <item x="834"/>
        <item x="805"/>
        <item x="946"/>
        <item x="301"/>
        <item x="783"/>
        <item x="903"/>
        <item x="61"/>
        <item x="218"/>
        <item x="481"/>
        <item x="78"/>
        <item x="307"/>
        <item x="499"/>
        <item x="846"/>
        <item x="159"/>
        <item x="734"/>
        <item x="700"/>
        <item x="236"/>
        <item x="14"/>
        <item x="479"/>
        <item x="378"/>
        <item x="404"/>
        <item x="184"/>
        <item x="177"/>
        <item x="848"/>
        <item x="529"/>
        <item x="9"/>
        <item x="385"/>
        <item x="92"/>
        <item x="178"/>
        <item x="239"/>
        <item x="906"/>
        <item x="823"/>
        <item x="324"/>
        <item x="896"/>
        <item x="643"/>
        <item x="579"/>
        <item x="701"/>
        <item x="382"/>
        <item x="68"/>
        <item x="814"/>
        <item x="458"/>
        <item x="303"/>
        <item x="190"/>
        <item x="333"/>
        <item x="784"/>
        <item x="516"/>
        <item x="470"/>
        <item x="74"/>
        <item x="491"/>
        <item x="341"/>
        <item x="489"/>
        <item x="278"/>
        <item x="210"/>
        <item x="597"/>
        <item x="30"/>
        <item x="651"/>
        <item x="156"/>
        <item x="502"/>
        <item x="672"/>
        <item x="631"/>
        <item x="390"/>
        <item x="928"/>
        <item x="486"/>
        <item x="571"/>
        <item x="668"/>
        <item x="730"/>
        <item x="441"/>
        <item x="556"/>
        <item x="961"/>
        <item x="540"/>
        <item x="517"/>
        <item x="994"/>
        <item x="586"/>
        <item x="532"/>
        <item x="581"/>
        <item x="165"/>
        <item t="default"/>
      </items>
    </pivotField>
    <pivotField numFmtId="165" showAll="0"/>
    <pivotField showAll="0">
      <items count="5">
        <item x="0"/>
        <item x="1"/>
        <item x="2"/>
        <item x="3"/>
        <item t="default"/>
      </items>
    </pivotField>
    <pivotField showAll="0" sortType="ascending">
      <items count="13">
        <item x="1"/>
        <item x="0"/>
        <item x="7"/>
        <item x="5"/>
        <item x="2"/>
        <item x="6"/>
        <item x="4"/>
        <item x="9"/>
        <item x="11"/>
        <item x="10"/>
        <item x="8"/>
        <item x="3"/>
        <item t="default"/>
      </items>
    </pivotField>
    <pivotField numFmtId="10" showAll="0"/>
    <pivotField showAll="0">
      <items count="3">
        <item x="1"/>
        <item x="0"/>
        <item t="default"/>
      </items>
    </pivotField>
  </pivotFields>
  <rowFields count="1">
    <field x="2"/>
  </rowFields>
  <rowItems count="11">
    <i>
      <x v="162"/>
    </i>
    <i>
      <x v="195"/>
    </i>
    <i>
      <x v="273"/>
    </i>
    <i>
      <x v="309"/>
    </i>
    <i>
      <x v="315"/>
    </i>
    <i>
      <x v="377"/>
    </i>
    <i>
      <x v="417"/>
    </i>
    <i>
      <x v="766"/>
    </i>
    <i>
      <x v="807"/>
    </i>
    <i>
      <x v="810"/>
    </i>
    <i t="grand">
      <x/>
    </i>
  </rowItems>
  <colItems count="1">
    <i/>
  </colItems>
  <dataFields count="1">
    <dataField name="Sum of Sales" fld="7" baseField="0" baseItem="0" numFmtId="165"/>
  </dataFields>
  <chartFormats count="3">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C3531631-9D6C-41A8-9B3E-10AAFEE900EF}" sourceName="Product_Category">
  <pivotTables>
    <pivotTable tabId="2" name="PivotTable4"/>
    <pivotTable tabId="2" name="PivotTable1"/>
  </pivotTables>
  <data>
    <tabular pivotCacheId="149908113">
      <items count="3">
        <i x="1"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8CD82FB-6D0B-4E5C-B6C3-05808BC35A1C}" sourceName="Region">
  <pivotTables>
    <pivotTable tabId="2" name="PivotTable3"/>
    <pivotTable tabId="2" name="PivotTable1"/>
    <pivotTable tabId="2" name="PivotTable2"/>
  </pivotTables>
  <data>
    <tabular pivotCacheId="149908113">
      <items count="4">
        <i x="2" s="1"/>
        <i x="3"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F7A1BA1-1DD6-4D0B-A459-AED8E9652C26}" sourceName="year">
  <pivotTables>
    <pivotTable tabId="2" name="PivotTable1"/>
  </pivotTables>
  <data>
    <tabular pivotCacheId="149908113">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644CA74B-5C20-4074-8378-8ADBCD162F23}" cache="Slicer_Product_Category1" caption="Product_Category" showCaption="0" style="SlicerStyleLight2" rowHeight="234950"/>
  <slicer name="Region 1" xr10:uid="{BB73D1E3-D981-4338-86C7-FACFE4AD3D50}" cache="Slicer_Region1" caption="Region" showCaption="0" style="SlicerStyleLight2" rowHeight="234950"/>
  <slicer name="year 1" xr10:uid="{CF5568F7-2AE9-4520-AD12-AA8084390C08}" cache="Slicer_year1" caption="year" showCaption="0"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D1F39-1206-4BE7-8E02-EFE2B2EA32AA}" name="Table1" displayName="Table1" ref="D6:E15" totalsRowShown="0">
  <autoFilter ref="D6:E15" xr:uid="{403D1F39-1206-4BE7-8E02-EFE2B2EA32AA}"/>
  <tableColumns count="2">
    <tableColumn id="1" xr3:uid="{22B351D5-4DA5-47B2-BEFB-9D47D9DD9968}" name="Column1"/>
    <tableColumn id="2" xr3:uid="{61FE05DD-DDC3-4613-B3C1-8D5ADB7ED6D8}" name="Column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Custom 2">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9999FE"/>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8D1B-6D99-4DA2-8B3A-D9EE7B9F701C}">
  <dimension ref="A3:M61"/>
  <sheetViews>
    <sheetView topLeftCell="A40" workbookViewId="0">
      <selection activeCell="I63" sqref="H61:I63"/>
    </sheetView>
  </sheetViews>
  <sheetFormatPr defaultRowHeight="14.4" x14ac:dyDescent="0.3"/>
  <cols>
    <col min="1" max="1" width="18.33203125" bestFit="1" customWidth="1"/>
    <col min="2" max="2" width="12.109375" bestFit="1" customWidth="1"/>
    <col min="3" max="3" width="13.44140625" bestFit="1" customWidth="1"/>
    <col min="4" max="4" width="13.21875" bestFit="1" customWidth="1"/>
    <col min="5" max="6" width="10.5546875" bestFit="1" customWidth="1"/>
    <col min="7" max="7" width="14.21875" bestFit="1" customWidth="1"/>
    <col min="8" max="8" width="14.109375" bestFit="1" customWidth="1"/>
    <col min="9" max="9" width="12.33203125" bestFit="1" customWidth="1"/>
    <col min="10" max="10" width="13.44140625" bestFit="1" customWidth="1"/>
    <col min="11" max="11" width="12.21875" bestFit="1" customWidth="1"/>
    <col min="12" max="12" width="11.88671875" bestFit="1" customWidth="1"/>
    <col min="13" max="13" width="13.21875" bestFit="1" customWidth="1"/>
    <col min="14" max="14" width="17.21875" bestFit="1" customWidth="1"/>
    <col min="15" max="15" width="17" bestFit="1" customWidth="1"/>
    <col min="16" max="16" width="16.21875" bestFit="1" customWidth="1"/>
    <col min="17" max="17" width="11.5546875" bestFit="1" customWidth="1"/>
    <col min="18" max="18" width="10.5546875" bestFit="1" customWidth="1"/>
    <col min="19" max="19" width="12" bestFit="1" customWidth="1"/>
    <col min="20" max="20" width="10.5546875" bestFit="1" customWidth="1"/>
    <col min="21" max="22" width="13.33203125" bestFit="1" customWidth="1"/>
    <col min="23" max="23" width="14.109375" bestFit="1" customWidth="1"/>
    <col min="24" max="24" width="12.21875" bestFit="1" customWidth="1"/>
    <col min="25" max="25" width="14.109375" bestFit="1" customWidth="1"/>
    <col min="26" max="26" width="13.109375" bestFit="1" customWidth="1"/>
    <col min="27" max="27" width="12" bestFit="1" customWidth="1"/>
    <col min="28" max="28" width="13.6640625" bestFit="1" customWidth="1"/>
    <col min="29" max="29" width="13.5546875" bestFit="1" customWidth="1"/>
    <col min="30" max="30" width="12.77734375" bestFit="1" customWidth="1"/>
    <col min="31" max="31" width="13.21875" bestFit="1" customWidth="1"/>
    <col min="32" max="32" width="10.5546875" bestFit="1" customWidth="1"/>
    <col min="33" max="33" width="14.6640625" bestFit="1" customWidth="1"/>
    <col min="34" max="34" width="12" bestFit="1" customWidth="1"/>
    <col min="35" max="35" width="12.88671875" bestFit="1" customWidth="1"/>
    <col min="36" max="36" width="10.5546875" bestFit="1" customWidth="1"/>
    <col min="37" max="37" width="11.5546875" bestFit="1" customWidth="1"/>
    <col min="38" max="38" width="11.21875" bestFit="1" customWidth="1"/>
    <col min="39" max="39" width="10.5546875" bestFit="1" customWidth="1"/>
    <col min="40" max="40" width="12.109375" bestFit="1" customWidth="1"/>
    <col min="41" max="41" width="10.5546875" bestFit="1" customWidth="1"/>
    <col min="42" max="42" width="13.6640625" bestFit="1" customWidth="1"/>
    <col min="43" max="43" width="12.44140625" bestFit="1" customWidth="1"/>
    <col min="44" max="44" width="11.6640625" bestFit="1" customWidth="1"/>
    <col min="45" max="45" width="13.44140625" bestFit="1" customWidth="1"/>
    <col min="46" max="46" width="11.77734375" bestFit="1" customWidth="1"/>
    <col min="47" max="47" width="13.77734375" bestFit="1" customWidth="1"/>
    <col min="48" max="48" width="15.5546875" bestFit="1" customWidth="1"/>
    <col min="49" max="49" width="11.6640625" bestFit="1" customWidth="1"/>
    <col min="50" max="50" width="14.6640625" bestFit="1" customWidth="1"/>
    <col min="51" max="51" width="13.109375" bestFit="1" customWidth="1"/>
    <col min="52" max="52" width="16.44140625" bestFit="1" customWidth="1"/>
    <col min="53" max="53" width="12.6640625" bestFit="1" customWidth="1"/>
    <col min="54" max="54" width="16.6640625" bestFit="1" customWidth="1"/>
    <col min="55" max="55" width="13.77734375" bestFit="1" customWidth="1"/>
    <col min="56" max="56" width="14.109375" bestFit="1" customWidth="1"/>
    <col min="57" max="57" width="14" bestFit="1" customWidth="1"/>
    <col min="58" max="58" width="13.88671875" bestFit="1" customWidth="1"/>
    <col min="59" max="59" width="13.44140625" bestFit="1" customWidth="1"/>
    <col min="60" max="60" width="10.5546875" bestFit="1" customWidth="1"/>
    <col min="61" max="61" width="13.44140625" bestFit="1" customWidth="1"/>
    <col min="62" max="62" width="15.5546875" bestFit="1" customWidth="1"/>
    <col min="63" max="63" width="10.6640625" bestFit="1" customWidth="1"/>
    <col min="64" max="64" width="15.109375" bestFit="1" customWidth="1"/>
    <col min="65" max="65" width="13.109375" bestFit="1" customWidth="1"/>
    <col min="66" max="66" width="17" bestFit="1" customWidth="1"/>
    <col min="67" max="67" width="14.6640625" bestFit="1" customWidth="1"/>
    <col min="68" max="68" width="13.77734375" bestFit="1" customWidth="1"/>
    <col min="69" max="69" width="13.88671875" bestFit="1" customWidth="1"/>
    <col min="70" max="70" width="13.109375" bestFit="1" customWidth="1"/>
    <col min="71" max="71" width="14.109375" bestFit="1" customWidth="1"/>
    <col min="72" max="72" width="12.77734375" bestFit="1" customWidth="1"/>
    <col min="73" max="73" width="13.5546875" bestFit="1" customWidth="1"/>
    <col min="74" max="74" width="15" bestFit="1" customWidth="1"/>
    <col min="75" max="75" width="12.88671875" bestFit="1" customWidth="1"/>
    <col min="76" max="76" width="15.21875" bestFit="1" customWidth="1"/>
    <col min="77" max="77" width="11.88671875" bestFit="1" customWidth="1"/>
    <col min="78" max="78" width="14.21875" bestFit="1" customWidth="1"/>
    <col min="79" max="79" width="12.5546875" bestFit="1" customWidth="1"/>
    <col min="80" max="80" width="14.6640625" bestFit="1" customWidth="1"/>
    <col min="81" max="81" width="10.6640625" bestFit="1" customWidth="1"/>
    <col min="82" max="83" width="13.21875" bestFit="1" customWidth="1"/>
    <col min="84" max="84" width="12.88671875" bestFit="1" customWidth="1"/>
    <col min="85" max="85" width="11.88671875" bestFit="1" customWidth="1"/>
    <col min="86" max="86" width="15.88671875" bestFit="1" customWidth="1"/>
    <col min="87" max="87" width="13.88671875" bestFit="1" customWidth="1"/>
    <col min="88" max="88" width="13.109375" bestFit="1" customWidth="1"/>
    <col min="89" max="89" width="14.5546875" bestFit="1" customWidth="1"/>
    <col min="90" max="90" width="18.109375" bestFit="1" customWidth="1"/>
    <col min="91" max="91" width="10.77734375" bestFit="1" customWidth="1"/>
    <col min="92" max="92" width="13.77734375" bestFit="1" customWidth="1"/>
    <col min="93" max="93" width="16.6640625" bestFit="1" customWidth="1"/>
    <col min="94" max="94" width="13.88671875" bestFit="1" customWidth="1"/>
    <col min="95" max="95" width="11" bestFit="1" customWidth="1"/>
    <col min="96" max="96" width="11.33203125" bestFit="1" customWidth="1"/>
    <col min="97" max="97" width="10.5546875" bestFit="1" customWidth="1"/>
    <col min="98" max="98" width="9.5546875" bestFit="1" customWidth="1"/>
    <col min="99" max="99" width="11.33203125" bestFit="1" customWidth="1"/>
    <col min="100" max="100" width="11.77734375" bestFit="1" customWidth="1"/>
    <col min="101" max="101" width="12" bestFit="1" customWidth="1"/>
    <col min="102" max="102" width="13.109375" bestFit="1" customWidth="1"/>
    <col min="103" max="104" width="11.5546875" bestFit="1" customWidth="1"/>
    <col min="105" max="105" width="11.77734375" bestFit="1" customWidth="1"/>
    <col min="106" max="106" width="11.6640625" bestFit="1" customWidth="1"/>
    <col min="107" max="107" width="15.77734375" bestFit="1" customWidth="1"/>
    <col min="108" max="108" width="14.44140625" bestFit="1" customWidth="1"/>
    <col min="109" max="109" width="16.44140625" bestFit="1" customWidth="1"/>
    <col min="110" max="110" width="14" bestFit="1" customWidth="1"/>
    <col min="111" max="111" width="16.109375" bestFit="1" customWidth="1"/>
    <col min="112" max="112" width="13.33203125" bestFit="1" customWidth="1"/>
    <col min="113" max="113" width="11.5546875" bestFit="1" customWidth="1"/>
    <col min="114" max="114" width="11.77734375" bestFit="1" customWidth="1"/>
    <col min="115" max="115" width="10.5546875" bestFit="1" customWidth="1"/>
    <col min="116" max="116" width="14.6640625" bestFit="1" customWidth="1"/>
    <col min="117" max="117" width="13.6640625" bestFit="1" customWidth="1"/>
    <col min="118" max="118" width="11" bestFit="1" customWidth="1"/>
    <col min="119" max="119" width="15.21875" bestFit="1" customWidth="1"/>
    <col min="120" max="120" width="12.21875" bestFit="1" customWidth="1"/>
    <col min="121" max="121" width="12.6640625" bestFit="1" customWidth="1"/>
    <col min="122" max="122" width="10.6640625" bestFit="1" customWidth="1"/>
    <col min="123" max="123" width="10.5546875" bestFit="1" customWidth="1"/>
    <col min="124" max="124" width="15.21875" bestFit="1" customWidth="1"/>
    <col min="125" max="125" width="13.88671875" bestFit="1" customWidth="1"/>
    <col min="126" max="126" width="14.33203125" bestFit="1" customWidth="1"/>
    <col min="127" max="127" width="14.77734375" bestFit="1" customWidth="1"/>
    <col min="128" max="128" width="14.44140625" bestFit="1" customWidth="1"/>
    <col min="129" max="129" width="12.21875" bestFit="1" customWidth="1"/>
    <col min="130" max="130" width="15.33203125" bestFit="1" customWidth="1"/>
    <col min="131" max="132" width="15.21875" bestFit="1" customWidth="1"/>
    <col min="133" max="133" width="11.88671875" bestFit="1" customWidth="1"/>
    <col min="134" max="134" width="10.5546875" bestFit="1" customWidth="1"/>
    <col min="135" max="135" width="13.44140625" bestFit="1" customWidth="1"/>
    <col min="136" max="136" width="15.109375" bestFit="1" customWidth="1"/>
    <col min="137" max="137" width="14.109375" bestFit="1" customWidth="1"/>
    <col min="138" max="138" width="17.21875" bestFit="1" customWidth="1"/>
    <col min="139" max="139" width="10.5546875" bestFit="1" customWidth="1"/>
    <col min="140" max="140" width="11.33203125" bestFit="1" customWidth="1"/>
    <col min="141" max="141" width="11.88671875" bestFit="1" customWidth="1"/>
    <col min="142" max="142" width="12.109375" bestFit="1" customWidth="1"/>
    <col min="143" max="143" width="13.33203125" bestFit="1" customWidth="1"/>
    <col min="144" max="144" width="15.6640625" bestFit="1" customWidth="1"/>
    <col min="145" max="145" width="13.109375" bestFit="1" customWidth="1"/>
    <col min="146" max="146" width="10.5546875" bestFit="1" customWidth="1"/>
    <col min="147" max="147" width="11.88671875" bestFit="1" customWidth="1"/>
    <col min="148" max="148" width="12" bestFit="1" customWidth="1"/>
    <col min="149" max="149" width="16.5546875" bestFit="1" customWidth="1"/>
    <col min="150" max="150" width="10.88671875" bestFit="1" customWidth="1"/>
    <col min="151" max="151" width="15" bestFit="1" customWidth="1"/>
    <col min="152" max="152" width="16" bestFit="1" customWidth="1"/>
    <col min="153" max="153" width="11.21875" bestFit="1" customWidth="1"/>
    <col min="154" max="154" width="10.5546875" bestFit="1" customWidth="1"/>
    <col min="155" max="155" width="15" bestFit="1" customWidth="1"/>
    <col min="156" max="156" width="19.21875" bestFit="1" customWidth="1"/>
    <col min="157" max="157" width="21.44140625" bestFit="1" customWidth="1"/>
    <col min="158" max="158" width="15.6640625" bestFit="1" customWidth="1"/>
    <col min="159" max="159" width="15" bestFit="1" customWidth="1"/>
    <col min="160" max="160" width="14.88671875" bestFit="1" customWidth="1"/>
    <col min="161" max="161" width="12.77734375" bestFit="1" customWidth="1"/>
    <col min="162" max="162" width="13.109375" bestFit="1" customWidth="1"/>
    <col min="163" max="163" width="15.5546875" bestFit="1" customWidth="1"/>
    <col min="164" max="164" width="11.88671875" bestFit="1" customWidth="1"/>
    <col min="165" max="165" width="12.88671875" bestFit="1" customWidth="1"/>
    <col min="166" max="166" width="12.21875" bestFit="1" customWidth="1"/>
    <col min="167" max="167" width="12.109375" bestFit="1" customWidth="1"/>
    <col min="168" max="168" width="14.33203125" bestFit="1" customWidth="1"/>
    <col min="169" max="169" width="13.5546875" bestFit="1" customWidth="1"/>
    <col min="170" max="170" width="11.21875" bestFit="1" customWidth="1"/>
    <col min="171" max="171" width="12.109375" bestFit="1" customWidth="1"/>
    <col min="172" max="172" width="15.44140625" bestFit="1" customWidth="1"/>
    <col min="173" max="173" width="15.5546875" bestFit="1" customWidth="1"/>
    <col min="174" max="174" width="13.6640625" bestFit="1" customWidth="1"/>
    <col min="175" max="175" width="12.5546875" bestFit="1" customWidth="1"/>
    <col min="176" max="176" width="15.88671875" bestFit="1" customWidth="1"/>
    <col min="177" max="177" width="15.6640625" bestFit="1" customWidth="1"/>
    <col min="178" max="178" width="14.77734375" bestFit="1" customWidth="1"/>
    <col min="179" max="179" width="15.5546875" bestFit="1" customWidth="1"/>
    <col min="180" max="180" width="16.33203125" bestFit="1" customWidth="1"/>
    <col min="181" max="181" width="14.21875" bestFit="1" customWidth="1"/>
    <col min="182" max="182" width="13.77734375" bestFit="1" customWidth="1"/>
    <col min="183" max="183" width="18.5546875" bestFit="1" customWidth="1"/>
    <col min="184" max="184" width="15.88671875" bestFit="1" customWidth="1"/>
    <col min="185" max="185" width="13.77734375" bestFit="1" customWidth="1"/>
    <col min="186" max="186" width="15" bestFit="1" customWidth="1"/>
    <col min="187" max="187" width="15.21875" bestFit="1" customWidth="1"/>
    <col min="188" max="188" width="17.33203125" bestFit="1" customWidth="1"/>
    <col min="189" max="189" width="15.77734375" bestFit="1" customWidth="1"/>
    <col min="190" max="190" width="19.33203125" bestFit="1" customWidth="1"/>
    <col min="191" max="191" width="14.88671875" bestFit="1" customWidth="1"/>
    <col min="192" max="192" width="20.33203125" bestFit="1" customWidth="1"/>
    <col min="193" max="193" width="17.21875" bestFit="1" customWidth="1"/>
    <col min="194" max="194" width="18.44140625" bestFit="1" customWidth="1"/>
    <col min="195" max="195" width="14.21875" bestFit="1" customWidth="1"/>
    <col min="196" max="196" width="15.88671875" bestFit="1" customWidth="1"/>
    <col min="197" max="197" width="18.88671875" bestFit="1" customWidth="1"/>
    <col min="198" max="198" width="16.109375" bestFit="1" customWidth="1"/>
    <col min="199" max="199" width="15.88671875" bestFit="1" customWidth="1"/>
    <col min="200" max="200" width="15.33203125" bestFit="1" customWidth="1"/>
    <col min="201" max="201" width="18.33203125" bestFit="1" customWidth="1"/>
    <col min="202" max="202" width="19" bestFit="1" customWidth="1"/>
    <col min="203" max="203" width="17.6640625" bestFit="1" customWidth="1"/>
    <col min="204" max="204" width="11.33203125" bestFit="1" customWidth="1"/>
    <col min="205" max="205" width="10.6640625" bestFit="1" customWidth="1"/>
    <col min="206" max="206" width="10.5546875" bestFit="1" customWidth="1"/>
    <col min="207" max="207" width="13.77734375" bestFit="1" customWidth="1"/>
    <col min="208" max="208" width="13.5546875" bestFit="1" customWidth="1"/>
    <col min="209" max="209" width="11.88671875" bestFit="1" customWidth="1"/>
    <col min="210" max="210" width="11.44140625" bestFit="1" customWidth="1"/>
    <col min="211" max="211" width="14.77734375" bestFit="1" customWidth="1"/>
    <col min="212" max="213" width="11.6640625" bestFit="1" customWidth="1"/>
    <col min="214" max="214" width="10" bestFit="1" customWidth="1"/>
    <col min="215" max="215" width="15.88671875" bestFit="1" customWidth="1"/>
    <col min="216" max="216" width="11.21875" bestFit="1" customWidth="1"/>
    <col min="217" max="217" width="14.44140625" bestFit="1" customWidth="1"/>
    <col min="218" max="218" width="11.88671875" bestFit="1" customWidth="1"/>
    <col min="219" max="219" width="10.5546875" bestFit="1" customWidth="1"/>
    <col min="220" max="220" width="12.5546875" bestFit="1" customWidth="1"/>
    <col min="221" max="221" width="11.33203125" bestFit="1" customWidth="1"/>
    <col min="222" max="222" width="10.5546875" bestFit="1" customWidth="1"/>
    <col min="223" max="223" width="12.21875" bestFit="1" customWidth="1"/>
    <col min="224" max="224" width="12.33203125" bestFit="1" customWidth="1"/>
    <col min="225" max="225" width="12" bestFit="1" customWidth="1"/>
    <col min="226" max="226" width="13.109375" bestFit="1" customWidth="1"/>
    <col min="227" max="227" width="15.5546875" bestFit="1" customWidth="1"/>
    <col min="228" max="228" width="14" bestFit="1" customWidth="1"/>
    <col min="229" max="229" width="15.6640625" bestFit="1" customWidth="1"/>
    <col min="230" max="230" width="12.77734375" bestFit="1" customWidth="1"/>
    <col min="231" max="231" width="13.6640625" bestFit="1" customWidth="1"/>
    <col min="232" max="232" width="14" bestFit="1" customWidth="1"/>
    <col min="233" max="233" width="10" bestFit="1" customWidth="1"/>
    <col min="234" max="234" width="11.109375" bestFit="1" customWidth="1"/>
    <col min="235" max="235" width="12.77734375" bestFit="1" customWidth="1"/>
    <col min="236" max="236" width="10.5546875" bestFit="1" customWidth="1"/>
    <col min="237" max="237" width="11.77734375" bestFit="1" customWidth="1"/>
    <col min="238" max="238" width="11.21875" bestFit="1" customWidth="1"/>
    <col min="239" max="239" width="11.77734375" bestFit="1" customWidth="1"/>
    <col min="240" max="240" width="13.21875" bestFit="1" customWidth="1"/>
    <col min="241" max="241" width="11.88671875" bestFit="1" customWidth="1"/>
    <col min="242" max="242" width="13.77734375" bestFit="1" customWidth="1"/>
    <col min="243" max="243" width="11.109375" bestFit="1" customWidth="1"/>
    <col min="244" max="244" width="12.77734375" bestFit="1" customWidth="1"/>
    <col min="245" max="245" width="13.88671875" bestFit="1" customWidth="1"/>
    <col min="246" max="246" width="11.88671875" bestFit="1" customWidth="1"/>
    <col min="247" max="247" width="12.5546875" bestFit="1" customWidth="1"/>
    <col min="248" max="248" width="10.5546875" bestFit="1" customWidth="1"/>
    <col min="249" max="249" width="11.33203125" bestFit="1" customWidth="1"/>
    <col min="250" max="250" width="15.33203125" bestFit="1" customWidth="1"/>
    <col min="251" max="251" width="11.44140625" bestFit="1" customWidth="1"/>
    <col min="252" max="252" width="13.33203125" bestFit="1" customWidth="1"/>
    <col min="253" max="253" width="18.5546875" bestFit="1" customWidth="1"/>
    <col min="254" max="254" width="13.109375" bestFit="1" customWidth="1"/>
    <col min="255" max="255" width="14.6640625" bestFit="1" customWidth="1"/>
    <col min="256" max="256" width="12.88671875" bestFit="1" customWidth="1"/>
    <col min="257" max="257" width="11.88671875" bestFit="1" customWidth="1"/>
    <col min="258" max="258" width="12.33203125" bestFit="1" customWidth="1"/>
    <col min="259" max="259" width="13.44140625" bestFit="1" customWidth="1"/>
    <col min="260" max="260" width="11.77734375" bestFit="1" customWidth="1"/>
    <col min="261" max="261" width="13.44140625" bestFit="1" customWidth="1"/>
    <col min="262" max="262" width="15.33203125" bestFit="1" customWidth="1"/>
    <col min="263" max="263" width="13.5546875" bestFit="1" customWidth="1"/>
    <col min="264" max="264" width="14.44140625" bestFit="1" customWidth="1"/>
    <col min="265" max="265" width="16.21875" bestFit="1" customWidth="1"/>
    <col min="266" max="266" width="11.77734375" bestFit="1" customWidth="1"/>
    <col min="267" max="267" width="14" bestFit="1" customWidth="1"/>
    <col min="268" max="268" width="14.109375" bestFit="1" customWidth="1"/>
    <col min="269" max="269" width="10.5546875" bestFit="1" customWidth="1"/>
    <col min="270" max="270" width="13.77734375" bestFit="1" customWidth="1"/>
    <col min="271" max="271" width="12.88671875" bestFit="1" customWidth="1"/>
    <col min="272" max="272" width="12.44140625" bestFit="1" customWidth="1"/>
    <col min="273" max="273" width="14" bestFit="1" customWidth="1"/>
    <col min="274" max="274" width="10.5546875" bestFit="1" customWidth="1"/>
    <col min="275" max="275" width="15" bestFit="1" customWidth="1"/>
    <col min="276" max="276" width="16.5546875" bestFit="1" customWidth="1"/>
    <col min="277" max="277" width="13.33203125" bestFit="1" customWidth="1"/>
    <col min="278" max="278" width="14.109375" bestFit="1" customWidth="1"/>
    <col min="279" max="279" width="12.6640625" bestFit="1" customWidth="1"/>
    <col min="280" max="280" width="12.77734375" bestFit="1" customWidth="1"/>
    <col min="281" max="281" width="15.44140625" bestFit="1" customWidth="1"/>
    <col min="282" max="282" width="14.109375" bestFit="1" customWidth="1"/>
    <col min="283" max="283" width="12.77734375" bestFit="1" customWidth="1"/>
    <col min="284" max="284" width="12.6640625" bestFit="1" customWidth="1"/>
    <col min="285" max="285" width="13.6640625" bestFit="1" customWidth="1"/>
    <col min="286" max="286" width="13.77734375" bestFit="1" customWidth="1"/>
    <col min="287" max="287" width="15.88671875" bestFit="1" customWidth="1"/>
    <col min="288" max="288" width="14.77734375" bestFit="1" customWidth="1"/>
    <col min="289" max="289" width="14.21875" bestFit="1" customWidth="1"/>
    <col min="290" max="290" width="15.33203125" bestFit="1" customWidth="1"/>
    <col min="291" max="291" width="17.6640625" bestFit="1" customWidth="1"/>
    <col min="292" max="292" width="11.21875" bestFit="1" customWidth="1"/>
    <col min="293" max="293" width="12.6640625" bestFit="1" customWidth="1"/>
    <col min="294" max="294" width="13.6640625" bestFit="1" customWidth="1"/>
    <col min="295" max="295" width="10.21875" bestFit="1" customWidth="1"/>
    <col min="296" max="296" width="11.109375" bestFit="1" customWidth="1"/>
    <col min="297" max="297" width="12.33203125" bestFit="1" customWidth="1"/>
    <col min="298" max="298" width="10.6640625" bestFit="1" customWidth="1"/>
    <col min="299" max="299" width="14.88671875" bestFit="1" customWidth="1"/>
    <col min="300" max="300" width="15.33203125" bestFit="1" customWidth="1"/>
    <col min="301" max="301" width="11.44140625" bestFit="1" customWidth="1"/>
    <col min="302" max="302" width="14.88671875" bestFit="1" customWidth="1"/>
    <col min="303" max="303" width="14.44140625" bestFit="1" customWidth="1"/>
    <col min="304" max="304" width="14.5546875" bestFit="1" customWidth="1"/>
    <col min="305" max="305" width="17.6640625" bestFit="1" customWidth="1"/>
    <col min="306" max="306" width="15.21875" bestFit="1" customWidth="1"/>
    <col min="307" max="307" width="18.109375" bestFit="1" customWidth="1"/>
    <col min="308" max="308" width="13.77734375" bestFit="1" customWidth="1"/>
    <col min="309" max="309" width="15.5546875" bestFit="1" customWidth="1"/>
    <col min="310" max="310" width="17" bestFit="1" customWidth="1"/>
    <col min="311" max="311" width="14" bestFit="1" customWidth="1"/>
    <col min="312" max="312" width="10.6640625" bestFit="1" customWidth="1"/>
    <col min="313" max="313" width="12.21875" bestFit="1" customWidth="1"/>
    <col min="314" max="314" width="11.44140625" bestFit="1" customWidth="1"/>
    <col min="315" max="315" width="12.44140625" bestFit="1" customWidth="1"/>
    <col min="316" max="316" width="11.44140625" bestFit="1" customWidth="1"/>
    <col min="317" max="317" width="14.44140625" bestFit="1" customWidth="1"/>
    <col min="318" max="318" width="11.88671875" bestFit="1" customWidth="1"/>
    <col min="319" max="319" width="12" bestFit="1" customWidth="1"/>
    <col min="320" max="320" width="13.109375" bestFit="1" customWidth="1"/>
    <col min="321" max="321" width="12.109375" bestFit="1" customWidth="1"/>
    <col min="322" max="322" width="9.5546875" bestFit="1" customWidth="1"/>
    <col min="323" max="323" width="12" bestFit="1" customWidth="1"/>
    <col min="324" max="324" width="10.88671875" bestFit="1" customWidth="1"/>
    <col min="325" max="325" width="10.5546875" bestFit="1" customWidth="1"/>
    <col min="326" max="326" width="9.5546875" bestFit="1" customWidth="1"/>
    <col min="327" max="327" width="10.5546875" bestFit="1" customWidth="1"/>
    <col min="328" max="328" width="14" bestFit="1" customWidth="1"/>
    <col min="329" max="329" width="10.5546875" bestFit="1" customWidth="1"/>
    <col min="330" max="330" width="14" bestFit="1" customWidth="1"/>
    <col min="331" max="331" width="13.109375" bestFit="1" customWidth="1"/>
    <col min="332" max="335" width="10.5546875" bestFit="1" customWidth="1"/>
    <col min="336" max="336" width="15.33203125" bestFit="1" customWidth="1"/>
    <col min="337" max="337" width="9.5546875" bestFit="1" customWidth="1"/>
    <col min="338" max="338" width="11.6640625" bestFit="1" customWidth="1"/>
    <col min="339" max="339" width="10.5546875" bestFit="1" customWidth="1"/>
    <col min="340" max="340" width="15.6640625" bestFit="1" customWidth="1"/>
    <col min="341" max="341" width="13.21875" bestFit="1" customWidth="1"/>
    <col min="342" max="342" width="13.109375" bestFit="1" customWidth="1"/>
    <col min="343" max="343" width="14.5546875" bestFit="1" customWidth="1"/>
    <col min="344" max="344" width="11.33203125" bestFit="1" customWidth="1"/>
    <col min="345" max="345" width="10.88671875" bestFit="1" customWidth="1"/>
    <col min="346" max="346" width="14.6640625" bestFit="1" customWidth="1"/>
    <col min="347" max="347" width="14.109375" bestFit="1" customWidth="1"/>
    <col min="348" max="348" width="12.109375" bestFit="1" customWidth="1"/>
    <col min="349" max="349" width="11.88671875" bestFit="1" customWidth="1"/>
    <col min="350" max="350" width="11.21875" bestFit="1" customWidth="1"/>
    <col min="351" max="351" width="13.33203125" bestFit="1" customWidth="1"/>
    <col min="352" max="352" width="12.109375" bestFit="1" customWidth="1"/>
    <col min="353" max="353" width="11.33203125" bestFit="1" customWidth="1"/>
    <col min="354" max="354" width="11.21875" bestFit="1" customWidth="1"/>
    <col min="355" max="355" width="11.6640625" bestFit="1" customWidth="1"/>
    <col min="356" max="356" width="15.44140625" bestFit="1" customWidth="1"/>
    <col min="357" max="357" width="10.5546875" bestFit="1" customWidth="1"/>
    <col min="358" max="358" width="11.88671875" bestFit="1" customWidth="1"/>
    <col min="359" max="360" width="13.6640625" bestFit="1" customWidth="1"/>
    <col min="361" max="361" width="22.44140625" bestFit="1" customWidth="1"/>
    <col min="362" max="362" width="11.44140625" bestFit="1" customWidth="1"/>
    <col min="363" max="363" width="12.77734375" bestFit="1" customWidth="1"/>
    <col min="364" max="364" width="15.21875" bestFit="1" customWidth="1"/>
    <col min="365" max="365" width="13.109375" bestFit="1" customWidth="1"/>
    <col min="366" max="366" width="14.109375" bestFit="1" customWidth="1"/>
    <col min="367" max="367" width="10.33203125" bestFit="1" customWidth="1"/>
    <col min="368" max="368" width="15.5546875" bestFit="1" customWidth="1"/>
    <col min="369" max="369" width="14" bestFit="1" customWidth="1"/>
    <col min="370" max="370" width="12.109375" bestFit="1" customWidth="1"/>
    <col min="371" max="371" width="14.88671875" bestFit="1" customWidth="1"/>
    <col min="372" max="372" width="11.33203125" bestFit="1" customWidth="1"/>
    <col min="373" max="373" width="13.21875" bestFit="1" customWidth="1"/>
    <col min="374" max="374" width="11.21875" bestFit="1" customWidth="1"/>
    <col min="375" max="375" width="17.44140625" bestFit="1" customWidth="1"/>
    <col min="376" max="377" width="10.6640625" bestFit="1" customWidth="1"/>
    <col min="378" max="378" width="10.5546875" bestFit="1" customWidth="1"/>
    <col min="379" max="379" width="12.88671875" bestFit="1" customWidth="1"/>
    <col min="380" max="380" width="13.44140625" bestFit="1" customWidth="1"/>
    <col min="381" max="381" width="17.88671875" bestFit="1" customWidth="1"/>
    <col min="382" max="382" width="18.109375" bestFit="1" customWidth="1"/>
    <col min="383" max="383" width="12.77734375" bestFit="1" customWidth="1"/>
    <col min="384" max="384" width="11.44140625" bestFit="1" customWidth="1"/>
    <col min="385" max="386" width="11.6640625" bestFit="1" customWidth="1"/>
    <col min="387" max="387" width="10.5546875" bestFit="1" customWidth="1"/>
    <col min="388" max="388" width="11.44140625" bestFit="1" customWidth="1"/>
    <col min="389" max="389" width="11.21875" bestFit="1" customWidth="1"/>
    <col min="390" max="390" width="12" bestFit="1" customWidth="1"/>
    <col min="391" max="391" width="11.33203125" bestFit="1" customWidth="1"/>
    <col min="392" max="392" width="13.109375" bestFit="1" customWidth="1"/>
    <col min="393" max="394" width="11.44140625" bestFit="1" customWidth="1"/>
    <col min="395" max="395" width="13.5546875" bestFit="1" customWidth="1"/>
    <col min="396" max="396" width="14.21875" bestFit="1" customWidth="1"/>
    <col min="397" max="397" width="11.6640625" bestFit="1" customWidth="1"/>
    <col min="398" max="399" width="13.77734375" bestFit="1" customWidth="1"/>
    <col min="400" max="400" width="10.5546875" bestFit="1" customWidth="1"/>
    <col min="401" max="401" width="15" bestFit="1" customWidth="1"/>
    <col min="402" max="402" width="16.21875" bestFit="1" customWidth="1"/>
    <col min="403" max="404" width="11.88671875" bestFit="1" customWidth="1"/>
    <col min="405" max="406" width="10.5546875" bestFit="1" customWidth="1"/>
    <col min="407" max="407" width="9.5546875" bestFit="1" customWidth="1"/>
    <col min="408" max="408" width="10.77734375" bestFit="1" customWidth="1"/>
    <col min="409" max="409" width="10.5546875" bestFit="1" customWidth="1"/>
    <col min="410" max="410" width="11.77734375" bestFit="1" customWidth="1"/>
    <col min="411" max="411" width="12" bestFit="1" customWidth="1"/>
    <col min="412" max="412" width="11.77734375" bestFit="1" customWidth="1"/>
    <col min="413" max="413" width="14.33203125" bestFit="1" customWidth="1"/>
    <col min="414" max="414" width="11" bestFit="1" customWidth="1"/>
    <col min="415" max="415" width="12.88671875" bestFit="1" customWidth="1"/>
    <col min="416" max="416" width="13.44140625" bestFit="1" customWidth="1"/>
    <col min="417" max="417" width="9.5546875" bestFit="1" customWidth="1"/>
    <col min="418" max="418" width="13.44140625" bestFit="1" customWidth="1"/>
    <col min="419" max="419" width="12.33203125" bestFit="1" customWidth="1"/>
    <col min="420" max="420" width="12" bestFit="1" customWidth="1"/>
    <col min="421" max="421" width="16.77734375" bestFit="1" customWidth="1"/>
    <col min="422" max="422" width="13.109375" bestFit="1" customWidth="1"/>
    <col min="423" max="423" width="12.77734375" bestFit="1" customWidth="1"/>
    <col min="424" max="424" width="12" bestFit="1" customWidth="1"/>
    <col min="425" max="425" width="13.6640625" bestFit="1" customWidth="1"/>
    <col min="426" max="426" width="11.5546875" bestFit="1" customWidth="1"/>
    <col min="427" max="427" width="12.33203125" bestFit="1" customWidth="1"/>
    <col min="428" max="428" width="15.33203125" bestFit="1" customWidth="1"/>
    <col min="429" max="429" width="15.5546875" bestFit="1" customWidth="1"/>
    <col min="430" max="430" width="13.21875" bestFit="1" customWidth="1"/>
    <col min="431" max="431" width="16" bestFit="1" customWidth="1"/>
    <col min="432" max="432" width="13.88671875" bestFit="1" customWidth="1"/>
    <col min="433" max="433" width="15.21875" bestFit="1" customWidth="1"/>
    <col min="434" max="434" width="12.77734375" bestFit="1" customWidth="1"/>
    <col min="435" max="435" width="17" bestFit="1" customWidth="1"/>
    <col min="436" max="436" width="16.77734375" bestFit="1" customWidth="1"/>
    <col min="437" max="437" width="15.109375" bestFit="1" customWidth="1"/>
    <col min="438" max="438" width="13.44140625" bestFit="1" customWidth="1"/>
    <col min="439" max="439" width="14.88671875" bestFit="1" customWidth="1"/>
    <col min="440" max="440" width="14.6640625" bestFit="1" customWidth="1"/>
    <col min="441" max="441" width="13.88671875" bestFit="1" customWidth="1"/>
    <col min="442" max="442" width="15.6640625" bestFit="1" customWidth="1"/>
    <col min="443" max="443" width="12.88671875" bestFit="1" customWidth="1"/>
    <col min="444" max="444" width="12.33203125" bestFit="1" customWidth="1"/>
    <col min="445" max="445" width="14.21875" bestFit="1" customWidth="1"/>
    <col min="446" max="446" width="12" bestFit="1" customWidth="1"/>
    <col min="447" max="447" width="13.21875" bestFit="1" customWidth="1"/>
    <col min="448" max="448" width="13.44140625" bestFit="1" customWidth="1"/>
    <col min="449" max="449" width="11.21875" bestFit="1" customWidth="1"/>
    <col min="450" max="450" width="10.6640625" bestFit="1" customWidth="1"/>
    <col min="451" max="451" width="11.6640625" bestFit="1" customWidth="1"/>
    <col min="452" max="452" width="12.6640625" bestFit="1" customWidth="1"/>
    <col min="453" max="453" width="15" bestFit="1" customWidth="1"/>
    <col min="454" max="454" width="10.5546875" bestFit="1" customWidth="1"/>
    <col min="455" max="455" width="11.5546875" bestFit="1" customWidth="1"/>
    <col min="456" max="456" width="12.21875" bestFit="1" customWidth="1"/>
    <col min="457" max="457" width="15.21875" bestFit="1" customWidth="1"/>
    <col min="458" max="458" width="15.44140625" bestFit="1" customWidth="1"/>
    <col min="459" max="459" width="11" bestFit="1" customWidth="1"/>
    <col min="460" max="460" width="14.88671875" bestFit="1" customWidth="1"/>
    <col min="461" max="461" width="12.6640625" bestFit="1" customWidth="1"/>
    <col min="462" max="462" width="10.5546875" bestFit="1" customWidth="1"/>
    <col min="463" max="463" width="11" bestFit="1" customWidth="1"/>
    <col min="464" max="464" width="10.88671875" bestFit="1" customWidth="1"/>
    <col min="465" max="465" width="10.5546875" bestFit="1" customWidth="1"/>
    <col min="466" max="466" width="11.109375" bestFit="1" customWidth="1"/>
    <col min="467" max="467" width="10.5546875" bestFit="1" customWidth="1"/>
    <col min="468" max="468" width="12.88671875" bestFit="1" customWidth="1"/>
    <col min="469" max="469" width="12.44140625" bestFit="1" customWidth="1"/>
    <col min="470" max="471" width="10.5546875" bestFit="1" customWidth="1"/>
    <col min="472" max="472" width="13.88671875" bestFit="1" customWidth="1"/>
    <col min="473" max="473" width="12.33203125" bestFit="1" customWidth="1"/>
    <col min="474" max="474" width="10.33203125" bestFit="1" customWidth="1"/>
    <col min="475" max="475" width="12.109375" bestFit="1" customWidth="1"/>
    <col min="476" max="476" width="11.88671875" bestFit="1" customWidth="1"/>
    <col min="477" max="477" width="10.5546875" bestFit="1" customWidth="1"/>
    <col min="478" max="478" width="12.44140625" bestFit="1" customWidth="1"/>
    <col min="479" max="479" width="17.5546875" bestFit="1" customWidth="1"/>
    <col min="480" max="480" width="13.6640625" bestFit="1" customWidth="1"/>
    <col min="481" max="482" width="13.5546875" bestFit="1" customWidth="1"/>
    <col min="483" max="483" width="16" bestFit="1" customWidth="1"/>
    <col min="484" max="484" width="15.77734375" bestFit="1" customWidth="1"/>
    <col min="485" max="485" width="13.77734375" bestFit="1" customWidth="1"/>
    <col min="486" max="486" width="13.33203125" bestFit="1" customWidth="1"/>
    <col min="487" max="487" width="11.44140625" bestFit="1" customWidth="1"/>
    <col min="488" max="488" width="13.109375" bestFit="1" customWidth="1"/>
    <col min="489" max="489" width="14.21875" bestFit="1" customWidth="1"/>
    <col min="490" max="490" width="14.33203125" bestFit="1" customWidth="1"/>
    <col min="491" max="491" width="10.5546875" bestFit="1" customWidth="1"/>
    <col min="492" max="492" width="10.77734375" bestFit="1" customWidth="1"/>
    <col min="493" max="493" width="12" bestFit="1" customWidth="1"/>
    <col min="494" max="494" width="11.44140625" bestFit="1" customWidth="1"/>
    <col min="495" max="495" width="13.109375" bestFit="1" customWidth="1"/>
    <col min="496" max="496" width="12.6640625" bestFit="1" customWidth="1"/>
    <col min="497" max="497" width="14" bestFit="1" customWidth="1"/>
    <col min="498" max="498" width="14.109375" bestFit="1" customWidth="1"/>
    <col min="499" max="499" width="12.109375" bestFit="1" customWidth="1"/>
    <col min="500" max="500" width="14.88671875" bestFit="1" customWidth="1"/>
    <col min="501" max="502" width="14.33203125" bestFit="1" customWidth="1"/>
    <col min="503" max="503" width="13.6640625" bestFit="1" customWidth="1"/>
    <col min="504" max="504" width="12.21875" bestFit="1" customWidth="1"/>
    <col min="505" max="505" width="12.88671875" bestFit="1" customWidth="1"/>
    <col min="506" max="506" width="13.109375" bestFit="1" customWidth="1"/>
    <col min="507" max="507" width="13.88671875" bestFit="1" customWidth="1"/>
    <col min="508" max="508" width="12.6640625" bestFit="1" customWidth="1"/>
    <col min="509" max="509" width="12.33203125" bestFit="1" customWidth="1"/>
    <col min="510" max="510" width="10.5546875" bestFit="1" customWidth="1"/>
    <col min="511" max="511" width="12.21875" bestFit="1" customWidth="1"/>
    <col min="512" max="512" width="11.88671875" bestFit="1" customWidth="1"/>
    <col min="513" max="513" width="14.5546875" bestFit="1" customWidth="1"/>
    <col min="514" max="514" width="12.109375" bestFit="1" customWidth="1"/>
    <col min="515" max="515" width="10.5546875" bestFit="1" customWidth="1"/>
    <col min="516" max="516" width="11.44140625" bestFit="1" customWidth="1"/>
    <col min="517" max="517" width="10.5546875" bestFit="1" customWidth="1"/>
    <col min="518" max="518" width="14.5546875" bestFit="1" customWidth="1"/>
    <col min="519" max="519" width="12.88671875" bestFit="1" customWidth="1"/>
    <col min="520" max="520" width="13.44140625" bestFit="1" customWidth="1"/>
    <col min="521" max="521" width="15.109375" bestFit="1" customWidth="1"/>
    <col min="522" max="522" width="14.21875" bestFit="1" customWidth="1"/>
    <col min="523" max="523" width="17.33203125" bestFit="1" customWidth="1"/>
    <col min="524" max="524" width="15.21875" bestFit="1" customWidth="1"/>
    <col min="525" max="525" width="15.44140625" bestFit="1" customWidth="1"/>
    <col min="526" max="526" width="14.109375" bestFit="1" customWidth="1"/>
    <col min="527" max="528" width="15.44140625" bestFit="1" customWidth="1"/>
    <col min="529" max="529" width="11.5546875" bestFit="1" customWidth="1"/>
    <col min="530" max="530" width="14.5546875" bestFit="1" customWidth="1"/>
    <col min="531" max="531" width="13.5546875" bestFit="1" customWidth="1"/>
    <col min="532" max="532" width="12.44140625" bestFit="1" customWidth="1"/>
    <col min="533" max="533" width="11.6640625" bestFit="1" customWidth="1"/>
    <col min="534" max="534" width="13.5546875" bestFit="1" customWidth="1"/>
    <col min="535" max="535" width="10.6640625" bestFit="1" customWidth="1"/>
    <col min="536" max="536" width="10.5546875" bestFit="1" customWidth="1"/>
    <col min="537" max="537" width="13.6640625" bestFit="1" customWidth="1"/>
    <col min="538" max="538" width="12.77734375" bestFit="1" customWidth="1"/>
    <col min="539" max="539" width="14.33203125" bestFit="1" customWidth="1"/>
    <col min="540" max="540" width="13.88671875" bestFit="1" customWidth="1"/>
    <col min="541" max="541" width="15.33203125" bestFit="1" customWidth="1"/>
    <col min="542" max="542" width="15.6640625" bestFit="1" customWidth="1"/>
    <col min="543" max="543" width="12.6640625" bestFit="1" customWidth="1"/>
    <col min="544" max="544" width="13.5546875" bestFit="1" customWidth="1"/>
    <col min="545" max="545" width="10.5546875" bestFit="1" customWidth="1"/>
    <col min="546" max="546" width="9.5546875" bestFit="1" customWidth="1"/>
    <col min="547" max="547" width="11.6640625" bestFit="1" customWidth="1"/>
    <col min="548" max="548" width="15.6640625" bestFit="1" customWidth="1"/>
    <col min="549" max="549" width="18.21875" bestFit="1" customWidth="1"/>
    <col min="550" max="550" width="15.21875" bestFit="1" customWidth="1"/>
    <col min="551" max="551" width="14.44140625" bestFit="1" customWidth="1"/>
    <col min="552" max="552" width="14.6640625" bestFit="1" customWidth="1"/>
    <col min="553" max="553" width="14.44140625" bestFit="1" customWidth="1"/>
    <col min="554" max="554" width="14.21875" bestFit="1" customWidth="1"/>
    <col min="555" max="555" width="13.21875" bestFit="1" customWidth="1"/>
    <col min="556" max="556" width="15.44140625" bestFit="1" customWidth="1"/>
    <col min="557" max="557" width="11.109375" bestFit="1" customWidth="1"/>
    <col min="558" max="558" width="18" bestFit="1" customWidth="1"/>
    <col min="559" max="559" width="14.33203125" bestFit="1" customWidth="1"/>
    <col min="560" max="560" width="11.109375" bestFit="1" customWidth="1"/>
    <col min="561" max="561" width="13.77734375" bestFit="1" customWidth="1"/>
    <col min="562" max="562" width="12.21875" bestFit="1" customWidth="1"/>
    <col min="563" max="563" width="14" bestFit="1" customWidth="1"/>
    <col min="564" max="564" width="10.21875" bestFit="1" customWidth="1"/>
    <col min="565" max="566" width="10.6640625" bestFit="1" customWidth="1"/>
    <col min="567" max="567" width="14.33203125" bestFit="1" customWidth="1"/>
    <col min="568" max="568" width="14.77734375" bestFit="1" customWidth="1"/>
    <col min="569" max="569" width="11.33203125" bestFit="1" customWidth="1"/>
    <col min="570" max="570" width="15.109375" bestFit="1" customWidth="1"/>
    <col min="571" max="571" width="12.21875" bestFit="1" customWidth="1"/>
    <col min="572" max="572" width="13.88671875" bestFit="1" customWidth="1"/>
    <col min="573" max="573" width="10.5546875" bestFit="1" customWidth="1"/>
    <col min="574" max="574" width="13.44140625" bestFit="1" customWidth="1"/>
    <col min="575" max="575" width="15" bestFit="1" customWidth="1"/>
    <col min="576" max="576" width="10.5546875" bestFit="1" customWidth="1"/>
    <col min="577" max="577" width="15.33203125" bestFit="1" customWidth="1"/>
    <col min="578" max="578" width="12.88671875" bestFit="1" customWidth="1"/>
    <col min="579" max="579" width="10.5546875" bestFit="1" customWidth="1"/>
    <col min="580" max="580" width="10.77734375" bestFit="1" customWidth="1"/>
    <col min="581" max="581" width="15.21875" bestFit="1" customWidth="1"/>
    <col min="582" max="582" width="11.21875" bestFit="1" customWidth="1"/>
    <col min="583" max="583" width="11.33203125" bestFit="1" customWidth="1"/>
    <col min="584" max="584" width="9.5546875" bestFit="1" customWidth="1"/>
    <col min="585" max="585" width="10.5546875" bestFit="1" customWidth="1"/>
    <col min="586" max="586" width="11" bestFit="1" customWidth="1"/>
    <col min="587" max="588" width="10.5546875" bestFit="1" customWidth="1"/>
    <col min="589" max="589" width="11.21875" bestFit="1" customWidth="1"/>
    <col min="590" max="590" width="10.5546875" bestFit="1" customWidth="1"/>
    <col min="591" max="591" width="13.109375" bestFit="1" customWidth="1"/>
    <col min="592" max="592" width="12.5546875" bestFit="1" customWidth="1"/>
    <col min="593" max="593" width="13.5546875" bestFit="1" customWidth="1"/>
    <col min="594" max="594" width="10.88671875" bestFit="1" customWidth="1"/>
    <col min="595" max="595" width="12" bestFit="1" customWidth="1"/>
    <col min="596" max="596" width="12.5546875" bestFit="1" customWidth="1"/>
    <col min="597" max="598" width="10.5546875" bestFit="1" customWidth="1"/>
    <col min="599" max="599" width="11.44140625" bestFit="1" customWidth="1"/>
    <col min="600" max="600" width="9.5546875" bestFit="1" customWidth="1"/>
    <col min="601" max="601" width="10.5546875" bestFit="1" customWidth="1"/>
    <col min="602" max="602" width="11.109375" bestFit="1" customWidth="1"/>
    <col min="603" max="603" width="10.5546875" bestFit="1" customWidth="1"/>
    <col min="604" max="604" width="9.5546875" bestFit="1" customWidth="1"/>
    <col min="605" max="606" width="10.5546875" bestFit="1" customWidth="1"/>
    <col min="607" max="607" width="12.33203125" bestFit="1" customWidth="1"/>
    <col min="608" max="608" width="13.21875" bestFit="1" customWidth="1"/>
    <col min="609" max="609" width="14.21875" bestFit="1" customWidth="1"/>
    <col min="610" max="610" width="11.109375" bestFit="1" customWidth="1"/>
    <col min="611" max="611" width="15.6640625" bestFit="1" customWidth="1"/>
    <col min="612" max="612" width="13.6640625" bestFit="1" customWidth="1"/>
    <col min="613" max="613" width="16.21875" bestFit="1" customWidth="1"/>
    <col min="614" max="614" width="15.109375" bestFit="1" customWidth="1"/>
    <col min="615" max="615" width="13.77734375" bestFit="1" customWidth="1"/>
    <col min="616" max="616" width="11.77734375" bestFit="1" customWidth="1"/>
    <col min="617" max="617" width="12.44140625" bestFit="1" customWidth="1"/>
    <col min="618" max="618" width="12.6640625" bestFit="1" customWidth="1"/>
    <col min="619" max="619" width="12" bestFit="1" customWidth="1"/>
    <col min="620" max="620" width="10.5546875" bestFit="1" customWidth="1"/>
    <col min="621" max="621" width="11" bestFit="1" customWidth="1"/>
    <col min="622" max="622" width="13.88671875" bestFit="1" customWidth="1"/>
    <col min="623" max="623" width="14.5546875" bestFit="1" customWidth="1"/>
    <col min="624" max="624" width="10.5546875" bestFit="1" customWidth="1"/>
    <col min="625" max="625" width="10.6640625" bestFit="1" customWidth="1"/>
    <col min="626" max="626" width="10.88671875" bestFit="1" customWidth="1"/>
    <col min="627" max="627" width="10.5546875" bestFit="1" customWidth="1"/>
    <col min="628" max="628" width="13.44140625" bestFit="1" customWidth="1"/>
    <col min="629" max="629" width="10.77734375" bestFit="1" customWidth="1"/>
    <col min="630" max="630" width="12.44140625" bestFit="1" customWidth="1"/>
    <col min="631" max="631" width="10.88671875" bestFit="1" customWidth="1"/>
    <col min="632" max="632" width="13.109375" bestFit="1" customWidth="1"/>
    <col min="633" max="633" width="13.44140625" bestFit="1" customWidth="1"/>
    <col min="634" max="634" width="12.77734375" bestFit="1" customWidth="1"/>
    <col min="635" max="635" width="11.5546875" bestFit="1" customWidth="1"/>
    <col min="636" max="636" width="12.6640625" bestFit="1" customWidth="1"/>
    <col min="637" max="637" width="11.6640625" bestFit="1" customWidth="1"/>
    <col min="638" max="638" width="9.6640625" bestFit="1" customWidth="1"/>
    <col min="639" max="639" width="10.77734375" bestFit="1" customWidth="1"/>
    <col min="640" max="640" width="13.6640625" bestFit="1" customWidth="1"/>
    <col min="641" max="641" width="15.109375" bestFit="1" customWidth="1"/>
    <col min="642" max="642" width="12.77734375" bestFit="1" customWidth="1"/>
    <col min="643" max="643" width="15.6640625" bestFit="1" customWidth="1"/>
    <col min="644" max="644" width="17.44140625" bestFit="1" customWidth="1"/>
    <col min="645" max="645" width="14.6640625" bestFit="1" customWidth="1"/>
    <col min="646" max="646" width="16.77734375" bestFit="1" customWidth="1"/>
    <col min="647" max="647" width="15.44140625" bestFit="1" customWidth="1"/>
    <col min="648" max="648" width="14.6640625" bestFit="1" customWidth="1"/>
    <col min="649" max="649" width="12" bestFit="1" customWidth="1"/>
    <col min="650" max="650" width="15.6640625" bestFit="1" customWidth="1"/>
    <col min="651" max="651" width="13.44140625" bestFit="1" customWidth="1"/>
    <col min="652" max="652" width="14.33203125" bestFit="1" customWidth="1"/>
    <col min="653" max="653" width="13.33203125" bestFit="1" customWidth="1"/>
    <col min="654" max="654" width="14.5546875" bestFit="1" customWidth="1"/>
    <col min="655" max="655" width="12.88671875" bestFit="1" customWidth="1"/>
    <col min="656" max="656" width="13.109375" bestFit="1" customWidth="1"/>
    <col min="657" max="657" width="15.77734375" bestFit="1" customWidth="1"/>
    <col min="658" max="658" width="14.109375" bestFit="1" customWidth="1"/>
    <col min="659" max="659" width="14" bestFit="1" customWidth="1"/>
    <col min="660" max="660" width="12.88671875" bestFit="1" customWidth="1"/>
    <col min="661" max="661" width="11.88671875" bestFit="1" customWidth="1"/>
    <col min="662" max="662" width="16.6640625" bestFit="1" customWidth="1"/>
    <col min="663" max="663" width="14.109375" bestFit="1" customWidth="1"/>
    <col min="664" max="664" width="16.21875" bestFit="1" customWidth="1"/>
    <col min="665" max="665" width="18.6640625" bestFit="1" customWidth="1"/>
    <col min="666" max="666" width="14" bestFit="1" customWidth="1"/>
    <col min="667" max="667" width="13.44140625" bestFit="1" customWidth="1"/>
    <col min="668" max="668" width="11.6640625" bestFit="1" customWidth="1"/>
    <col min="669" max="669" width="14" bestFit="1" customWidth="1"/>
    <col min="670" max="670" width="12.77734375" bestFit="1" customWidth="1"/>
    <col min="671" max="671" width="15.109375" bestFit="1" customWidth="1"/>
    <col min="672" max="672" width="16.21875" bestFit="1" customWidth="1"/>
    <col min="673" max="673" width="13.88671875" bestFit="1" customWidth="1"/>
    <col min="674" max="674" width="12.77734375" bestFit="1" customWidth="1"/>
    <col min="675" max="675" width="17.44140625" bestFit="1" customWidth="1"/>
    <col min="676" max="676" width="12.77734375" bestFit="1" customWidth="1"/>
    <col min="677" max="677" width="17.6640625" bestFit="1" customWidth="1"/>
    <col min="678" max="678" width="16.21875" bestFit="1" customWidth="1"/>
    <col min="679" max="679" width="12.88671875" bestFit="1" customWidth="1"/>
    <col min="680" max="680" width="14" bestFit="1" customWidth="1"/>
    <col min="681" max="681" width="12.21875" bestFit="1" customWidth="1"/>
    <col min="682" max="682" width="14.6640625" bestFit="1" customWidth="1"/>
    <col min="683" max="683" width="16.5546875" bestFit="1" customWidth="1"/>
    <col min="684" max="684" width="14.21875" bestFit="1" customWidth="1"/>
    <col min="685" max="685" width="13.109375" bestFit="1" customWidth="1"/>
    <col min="686" max="686" width="13.44140625" bestFit="1" customWidth="1"/>
    <col min="687" max="687" width="14.109375" bestFit="1" customWidth="1"/>
    <col min="688" max="688" width="12.5546875" bestFit="1" customWidth="1"/>
    <col min="689" max="689" width="15" bestFit="1" customWidth="1"/>
    <col min="690" max="690" width="13.44140625" bestFit="1" customWidth="1"/>
    <col min="691" max="691" width="11" bestFit="1" customWidth="1"/>
    <col min="692" max="692" width="13.33203125" bestFit="1" customWidth="1"/>
    <col min="693" max="693" width="14.33203125" bestFit="1" customWidth="1"/>
    <col min="694" max="694" width="13.5546875" bestFit="1" customWidth="1"/>
    <col min="695" max="695" width="16.21875" bestFit="1" customWidth="1"/>
    <col min="696" max="696" width="13.33203125" bestFit="1" customWidth="1"/>
    <col min="697" max="697" width="14.44140625" bestFit="1" customWidth="1"/>
    <col min="698" max="698" width="13.6640625" bestFit="1" customWidth="1"/>
    <col min="699" max="699" width="12.44140625" bestFit="1" customWidth="1"/>
    <col min="700" max="700" width="13.21875" bestFit="1" customWidth="1"/>
    <col min="701" max="701" width="14.33203125" bestFit="1" customWidth="1"/>
    <col min="702" max="702" width="20.44140625" bestFit="1" customWidth="1"/>
    <col min="703" max="704" width="10.5546875" bestFit="1" customWidth="1"/>
    <col min="705" max="705" width="17.44140625" bestFit="1" customWidth="1"/>
    <col min="706" max="706" width="13.33203125" bestFit="1" customWidth="1"/>
    <col min="707" max="707" width="14.21875" bestFit="1" customWidth="1"/>
    <col min="708" max="708" width="11.88671875" bestFit="1" customWidth="1"/>
    <col min="709" max="709" width="15.33203125" bestFit="1" customWidth="1"/>
    <col min="710" max="710" width="13.88671875" bestFit="1" customWidth="1"/>
    <col min="711" max="711" width="15.21875" bestFit="1" customWidth="1"/>
    <col min="712" max="712" width="23.33203125" bestFit="1" customWidth="1"/>
    <col min="713" max="713" width="17.44140625" bestFit="1" customWidth="1"/>
    <col min="714" max="714" width="10.77734375" bestFit="1" customWidth="1"/>
    <col min="715" max="715" width="16.44140625" bestFit="1" customWidth="1"/>
    <col min="716" max="716" width="13.44140625" bestFit="1" customWidth="1"/>
    <col min="717" max="717" width="16.33203125" bestFit="1" customWidth="1"/>
    <col min="718" max="718" width="21.88671875" bestFit="1" customWidth="1"/>
    <col min="719" max="719" width="20" bestFit="1" customWidth="1"/>
    <col min="720" max="720" width="19.77734375" bestFit="1" customWidth="1"/>
    <col min="721" max="721" width="14.109375" bestFit="1" customWidth="1"/>
    <col min="722" max="722" width="14.33203125" bestFit="1" customWidth="1"/>
    <col min="723" max="723" width="11.33203125" bestFit="1" customWidth="1"/>
    <col min="724" max="724" width="11.6640625" bestFit="1" customWidth="1"/>
    <col min="725" max="725" width="12.6640625" bestFit="1" customWidth="1"/>
    <col min="726" max="726" width="10.5546875" bestFit="1" customWidth="1"/>
    <col min="727" max="727" width="11.33203125" bestFit="1" customWidth="1"/>
    <col min="728" max="728" width="15.21875" bestFit="1" customWidth="1"/>
    <col min="729" max="729" width="13.21875" bestFit="1" customWidth="1"/>
    <col min="730" max="730" width="13.33203125" bestFit="1" customWidth="1"/>
    <col min="731" max="731" width="15.21875" bestFit="1" customWidth="1"/>
    <col min="732" max="732" width="12.77734375" bestFit="1" customWidth="1"/>
    <col min="733" max="733" width="13.109375" bestFit="1" customWidth="1"/>
    <col min="734" max="734" width="15" bestFit="1" customWidth="1"/>
    <col min="735" max="735" width="13.5546875" bestFit="1" customWidth="1"/>
    <col min="736" max="736" width="12.77734375" bestFit="1" customWidth="1"/>
    <col min="737" max="737" width="10.5546875" bestFit="1" customWidth="1"/>
    <col min="738" max="738" width="12.77734375" bestFit="1" customWidth="1"/>
    <col min="739" max="739" width="12.88671875" bestFit="1" customWidth="1"/>
    <col min="740" max="740" width="10.5546875" bestFit="1" customWidth="1"/>
    <col min="741" max="741" width="12.6640625" bestFit="1" customWidth="1"/>
    <col min="742" max="742" width="14.21875" bestFit="1" customWidth="1"/>
    <col min="743" max="743" width="11.109375" bestFit="1" customWidth="1"/>
    <col min="744" max="744" width="9.5546875" bestFit="1" customWidth="1"/>
    <col min="745" max="745" width="13.5546875" bestFit="1" customWidth="1"/>
    <col min="746" max="746" width="13.44140625" bestFit="1" customWidth="1"/>
    <col min="747" max="747" width="15.109375" bestFit="1" customWidth="1"/>
    <col min="748" max="748" width="13.21875" bestFit="1" customWidth="1"/>
    <col min="749" max="749" width="14.77734375" bestFit="1" customWidth="1"/>
    <col min="750" max="750" width="12.5546875" bestFit="1" customWidth="1"/>
    <col min="751" max="751" width="11.5546875" bestFit="1" customWidth="1"/>
    <col min="752" max="752" width="16.33203125" bestFit="1" customWidth="1"/>
    <col min="753" max="753" width="15.5546875" bestFit="1" customWidth="1"/>
    <col min="754" max="754" width="12.6640625" bestFit="1" customWidth="1"/>
    <col min="755" max="755" width="11.109375" bestFit="1" customWidth="1"/>
    <col min="756" max="756" width="10.5546875" bestFit="1" customWidth="1"/>
    <col min="757" max="757" width="10.77734375" bestFit="1" customWidth="1"/>
    <col min="758" max="758" width="12.109375" bestFit="1" customWidth="1"/>
    <col min="759" max="759" width="10.5546875" bestFit="1" customWidth="1"/>
    <col min="760" max="760" width="11.33203125" bestFit="1" customWidth="1"/>
    <col min="761" max="761" width="11.6640625" bestFit="1" customWidth="1"/>
    <col min="762" max="762" width="12.21875" bestFit="1" customWidth="1"/>
    <col min="763" max="763" width="13.5546875" bestFit="1" customWidth="1"/>
    <col min="764" max="764" width="13.6640625" bestFit="1" customWidth="1"/>
    <col min="765" max="765" width="11.33203125" bestFit="1" customWidth="1"/>
    <col min="766" max="766" width="12.33203125" bestFit="1" customWidth="1"/>
    <col min="767" max="767" width="12.21875" bestFit="1" customWidth="1"/>
    <col min="768" max="768" width="11.44140625" bestFit="1" customWidth="1"/>
    <col min="769" max="769" width="16.88671875" bestFit="1" customWidth="1"/>
    <col min="770" max="770" width="14.88671875" bestFit="1" customWidth="1"/>
    <col min="771" max="771" width="11.77734375" bestFit="1" customWidth="1"/>
    <col min="772" max="772" width="12.44140625" bestFit="1" customWidth="1"/>
    <col min="773" max="773" width="13.44140625" bestFit="1" customWidth="1"/>
    <col min="774" max="774" width="12.5546875" bestFit="1" customWidth="1"/>
    <col min="775" max="775" width="13.88671875" bestFit="1" customWidth="1"/>
    <col min="776" max="776" width="17.88671875" bestFit="1" customWidth="1"/>
    <col min="777" max="777" width="13.88671875" bestFit="1" customWidth="1"/>
    <col min="778" max="778" width="11.44140625" bestFit="1" customWidth="1"/>
    <col min="779" max="779" width="14" bestFit="1" customWidth="1"/>
    <col min="780" max="780" width="13.77734375" bestFit="1" customWidth="1"/>
    <col min="781" max="781" width="13.88671875" bestFit="1" customWidth="1"/>
    <col min="782" max="782" width="12.6640625" bestFit="1" customWidth="1"/>
    <col min="783" max="783" width="12.77734375" bestFit="1" customWidth="1"/>
    <col min="784" max="784" width="19.33203125" bestFit="1" customWidth="1"/>
    <col min="785" max="785" width="16" bestFit="1" customWidth="1"/>
    <col min="786" max="786" width="12.88671875" bestFit="1" customWidth="1"/>
    <col min="787" max="787" width="12.5546875" bestFit="1" customWidth="1"/>
    <col min="788" max="788" width="12.88671875" bestFit="1" customWidth="1"/>
    <col min="789" max="789" width="11.5546875" bestFit="1" customWidth="1"/>
    <col min="790" max="790" width="12.33203125" bestFit="1" customWidth="1"/>
    <col min="791" max="791" width="14.6640625" bestFit="1" customWidth="1"/>
    <col min="792" max="792" width="11.6640625" bestFit="1" customWidth="1"/>
    <col min="793" max="793" width="12.77734375" bestFit="1" customWidth="1"/>
    <col min="794" max="794" width="12.88671875" bestFit="1" customWidth="1"/>
    <col min="795" max="795" width="12" bestFit="1" customWidth="1"/>
    <col min="796" max="796" width="15.6640625" bestFit="1" customWidth="1"/>
    <col min="797" max="797" width="12.44140625" bestFit="1" customWidth="1"/>
    <col min="798" max="798" width="13.109375" bestFit="1" customWidth="1"/>
    <col min="799" max="799" width="10.6640625" bestFit="1" customWidth="1"/>
    <col min="800" max="800" width="13.109375" bestFit="1" customWidth="1"/>
    <col min="801" max="801" width="12.5546875" bestFit="1" customWidth="1"/>
    <col min="802" max="802" width="11.77734375" bestFit="1" customWidth="1"/>
    <col min="803" max="804" width="15.109375" bestFit="1" customWidth="1"/>
    <col min="805" max="805" width="10.5546875" bestFit="1" customWidth="1"/>
    <col min="806" max="806" width="11.77734375" bestFit="1" customWidth="1"/>
    <col min="807" max="807" width="14.77734375" bestFit="1" customWidth="1"/>
    <col min="808" max="808" width="10.88671875" bestFit="1" customWidth="1"/>
    <col min="809" max="809" width="13.6640625" bestFit="1" customWidth="1"/>
    <col min="810" max="810" width="11.77734375" bestFit="1" customWidth="1"/>
    <col min="811" max="811" width="12.21875" bestFit="1" customWidth="1"/>
    <col min="812" max="812" width="14.44140625" bestFit="1" customWidth="1"/>
    <col min="813" max="813" width="11.5546875" bestFit="1" customWidth="1"/>
    <col min="814" max="814" width="13.33203125" bestFit="1" customWidth="1"/>
    <col min="815" max="815" width="18.109375" bestFit="1" customWidth="1"/>
    <col min="816" max="816" width="16.5546875" bestFit="1" customWidth="1"/>
    <col min="817" max="817" width="12.109375" bestFit="1" customWidth="1"/>
    <col min="818" max="818" width="13.77734375" bestFit="1" customWidth="1"/>
    <col min="819" max="819" width="12.88671875" bestFit="1" customWidth="1"/>
    <col min="820" max="820" width="14.44140625" bestFit="1" customWidth="1"/>
    <col min="821" max="821" width="14.88671875" bestFit="1" customWidth="1"/>
    <col min="822" max="822" width="15.109375" bestFit="1" customWidth="1"/>
    <col min="823" max="823" width="13.33203125" bestFit="1" customWidth="1"/>
    <col min="824" max="824" width="12.21875" bestFit="1" customWidth="1"/>
    <col min="825" max="825" width="16.21875" bestFit="1" customWidth="1"/>
    <col min="826" max="826" width="10.5546875" bestFit="1" customWidth="1"/>
    <col min="827" max="827" width="11.5546875" bestFit="1" customWidth="1"/>
    <col min="828" max="828" width="10.77734375" bestFit="1" customWidth="1"/>
    <col min="829" max="829" width="10.5546875" bestFit="1" customWidth="1"/>
    <col min="830" max="830" width="11" bestFit="1" customWidth="1"/>
    <col min="831" max="831" width="11.88671875" bestFit="1" customWidth="1"/>
    <col min="832" max="832" width="11.21875" bestFit="1" customWidth="1"/>
    <col min="833" max="833" width="12.5546875" bestFit="1" customWidth="1"/>
    <col min="834" max="835" width="10.5546875" bestFit="1" customWidth="1"/>
    <col min="836" max="836" width="11.109375" bestFit="1" customWidth="1"/>
    <col min="837" max="837" width="12.109375" bestFit="1" customWidth="1"/>
    <col min="838" max="838" width="13.33203125" bestFit="1" customWidth="1"/>
    <col min="839" max="840" width="10.5546875" bestFit="1" customWidth="1"/>
    <col min="841" max="841" width="11.21875" bestFit="1" customWidth="1"/>
    <col min="842" max="842" width="12.77734375" bestFit="1" customWidth="1"/>
    <col min="843" max="843" width="12.33203125" bestFit="1" customWidth="1"/>
    <col min="844" max="844" width="10.5546875" bestFit="1" customWidth="1"/>
    <col min="845" max="845" width="11.77734375" bestFit="1" customWidth="1"/>
    <col min="846" max="847" width="11.21875" bestFit="1" customWidth="1"/>
    <col min="848" max="848" width="12.88671875" bestFit="1" customWidth="1"/>
    <col min="849" max="849" width="10.77734375" bestFit="1" customWidth="1"/>
    <col min="850" max="850" width="14.6640625" bestFit="1" customWidth="1"/>
    <col min="851" max="851" width="15" bestFit="1" customWidth="1"/>
    <col min="852" max="852" width="17.5546875" bestFit="1" customWidth="1"/>
    <col min="853" max="853" width="15.77734375" bestFit="1" customWidth="1"/>
    <col min="854" max="854" width="13.21875" bestFit="1" customWidth="1"/>
    <col min="855" max="855" width="11.6640625" bestFit="1" customWidth="1"/>
    <col min="856" max="856" width="12" bestFit="1" customWidth="1"/>
    <col min="857" max="857" width="11.33203125" bestFit="1" customWidth="1"/>
    <col min="858" max="858" width="13.33203125" bestFit="1" customWidth="1"/>
    <col min="859" max="859" width="14.6640625" bestFit="1" customWidth="1"/>
    <col min="860" max="860" width="14.44140625" bestFit="1" customWidth="1"/>
    <col min="861" max="861" width="10.77734375" bestFit="1" customWidth="1"/>
    <col min="862" max="862" width="11.33203125" bestFit="1" customWidth="1"/>
    <col min="863" max="863" width="11.5546875" bestFit="1" customWidth="1"/>
    <col min="864" max="864" width="14.21875" bestFit="1" customWidth="1"/>
    <col min="865" max="865" width="10.5546875" bestFit="1" customWidth="1"/>
    <col min="866" max="866" width="14.6640625" bestFit="1" customWidth="1"/>
    <col min="867" max="867" width="13.5546875" bestFit="1" customWidth="1"/>
    <col min="868" max="868" width="14.77734375" bestFit="1" customWidth="1"/>
    <col min="869" max="869" width="15.44140625" bestFit="1" customWidth="1"/>
    <col min="870" max="870" width="15.21875" bestFit="1" customWidth="1"/>
    <col min="871" max="871" width="14.5546875" bestFit="1" customWidth="1"/>
    <col min="872" max="872" width="10.5546875" bestFit="1" customWidth="1"/>
    <col min="873" max="873" width="13.5546875" bestFit="1" customWidth="1"/>
    <col min="874" max="874" width="17.5546875" bestFit="1" customWidth="1"/>
    <col min="875" max="875" width="18" bestFit="1" customWidth="1"/>
    <col min="876" max="876" width="15.88671875" bestFit="1" customWidth="1"/>
    <col min="877" max="877" width="17" bestFit="1" customWidth="1"/>
    <col min="878" max="878" width="12.33203125" bestFit="1" customWidth="1"/>
    <col min="879" max="879" width="14.88671875" bestFit="1" customWidth="1"/>
    <col min="880" max="880" width="14.77734375" bestFit="1" customWidth="1"/>
    <col min="881" max="881" width="14.88671875" bestFit="1" customWidth="1"/>
    <col min="882" max="882" width="16.6640625" bestFit="1" customWidth="1"/>
    <col min="883" max="883" width="15.88671875" bestFit="1" customWidth="1"/>
    <col min="884" max="884" width="16.109375" bestFit="1" customWidth="1"/>
    <col min="885" max="885" width="13.109375" bestFit="1" customWidth="1"/>
    <col min="886" max="886" width="13.6640625" bestFit="1" customWidth="1"/>
    <col min="887" max="887" width="13.88671875" bestFit="1" customWidth="1"/>
    <col min="888" max="888" width="15.33203125" bestFit="1" customWidth="1"/>
    <col min="889" max="889" width="15.6640625" bestFit="1" customWidth="1"/>
    <col min="890" max="890" width="13.21875" bestFit="1" customWidth="1"/>
    <col min="891" max="891" width="13.77734375" bestFit="1" customWidth="1"/>
    <col min="892" max="892" width="11.88671875" bestFit="1" customWidth="1"/>
    <col min="893" max="893" width="9.88671875" bestFit="1" customWidth="1"/>
    <col min="894" max="894" width="14.5546875" bestFit="1" customWidth="1"/>
    <col min="895" max="895" width="11.33203125" bestFit="1" customWidth="1"/>
    <col min="896" max="896" width="11" bestFit="1" customWidth="1"/>
    <col min="897" max="897" width="14.109375" bestFit="1" customWidth="1"/>
    <col min="898" max="898" width="13.33203125" bestFit="1" customWidth="1"/>
    <col min="899" max="899" width="13.5546875" bestFit="1" customWidth="1"/>
    <col min="900" max="900" width="13.21875" bestFit="1" customWidth="1"/>
    <col min="901" max="901" width="10.5546875" bestFit="1" customWidth="1"/>
    <col min="902" max="902" width="13.21875" bestFit="1" customWidth="1"/>
    <col min="903" max="903" width="12.109375" bestFit="1" customWidth="1"/>
    <col min="904" max="904" width="12.44140625" bestFit="1" customWidth="1"/>
    <col min="905" max="905" width="16.21875" bestFit="1" customWidth="1"/>
    <col min="906" max="906" width="10.5546875" bestFit="1" customWidth="1"/>
    <col min="907" max="907" width="12.77734375" bestFit="1" customWidth="1"/>
    <col min="908" max="908" width="13.44140625" bestFit="1" customWidth="1"/>
    <col min="909" max="909" width="11.88671875" bestFit="1" customWidth="1"/>
    <col min="910" max="910" width="13.6640625" bestFit="1" customWidth="1"/>
    <col min="911" max="911" width="10.5546875" bestFit="1" customWidth="1"/>
    <col min="912" max="913" width="11.88671875" bestFit="1" customWidth="1"/>
    <col min="914" max="915" width="13.5546875" bestFit="1" customWidth="1"/>
    <col min="916" max="916" width="11.77734375" bestFit="1" customWidth="1"/>
    <col min="917" max="917" width="12.44140625" bestFit="1" customWidth="1"/>
    <col min="918" max="918" width="13.88671875" bestFit="1" customWidth="1"/>
    <col min="919" max="919" width="14.44140625" bestFit="1" customWidth="1"/>
    <col min="920" max="920" width="13.88671875" bestFit="1" customWidth="1"/>
    <col min="921" max="921" width="13.33203125" bestFit="1" customWidth="1"/>
    <col min="922" max="922" width="13.5546875" bestFit="1" customWidth="1"/>
    <col min="923" max="923" width="14.6640625" bestFit="1" customWidth="1"/>
    <col min="924" max="924" width="13.88671875" bestFit="1" customWidth="1"/>
    <col min="925" max="925" width="12.88671875" bestFit="1" customWidth="1"/>
    <col min="926" max="926" width="15" bestFit="1" customWidth="1"/>
    <col min="927" max="927" width="14" bestFit="1" customWidth="1"/>
    <col min="928" max="928" width="13.44140625" bestFit="1" customWidth="1"/>
    <col min="929" max="929" width="16.109375" bestFit="1" customWidth="1"/>
    <col min="930" max="930" width="12.44140625" bestFit="1" customWidth="1"/>
    <col min="931" max="932" width="12.5546875" bestFit="1" customWidth="1"/>
    <col min="933" max="933" width="12.21875" bestFit="1" customWidth="1"/>
    <col min="934" max="934" width="17.6640625" bestFit="1" customWidth="1"/>
    <col min="935" max="935" width="12.88671875" bestFit="1" customWidth="1"/>
    <col min="936" max="936" width="13.33203125" bestFit="1" customWidth="1"/>
    <col min="937" max="937" width="14.33203125" bestFit="1" customWidth="1"/>
    <col min="938" max="938" width="14.44140625" bestFit="1" customWidth="1"/>
    <col min="939" max="939" width="13.88671875" bestFit="1" customWidth="1"/>
    <col min="940" max="940" width="12.88671875" bestFit="1" customWidth="1"/>
    <col min="941" max="941" width="10.5546875" bestFit="1" customWidth="1"/>
    <col min="942" max="942" width="10.6640625" bestFit="1" customWidth="1"/>
    <col min="943" max="943" width="11.33203125" bestFit="1" customWidth="1"/>
    <col min="944" max="944" width="13.44140625" bestFit="1" customWidth="1"/>
    <col min="945" max="945" width="12.5546875" bestFit="1" customWidth="1"/>
    <col min="946" max="946" width="9.6640625" bestFit="1" customWidth="1"/>
    <col min="947" max="947" width="12.109375" bestFit="1" customWidth="1"/>
    <col min="948" max="948" width="10.5546875" bestFit="1" customWidth="1"/>
    <col min="949" max="949" width="10.88671875" bestFit="1" customWidth="1"/>
    <col min="950" max="950" width="11.77734375" bestFit="1" customWidth="1"/>
    <col min="951" max="951" width="13.44140625" bestFit="1" customWidth="1"/>
    <col min="952" max="952" width="14.109375" bestFit="1" customWidth="1"/>
    <col min="953" max="953" width="10.5546875" bestFit="1" customWidth="1"/>
    <col min="954" max="954" width="13.33203125" bestFit="1" customWidth="1"/>
    <col min="955" max="955" width="11.33203125" bestFit="1" customWidth="1"/>
    <col min="956" max="956" width="11.109375" bestFit="1" customWidth="1"/>
    <col min="957" max="957" width="10.5546875" bestFit="1" customWidth="1"/>
    <col min="958" max="958" width="11.109375" bestFit="1" customWidth="1"/>
    <col min="959" max="959" width="11.77734375" bestFit="1" customWidth="1"/>
    <col min="960" max="960" width="12.88671875" bestFit="1" customWidth="1"/>
    <col min="961" max="961" width="11.21875" bestFit="1" customWidth="1"/>
    <col min="962" max="962" width="18.5546875" bestFit="1" customWidth="1"/>
    <col min="963" max="963" width="15.21875" bestFit="1" customWidth="1"/>
    <col min="964" max="964" width="11.44140625" bestFit="1" customWidth="1"/>
    <col min="965" max="965" width="13.6640625" bestFit="1" customWidth="1"/>
    <col min="966" max="966" width="16.5546875" bestFit="1" customWidth="1"/>
    <col min="967" max="967" width="11.21875" bestFit="1" customWidth="1"/>
    <col min="968" max="968" width="12.21875" bestFit="1" customWidth="1"/>
    <col min="969" max="969" width="14.77734375" bestFit="1" customWidth="1"/>
    <col min="970" max="970" width="13.21875" bestFit="1" customWidth="1"/>
    <col min="971" max="971" width="13.5546875" bestFit="1" customWidth="1"/>
    <col min="972" max="972" width="12.33203125" bestFit="1" customWidth="1"/>
    <col min="973" max="973" width="16" bestFit="1" customWidth="1"/>
    <col min="974" max="974" width="16.33203125" bestFit="1" customWidth="1"/>
    <col min="975" max="975" width="14.109375" bestFit="1" customWidth="1"/>
    <col min="976" max="976" width="16.33203125" bestFit="1" customWidth="1"/>
    <col min="977" max="977" width="12" bestFit="1" customWidth="1"/>
    <col min="978" max="978" width="13.44140625" bestFit="1" customWidth="1"/>
    <col min="979" max="979" width="14.5546875" bestFit="1" customWidth="1"/>
    <col min="980" max="980" width="13.5546875" bestFit="1" customWidth="1"/>
    <col min="981" max="981" width="17" bestFit="1" customWidth="1"/>
    <col min="982" max="982" width="13.44140625" bestFit="1" customWidth="1"/>
    <col min="983" max="983" width="12.21875" bestFit="1" customWidth="1"/>
    <col min="984" max="984" width="14.44140625" bestFit="1" customWidth="1"/>
    <col min="985" max="985" width="14.77734375" bestFit="1" customWidth="1"/>
    <col min="986" max="986" width="11.6640625" bestFit="1" customWidth="1"/>
    <col min="987" max="987" width="15" bestFit="1" customWidth="1"/>
    <col min="988" max="988" width="11.77734375" bestFit="1" customWidth="1"/>
    <col min="989" max="989" width="14.44140625" bestFit="1" customWidth="1"/>
    <col min="990" max="990" width="13.44140625" bestFit="1" customWidth="1"/>
    <col min="991" max="991" width="15.88671875" bestFit="1" customWidth="1"/>
    <col min="992" max="992" width="11.6640625" bestFit="1" customWidth="1"/>
    <col min="993" max="993" width="13.88671875" bestFit="1" customWidth="1"/>
    <col min="994" max="994" width="14.5546875" bestFit="1" customWidth="1"/>
    <col min="995" max="995" width="14.77734375" bestFit="1" customWidth="1"/>
    <col min="996" max="1001" width="10.5546875" bestFit="1" customWidth="1"/>
    <col min="1002" max="1002" width="10.77734375" bestFit="1" customWidth="1"/>
  </cols>
  <sheetData>
    <row r="3" spans="1:3" x14ac:dyDescent="0.3">
      <c r="A3" s="8" t="s">
        <v>2033</v>
      </c>
      <c r="B3" t="s">
        <v>2034</v>
      </c>
      <c r="C3" t="s">
        <v>2035</v>
      </c>
    </row>
    <row r="4" spans="1:3" x14ac:dyDescent="0.3">
      <c r="A4" s="9">
        <v>2023</v>
      </c>
      <c r="B4" s="4">
        <v>13426077.409999985</v>
      </c>
      <c r="C4" s="4">
        <v>2329344.5600000005</v>
      </c>
    </row>
    <row r="5" spans="1:3" x14ac:dyDescent="0.3">
      <c r="A5" s="9">
        <v>2024</v>
      </c>
      <c r="B5" s="4">
        <v>12052023.49</v>
      </c>
      <c r="C5" s="4">
        <v>2150220.14</v>
      </c>
    </row>
    <row r="6" spans="1:3" x14ac:dyDescent="0.3">
      <c r="A6" s="9" t="s">
        <v>2032</v>
      </c>
      <c r="B6" s="4">
        <v>25478100.899999984</v>
      </c>
      <c r="C6" s="4">
        <v>4479564.7000000011</v>
      </c>
    </row>
    <row r="12" spans="1:3" x14ac:dyDescent="0.3">
      <c r="A12" s="8" t="s">
        <v>2033</v>
      </c>
      <c r="B12" t="s">
        <v>2034</v>
      </c>
    </row>
    <row r="13" spans="1:3" x14ac:dyDescent="0.3">
      <c r="A13" s="9" t="s">
        <v>2036</v>
      </c>
      <c r="B13" s="4">
        <v>2234771.41</v>
      </c>
    </row>
    <row r="14" spans="1:3" x14ac:dyDescent="0.3">
      <c r="A14" s="9" t="s">
        <v>2037</v>
      </c>
      <c r="B14" s="4">
        <v>2161379.3599999994</v>
      </c>
    </row>
    <row r="15" spans="1:3" x14ac:dyDescent="0.3">
      <c r="A15" s="9" t="s">
        <v>2038</v>
      </c>
      <c r="B15" s="4">
        <v>1895566.1100000003</v>
      </c>
    </row>
    <row r="16" spans="1:3" x14ac:dyDescent="0.3">
      <c r="A16" s="9" t="s">
        <v>2039</v>
      </c>
      <c r="B16" s="4">
        <v>2246597.8700000006</v>
      </c>
    </row>
    <row r="17" spans="1:5" x14ac:dyDescent="0.3">
      <c r="A17" s="9" t="s">
        <v>2040</v>
      </c>
      <c r="B17" s="4">
        <v>2328139.709999999</v>
      </c>
    </row>
    <row r="18" spans="1:5" x14ac:dyDescent="0.3">
      <c r="A18" s="9" t="s">
        <v>2041</v>
      </c>
      <c r="B18" s="4">
        <v>2034494.9800000002</v>
      </c>
    </row>
    <row r="19" spans="1:5" x14ac:dyDescent="0.3">
      <c r="A19" s="9" t="s">
        <v>2042</v>
      </c>
      <c r="B19" s="4">
        <v>2317582.540000001</v>
      </c>
    </row>
    <row r="20" spans="1:5" x14ac:dyDescent="0.3">
      <c r="A20" s="9" t="s">
        <v>2043</v>
      </c>
      <c r="B20" s="4">
        <v>1897815.85</v>
      </c>
    </row>
    <row r="21" spans="1:5" x14ac:dyDescent="0.3">
      <c r="A21" s="9" t="s">
        <v>2044</v>
      </c>
      <c r="B21" s="4">
        <v>2130140.0000000009</v>
      </c>
    </row>
    <row r="22" spans="1:5" x14ac:dyDescent="0.3">
      <c r="A22" s="9" t="s">
        <v>2045</v>
      </c>
      <c r="B22" s="4">
        <v>2334455.71</v>
      </c>
    </row>
    <row r="23" spans="1:5" x14ac:dyDescent="0.3">
      <c r="A23" s="9" t="s">
        <v>2046</v>
      </c>
      <c r="B23" s="4">
        <v>1964796.5000000007</v>
      </c>
    </row>
    <row r="24" spans="1:5" x14ac:dyDescent="0.3">
      <c r="A24" s="9" t="s">
        <v>2047</v>
      </c>
      <c r="B24" s="4">
        <v>1932360.8599999994</v>
      </c>
    </row>
    <row r="25" spans="1:5" x14ac:dyDescent="0.3">
      <c r="A25" s="9" t="s">
        <v>2032</v>
      </c>
      <c r="B25" s="4">
        <v>25478100.900000002</v>
      </c>
    </row>
    <row r="32" spans="1:5" x14ac:dyDescent="0.3">
      <c r="A32" s="8" t="s">
        <v>2033</v>
      </c>
      <c r="B32" t="s">
        <v>2034</v>
      </c>
      <c r="E32" s="4"/>
    </row>
    <row r="33" spans="1:13" x14ac:dyDescent="0.3">
      <c r="A33" s="9" t="s">
        <v>2005</v>
      </c>
      <c r="B33" s="4">
        <v>6305500.3900000006</v>
      </c>
      <c r="E33" s="4"/>
    </row>
    <row r="34" spans="1:13" x14ac:dyDescent="0.3">
      <c r="A34" s="9" t="s">
        <v>2006</v>
      </c>
      <c r="B34" s="4">
        <v>7019308.969999996</v>
      </c>
      <c r="E34" s="4"/>
    </row>
    <row r="35" spans="1:13" x14ac:dyDescent="0.3">
      <c r="A35" s="9" t="s">
        <v>2004</v>
      </c>
      <c r="B35" s="4">
        <v>6839657.9300000044</v>
      </c>
      <c r="E35" s="4"/>
    </row>
    <row r="36" spans="1:13" x14ac:dyDescent="0.3">
      <c r="A36" s="9" t="s">
        <v>2003</v>
      </c>
      <c r="B36" s="4">
        <v>5313633.6100000013</v>
      </c>
      <c r="E36" s="4"/>
    </row>
    <row r="37" spans="1:13" x14ac:dyDescent="0.3">
      <c r="A37" s="9" t="s">
        <v>2032</v>
      </c>
      <c r="B37" s="4">
        <v>25478100.899999999</v>
      </c>
      <c r="E37" s="4"/>
    </row>
    <row r="38" spans="1:13" x14ac:dyDescent="0.3">
      <c r="E38" s="4"/>
      <c r="L38" s="12" t="s">
        <v>2051</v>
      </c>
    </row>
    <row r="39" spans="1:13" x14ac:dyDescent="0.3">
      <c r="E39" s="4"/>
      <c r="K39" s="9"/>
      <c r="L39" s="9"/>
      <c r="M39" s="9"/>
    </row>
    <row r="40" spans="1:13" x14ac:dyDescent="0.3">
      <c r="E40" s="4"/>
      <c r="K40" s="9"/>
      <c r="L40" s="9"/>
      <c r="M40" s="9"/>
    </row>
    <row r="41" spans="1:13" x14ac:dyDescent="0.3">
      <c r="A41" s="8" t="s">
        <v>2033</v>
      </c>
      <c r="B41" t="s">
        <v>2034</v>
      </c>
      <c r="C41" t="s">
        <v>2035</v>
      </c>
      <c r="E41" s="4"/>
      <c r="K41" s="9"/>
      <c r="L41" s="9"/>
      <c r="M41" s="9"/>
    </row>
    <row r="42" spans="1:13" x14ac:dyDescent="0.3">
      <c r="A42" s="9" t="s">
        <v>2008</v>
      </c>
      <c r="B42" s="4">
        <v>7836770.6600000001</v>
      </c>
      <c r="C42" s="4">
        <v>1330761.0699999998</v>
      </c>
      <c r="E42" s="4"/>
    </row>
    <row r="43" spans="1:13" x14ac:dyDescent="0.3">
      <c r="A43" s="9" t="s">
        <v>2009</v>
      </c>
      <c r="B43" s="4">
        <v>8796464.9599999934</v>
      </c>
      <c r="C43" s="4">
        <v>1530716.03</v>
      </c>
      <c r="E43" s="4"/>
    </row>
    <row r="44" spans="1:13" x14ac:dyDescent="0.3">
      <c r="A44" s="9" t="s">
        <v>2007</v>
      </c>
      <c r="B44" s="4">
        <v>8844865.2800000031</v>
      </c>
      <c r="C44" s="4">
        <v>1618087.6</v>
      </c>
    </row>
    <row r="45" spans="1:13" x14ac:dyDescent="0.3">
      <c r="A45" s="9" t="s">
        <v>2032</v>
      </c>
      <c r="B45" s="4">
        <v>25478100.899999999</v>
      </c>
      <c r="C45" s="4">
        <v>4479564.6999999993</v>
      </c>
    </row>
    <row r="50" spans="1:2" x14ac:dyDescent="0.3">
      <c r="A50" s="8" t="s">
        <v>2033</v>
      </c>
      <c r="B50" t="s">
        <v>2034</v>
      </c>
    </row>
    <row r="51" spans="1:2" x14ac:dyDescent="0.3">
      <c r="A51" s="9" t="s">
        <v>1525</v>
      </c>
      <c r="B51" s="4">
        <v>49597.52</v>
      </c>
    </row>
    <row r="52" spans="1:2" x14ac:dyDescent="0.3">
      <c r="A52" s="9" t="s">
        <v>1900</v>
      </c>
      <c r="B52" s="4">
        <v>65673.98000000001</v>
      </c>
    </row>
    <row r="53" spans="1:2" x14ac:dyDescent="0.3">
      <c r="A53" s="9" t="s">
        <v>1997</v>
      </c>
      <c r="B53" s="4">
        <v>49653.599999999999</v>
      </c>
    </row>
    <row r="54" spans="1:2" x14ac:dyDescent="0.3">
      <c r="A54" s="9" t="s">
        <v>1133</v>
      </c>
      <c r="B54" s="4">
        <v>50625.09</v>
      </c>
    </row>
    <row r="55" spans="1:2" x14ac:dyDescent="0.3">
      <c r="A55" s="9" t="s">
        <v>1053</v>
      </c>
      <c r="B55" s="4">
        <v>78976.41</v>
      </c>
    </row>
    <row r="56" spans="1:2" x14ac:dyDescent="0.3">
      <c r="A56" s="9" t="s">
        <v>1594</v>
      </c>
      <c r="B56" s="4">
        <v>49660.67</v>
      </c>
    </row>
    <row r="57" spans="1:2" x14ac:dyDescent="0.3">
      <c r="A57" s="9" t="s">
        <v>1540</v>
      </c>
      <c r="B57" s="4">
        <v>49926.75</v>
      </c>
    </row>
    <row r="58" spans="1:2" x14ac:dyDescent="0.3">
      <c r="A58" s="9" t="s">
        <v>1175</v>
      </c>
      <c r="B58" s="4">
        <v>49980.88</v>
      </c>
    </row>
    <row r="59" spans="1:2" x14ac:dyDescent="0.3">
      <c r="A59" s="9" t="s">
        <v>1589</v>
      </c>
      <c r="B59" s="4">
        <v>49961.599999999999</v>
      </c>
    </row>
    <row r="60" spans="1:2" x14ac:dyDescent="0.3">
      <c r="A60" s="9" t="s">
        <v>1274</v>
      </c>
      <c r="B60" s="4">
        <v>83807.820000000007</v>
      </c>
    </row>
    <row r="61" spans="1:2" x14ac:dyDescent="0.3">
      <c r="A61" s="9" t="s">
        <v>2032</v>
      </c>
      <c r="B61" s="4">
        <v>577864.31999999995</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EE9F3-0AF1-4B2C-8247-0029CE3B6D0F}">
  <sheetPr>
    <pageSetUpPr fitToPage="1"/>
  </sheetPr>
  <dimension ref="A1:A59"/>
  <sheetViews>
    <sheetView showGridLines="0" tabSelected="1" zoomScale="80" zoomScaleNormal="80" workbookViewId="0">
      <selection sqref="A1:S53"/>
    </sheetView>
  </sheetViews>
  <sheetFormatPr defaultColWidth="0" defaultRowHeight="14.4" zeroHeight="1" x14ac:dyDescent="0.3"/>
  <cols>
    <col min="1" max="19" width="8.88671875" style="10" customWidth="1"/>
    <col min="20" max="16384" width="8.88671875" style="10"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s="10" customFormat="1" x14ac:dyDescent="0.3"/>
    <row r="21" s="10" customFormat="1" x14ac:dyDescent="0.3"/>
    <row r="22" s="10" customFormat="1" x14ac:dyDescent="0.3"/>
    <row r="23" s="10" customFormat="1" x14ac:dyDescent="0.3"/>
    <row r="24" s="10" customFormat="1" x14ac:dyDescent="0.3"/>
    <row r="25" s="10" customFormat="1" x14ac:dyDescent="0.3"/>
    <row r="26" s="10" customFormat="1" x14ac:dyDescent="0.3"/>
    <row r="27" s="10" customFormat="1" x14ac:dyDescent="0.3"/>
    <row r="28" s="10" customFormat="1" x14ac:dyDescent="0.3"/>
    <row r="29" s="10" customFormat="1" x14ac:dyDescent="0.3"/>
    <row r="30" s="10" customFormat="1" x14ac:dyDescent="0.3"/>
    <row r="31" s="10" customFormat="1" x14ac:dyDescent="0.3"/>
    <row r="32" s="10" customFormat="1" x14ac:dyDescent="0.3"/>
    <row r="33" s="10" customFormat="1" x14ac:dyDescent="0.3"/>
    <row r="34" s="10" customFormat="1"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row r="42" s="10" customFormat="1" x14ac:dyDescent="0.3"/>
    <row r="43" s="10" customFormat="1" x14ac:dyDescent="0.3"/>
    <row r="44" s="10" customFormat="1" x14ac:dyDescent="0.3"/>
    <row r="45" s="10" customFormat="1" x14ac:dyDescent="0.3"/>
    <row r="46" s="10" customFormat="1" x14ac:dyDescent="0.3"/>
    <row r="47" s="10" customFormat="1" x14ac:dyDescent="0.3"/>
    <row r="48" s="10" customFormat="1" x14ac:dyDescent="0.3"/>
    <row r="49" s="10" customFormat="1" x14ac:dyDescent="0.3"/>
    <row r="50" s="10" customFormat="1" x14ac:dyDescent="0.3"/>
    <row r="51" s="10" customFormat="1" x14ac:dyDescent="0.3"/>
    <row r="52" s="10" customFormat="1" x14ac:dyDescent="0.3"/>
    <row r="53" s="10" customFormat="1" ht="11.4" customHeight="1" x14ac:dyDescent="0.3"/>
    <row r="54" s="10" customFormat="1" hidden="1" x14ac:dyDescent="0.3"/>
    <row r="55" s="10" customFormat="1" hidden="1" x14ac:dyDescent="0.3"/>
    <row r="56" s="10" customFormat="1" hidden="1" x14ac:dyDescent="0.3"/>
    <row r="57" s="10" customFormat="1" hidden="1" x14ac:dyDescent="0.3"/>
    <row r="58" s="10" customFormat="1" hidden="1" x14ac:dyDescent="0.3"/>
    <row r="59" s="10" customFormat="1" hidden="1" x14ac:dyDescent="0.3"/>
  </sheetData>
  <printOptions horizontalCentered="1" verticalCentered="1"/>
  <pageMargins left="0.70866141732283472" right="0.70866141732283472" top="0.74803149606299213" bottom="0.74803149606299213" header="0.31496062992125984" footer="0.31496062992125984"/>
  <pageSetup scale="6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A48C-DD50-4F58-AFDC-D0391847A8FB}">
  <dimension ref="D6:E15"/>
  <sheetViews>
    <sheetView workbookViewId="0">
      <selection activeCell="J17" sqref="J17"/>
    </sheetView>
  </sheetViews>
  <sheetFormatPr defaultRowHeight="14.4" x14ac:dyDescent="0.3"/>
  <cols>
    <col min="4" max="4" width="16.33203125" customWidth="1"/>
    <col min="5" max="5" width="14.44140625" bestFit="1" customWidth="1"/>
  </cols>
  <sheetData>
    <row r="6" spans="4:5" x14ac:dyDescent="0.3">
      <c r="D6" t="s">
        <v>2052</v>
      </c>
      <c r="E6" s="4" t="s">
        <v>2053</v>
      </c>
    </row>
    <row r="7" spans="4:5" x14ac:dyDescent="0.3">
      <c r="D7" t="s">
        <v>2048</v>
      </c>
      <c r="E7" s="4">
        <f>SUM(Sheet1!H2:H1001)</f>
        <v>25478100.899999991</v>
      </c>
    </row>
    <row r="10" spans="4:5" x14ac:dyDescent="0.3">
      <c r="D10" t="s">
        <v>2049</v>
      </c>
      <c r="E10" s="4">
        <f>SUM(Sheet1!I2:I1001)</f>
        <v>4479564.700000003</v>
      </c>
    </row>
    <row r="13" spans="4:5" x14ac:dyDescent="0.3">
      <c r="D13" t="s">
        <v>2050</v>
      </c>
      <c r="E13">
        <f>COUNTA(Sheet1!A2:A1001)</f>
        <v>1000</v>
      </c>
    </row>
    <row r="15" spans="4:5" x14ac:dyDescent="0.3">
      <c r="D15" t="s">
        <v>2030</v>
      </c>
      <c r="E15" s="11">
        <f>AVERAGE(Sheet1!L2:L1001)</f>
        <v>0.17615108923173001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2" sqref="O2"/>
    </sheetView>
  </sheetViews>
  <sheetFormatPr defaultRowHeight="14.4" x14ac:dyDescent="0.3"/>
  <cols>
    <col min="1" max="1" width="13" bestFit="1" customWidth="1"/>
    <col min="2" max="2" width="15.109375" bestFit="1" customWidth="1"/>
    <col min="3" max="3" width="22.33203125" bestFit="1" customWidth="1"/>
    <col min="4" max="4" width="11.21875" bestFit="1" customWidth="1"/>
    <col min="5" max="5" width="20.77734375" bestFit="1" customWidth="1"/>
    <col min="6" max="6" width="17.21875" bestFit="1" customWidth="1"/>
    <col min="7" max="7" width="12.77734375" style="6" bestFit="1" customWidth="1"/>
    <col min="8" max="9" width="10.44140625" style="4" bestFit="1" customWidth="1"/>
    <col min="10" max="10" width="19.109375" bestFit="1" customWidth="1"/>
    <col min="12" max="12" width="8.88671875" style="7"/>
  </cols>
  <sheetData>
    <row r="1" spans="1:13" x14ac:dyDescent="0.3">
      <c r="A1" s="1" t="s">
        <v>0</v>
      </c>
      <c r="B1" s="1" t="s">
        <v>1</v>
      </c>
      <c r="C1" s="1" t="s">
        <v>2</v>
      </c>
      <c r="D1" s="1" t="s">
        <v>3</v>
      </c>
      <c r="E1" s="1" t="s">
        <v>4</v>
      </c>
      <c r="F1" s="1" t="s">
        <v>5</v>
      </c>
      <c r="G1" s="5" t="s">
        <v>6</v>
      </c>
      <c r="H1" s="3" t="s">
        <v>7</v>
      </c>
      <c r="I1" s="3" t="s">
        <v>8</v>
      </c>
      <c r="J1" s="1" t="s">
        <v>9</v>
      </c>
      <c r="K1" s="12" t="s">
        <v>2031</v>
      </c>
      <c r="L1" s="13" t="s">
        <v>2030</v>
      </c>
      <c r="M1" s="12" t="s">
        <v>2029</v>
      </c>
    </row>
    <row r="2" spans="1:13" x14ac:dyDescent="0.3">
      <c r="A2" t="s">
        <v>10</v>
      </c>
      <c r="B2" s="2">
        <v>45325</v>
      </c>
      <c r="C2" t="s">
        <v>1010</v>
      </c>
      <c r="D2" t="s">
        <v>2003</v>
      </c>
      <c r="E2" t="s">
        <v>2007</v>
      </c>
      <c r="F2" t="s">
        <v>2010</v>
      </c>
      <c r="G2" s="6">
        <v>7</v>
      </c>
      <c r="H2" s="4">
        <v>29933.18</v>
      </c>
      <c r="I2" s="4">
        <v>6693.28</v>
      </c>
      <c r="J2" t="s">
        <v>2025</v>
      </c>
      <c r="K2" t="str">
        <f>TEXT(B2,"MMMM")</f>
        <v>February</v>
      </c>
      <c r="L2" s="7">
        <f>I2/H2</f>
        <v>0.2236073815077449</v>
      </c>
      <c r="M2">
        <f>YEAR(B2)</f>
        <v>2024</v>
      </c>
    </row>
    <row r="3" spans="1:13" x14ac:dyDescent="0.3">
      <c r="A3" t="s">
        <v>11</v>
      </c>
      <c r="B3" s="2">
        <v>45295</v>
      </c>
      <c r="C3" t="s">
        <v>1011</v>
      </c>
      <c r="D3" t="s">
        <v>2003</v>
      </c>
      <c r="E3" t="s">
        <v>2008</v>
      </c>
      <c r="F3" t="s">
        <v>2011</v>
      </c>
      <c r="G3" s="6">
        <v>7</v>
      </c>
      <c r="H3" s="4">
        <v>34603.67</v>
      </c>
      <c r="I3" s="4">
        <v>8782.17</v>
      </c>
      <c r="J3" t="s">
        <v>2026</v>
      </c>
      <c r="K3" t="str">
        <f t="shared" ref="K3:K66" si="0">TEXT(B3,"MMMM")</f>
        <v>January</v>
      </c>
      <c r="L3" s="7">
        <f t="shared" ref="L3:L66" si="1">I3/H3</f>
        <v>0.25379302253200314</v>
      </c>
      <c r="M3">
        <f t="shared" ref="M3:M66" si="2">YEAR(B3)</f>
        <v>2024</v>
      </c>
    </row>
    <row r="4" spans="1:13" x14ac:dyDescent="0.3">
      <c r="A4" t="s">
        <v>12</v>
      </c>
      <c r="B4" s="2">
        <v>45431</v>
      </c>
      <c r="C4" t="s">
        <v>1012</v>
      </c>
      <c r="D4" t="s">
        <v>2004</v>
      </c>
      <c r="E4" t="s">
        <v>2008</v>
      </c>
      <c r="F4" t="s">
        <v>2011</v>
      </c>
      <c r="G4" s="6">
        <v>10</v>
      </c>
      <c r="H4" s="4">
        <v>17729.849999999999</v>
      </c>
      <c r="I4" s="4">
        <v>3955.51</v>
      </c>
      <c r="J4" t="s">
        <v>2027</v>
      </c>
      <c r="K4" t="str">
        <f t="shared" si="0"/>
        <v>May</v>
      </c>
      <c r="L4" s="7">
        <f t="shared" si="1"/>
        <v>0.2230988981858279</v>
      </c>
      <c r="M4">
        <f t="shared" si="2"/>
        <v>2024</v>
      </c>
    </row>
    <row r="5" spans="1:13" x14ac:dyDescent="0.3">
      <c r="A5" t="s">
        <v>13</v>
      </c>
      <c r="B5" s="2">
        <v>45276</v>
      </c>
      <c r="C5" t="s">
        <v>1013</v>
      </c>
      <c r="D5" t="s">
        <v>2005</v>
      </c>
      <c r="E5" t="s">
        <v>2008</v>
      </c>
      <c r="F5" t="s">
        <v>2012</v>
      </c>
      <c r="G5" s="6">
        <v>9</v>
      </c>
      <c r="H5" s="4">
        <v>4659.84</v>
      </c>
      <c r="I5" s="4">
        <v>1340.88</v>
      </c>
      <c r="J5" t="s">
        <v>2025</v>
      </c>
      <c r="K5" t="str">
        <f t="shared" si="0"/>
        <v>December</v>
      </c>
      <c r="L5" s="7">
        <f t="shared" si="1"/>
        <v>0.2877523691800577</v>
      </c>
      <c r="M5">
        <f t="shared" si="2"/>
        <v>2023</v>
      </c>
    </row>
    <row r="6" spans="1:13" x14ac:dyDescent="0.3">
      <c r="A6" t="s">
        <v>14</v>
      </c>
      <c r="B6" s="2">
        <v>45113</v>
      </c>
      <c r="C6" t="s">
        <v>1014</v>
      </c>
      <c r="D6" t="s">
        <v>2006</v>
      </c>
      <c r="E6" t="s">
        <v>2007</v>
      </c>
      <c r="F6" t="s">
        <v>2010</v>
      </c>
      <c r="G6" s="6">
        <v>1</v>
      </c>
      <c r="H6" s="4">
        <v>24913.16</v>
      </c>
      <c r="I6" s="4">
        <v>4743.76</v>
      </c>
      <c r="J6" t="s">
        <v>2028</v>
      </c>
      <c r="K6" t="str">
        <f t="shared" si="0"/>
        <v>July</v>
      </c>
      <c r="L6" s="7">
        <f t="shared" si="1"/>
        <v>0.19041181447877348</v>
      </c>
      <c r="M6">
        <f t="shared" si="2"/>
        <v>2023</v>
      </c>
    </row>
    <row r="7" spans="1:13" x14ac:dyDescent="0.3">
      <c r="A7" t="s">
        <v>15</v>
      </c>
      <c r="B7" s="2">
        <v>45387</v>
      </c>
      <c r="C7" t="s">
        <v>1015</v>
      </c>
      <c r="D7" t="s">
        <v>2005</v>
      </c>
      <c r="E7" t="s">
        <v>2007</v>
      </c>
      <c r="F7" t="s">
        <v>2013</v>
      </c>
      <c r="G7" s="6">
        <v>5</v>
      </c>
      <c r="H7" s="4">
        <v>33938.28</v>
      </c>
      <c r="I7" s="4">
        <v>2936.55</v>
      </c>
      <c r="J7" t="s">
        <v>2025</v>
      </c>
      <c r="K7" t="str">
        <f t="shared" si="0"/>
        <v>April</v>
      </c>
      <c r="L7" s="7">
        <f t="shared" si="1"/>
        <v>8.6526188127388909E-2</v>
      </c>
      <c r="M7">
        <f t="shared" si="2"/>
        <v>2024</v>
      </c>
    </row>
    <row r="8" spans="1:13" x14ac:dyDescent="0.3">
      <c r="A8" t="s">
        <v>16</v>
      </c>
      <c r="B8" s="2">
        <v>44960</v>
      </c>
      <c r="C8" t="s">
        <v>1016</v>
      </c>
      <c r="D8" t="s">
        <v>2004</v>
      </c>
      <c r="E8" t="s">
        <v>2007</v>
      </c>
      <c r="F8" t="s">
        <v>2013</v>
      </c>
      <c r="G8" s="6">
        <v>3</v>
      </c>
      <c r="H8" s="4">
        <v>38784.21</v>
      </c>
      <c r="I8" s="4">
        <v>10646.98</v>
      </c>
      <c r="J8" t="s">
        <v>2027</v>
      </c>
      <c r="K8" t="str">
        <f t="shared" si="0"/>
        <v>February</v>
      </c>
      <c r="L8" s="7">
        <f t="shared" si="1"/>
        <v>0.27451841870699439</v>
      </c>
      <c r="M8">
        <f t="shared" si="2"/>
        <v>2023</v>
      </c>
    </row>
    <row r="9" spans="1:13" x14ac:dyDescent="0.3">
      <c r="A9" t="s">
        <v>17</v>
      </c>
      <c r="B9" s="2">
        <v>45034</v>
      </c>
      <c r="C9" t="s">
        <v>1017</v>
      </c>
      <c r="D9" t="s">
        <v>2003</v>
      </c>
      <c r="E9" t="s">
        <v>2009</v>
      </c>
      <c r="F9" t="s">
        <v>2014</v>
      </c>
      <c r="G9" s="6">
        <v>3</v>
      </c>
      <c r="H9" s="4">
        <v>34699.699999999997</v>
      </c>
      <c r="I9" s="4">
        <v>3774.86</v>
      </c>
      <c r="J9" t="s">
        <v>2025</v>
      </c>
      <c r="K9" t="str">
        <f t="shared" si="0"/>
        <v>April</v>
      </c>
      <c r="L9" s="7">
        <f t="shared" si="1"/>
        <v>0.10878653129565963</v>
      </c>
      <c r="M9">
        <f t="shared" si="2"/>
        <v>2023</v>
      </c>
    </row>
    <row r="10" spans="1:13" x14ac:dyDescent="0.3">
      <c r="A10" t="s">
        <v>18</v>
      </c>
      <c r="B10" s="2">
        <v>45455</v>
      </c>
      <c r="C10" t="s">
        <v>1018</v>
      </c>
      <c r="D10" t="s">
        <v>2006</v>
      </c>
      <c r="E10" t="s">
        <v>2009</v>
      </c>
      <c r="F10" t="s">
        <v>2015</v>
      </c>
      <c r="G10" s="6">
        <v>7</v>
      </c>
      <c r="H10" s="4">
        <v>10733.41</v>
      </c>
      <c r="I10" s="4">
        <v>3213.01</v>
      </c>
      <c r="J10" t="s">
        <v>2028</v>
      </c>
      <c r="K10" t="str">
        <f t="shared" si="0"/>
        <v>June</v>
      </c>
      <c r="L10" s="7">
        <f t="shared" si="1"/>
        <v>0.29934661957383535</v>
      </c>
      <c r="M10">
        <f t="shared" si="2"/>
        <v>2024</v>
      </c>
    </row>
    <row r="11" spans="1:13" x14ac:dyDescent="0.3">
      <c r="A11" t="s">
        <v>19</v>
      </c>
      <c r="B11" s="2">
        <v>45319</v>
      </c>
      <c r="C11" t="s">
        <v>1019</v>
      </c>
      <c r="D11" t="s">
        <v>2006</v>
      </c>
      <c r="E11" t="s">
        <v>2009</v>
      </c>
      <c r="F11" t="s">
        <v>2016</v>
      </c>
      <c r="G11" s="6">
        <v>2</v>
      </c>
      <c r="H11" s="4">
        <v>47327.96</v>
      </c>
      <c r="I11" s="4">
        <v>13690.26</v>
      </c>
      <c r="J11" t="s">
        <v>2025</v>
      </c>
      <c r="K11" t="str">
        <f t="shared" si="0"/>
        <v>January</v>
      </c>
      <c r="L11" s="7">
        <f t="shared" si="1"/>
        <v>0.28926368260960328</v>
      </c>
      <c r="M11">
        <f t="shared" si="2"/>
        <v>2024</v>
      </c>
    </row>
    <row r="12" spans="1:13" x14ac:dyDescent="0.3">
      <c r="A12" t="s">
        <v>20</v>
      </c>
      <c r="B12" s="2">
        <v>45001</v>
      </c>
      <c r="C12" t="s">
        <v>1020</v>
      </c>
      <c r="D12" t="s">
        <v>2005</v>
      </c>
      <c r="E12" t="s">
        <v>2008</v>
      </c>
      <c r="F12" t="s">
        <v>2012</v>
      </c>
      <c r="G12" s="6">
        <v>5</v>
      </c>
      <c r="H12" s="4">
        <v>16821.849999999999</v>
      </c>
      <c r="I12" s="4">
        <v>4946.6000000000004</v>
      </c>
      <c r="J12" t="s">
        <v>2025</v>
      </c>
      <c r="K12" t="str">
        <f t="shared" si="0"/>
        <v>March</v>
      </c>
      <c r="L12" s="7">
        <f t="shared" si="1"/>
        <v>0.2940580257224979</v>
      </c>
      <c r="M12">
        <f t="shared" si="2"/>
        <v>2023</v>
      </c>
    </row>
    <row r="13" spans="1:13" x14ac:dyDescent="0.3">
      <c r="A13" t="s">
        <v>21</v>
      </c>
      <c r="B13" s="2">
        <v>45275</v>
      </c>
      <c r="C13" t="s">
        <v>1021</v>
      </c>
      <c r="D13" t="s">
        <v>2006</v>
      </c>
      <c r="E13" t="s">
        <v>2008</v>
      </c>
      <c r="F13" t="s">
        <v>2012</v>
      </c>
      <c r="G13" s="6">
        <v>9</v>
      </c>
      <c r="H13" s="4">
        <v>11680.77</v>
      </c>
      <c r="I13" s="4">
        <v>2505.35</v>
      </c>
      <c r="J13" t="s">
        <v>2026</v>
      </c>
      <c r="K13" t="str">
        <f t="shared" si="0"/>
        <v>December</v>
      </c>
      <c r="L13" s="7">
        <f t="shared" si="1"/>
        <v>0.21448500398518247</v>
      </c>
      <c r="M13">
        <f t="shared" si="2"/>
        <v>2023</v>
      </c>
    </row>
    <row r="14" spans="1:13" x14ac:dyDescent="0.3">
      <c r="A14" t="s">
        <v>22</v>
      </c>
      <c r="B14" s="2">
        <v>45600</v>
      </c>
      <c r="C14" t="s">
        <v>1022</v>
      </c>
      <c r="D14" t="s">
        <v>2004</v>
      </c>
      <c r="E14" t="s">
        <v>2009</v>
      </c>
      <c r="F14" t="s">
        <v>2014</v>
      </c>
      <c r="G14" s="6">
        <v>9</v>
      </c>
      <c r="H14" s="4">
        <v>11383.86</v>
      </c>
      <c r="I14" s="4">
        <v>3372.52</v>
      </c>
      <c r="J14" t="s">
        <v>2028</v>
      </c>
      <c r="K14" t="str">
        <f t="shared" si="0"/>
        <v>November</v>
      </c>
      <c r="L14" s="7">
        <f t="shared" si="1"/>
        <v>0.2962545217527271</v>
      </c>
      <c r="M14">
        <f t="shared" si="2"/>
        <v>2024</v>
      </c>
    </row>
    <row r="15" spans="1:13" x14ac:dyDescent="0.3">
      <c r="A15" t="s">
        <v>23</v>
      </c>
      <c r="B15" s="2">
        <v>45431</v>
      </c>
      <c r="C15" t="s">
        <v>1023</v>
      </c>
      <c r="D15" t="s">
        <v>2004</v>
      </c>
      <c r="E15" t="s">
        <v>2007</v>
      </c>
      <c r="F15" t="s">
        <v>2017</v>
      </c>
      <c r="G15" s="6">
        <v>5</v>
      </c>
      <c r="H15" s="4">
        <v>29649.29</v>
      </c>
      <c r="I15" s="4">
        <v>8583.44</v>
      </c>
      <c r="J15" t="s">
        <v>2027</v>
      </c>
      <c r="K15" t="str">
        <f t="shared" si="0"/>
        <v>May</v>
      </c>
      <c r="L15" s="7">
        <f t="shared" si="1"/>
        <v>0.28949900655293936</v>
      </c>
      <c r="M15">
        <f t="shared" si="2"/>
        <v>2024</v>
      </c>
    </row>
    <row r="16" spans="1:13" x14ac:dyDescent="0.3">
      <c r="A16" t="s">
        <v>24</v>
      </c>
      <c r="B16" s="2">
        <v>45458</v>
      </c>
      <c r="C16" t="s">
        <v>1024</v>
      </c>
      <c r="D16" t="s">
        <v>2006</v>
      </c>
      <c r="E16" t="s">
        <v>2007</v>
      </c>
      <c r="F16" t="s">
        <v>2018</v>
      </c>
      <c r="G16" s="6">
        <v>4</v>
      </c>
      <c r="H16" s="4">
        <v>46800.91</v>
      </c>
      <c r="I16" s="4">
        <v>7527.28</v>
      </c>
      <c r="J16" t="s">
        <v>2025</v>
      </c>
      <c r="K16" t="str">
        <f t="shared" si="0"/>
        <v>June</v>
      </c>
      <c r="L16" s="7">
        <f t="shared" si="1"/>
        <v>0.1608361888689771</v>
      </c>
      <c r="M16">
        <f t="shared" si="2"/>
        <v>2024</v>
      </c>
    </row>
    <row r="17" spans="1:13" x14ac:dyDescent="0.3">
      <c r="A17" t="s">
        <v>25</v>
      </c>
      <c r="B17" s="2">
        <v>44940</v>
      </c>
      <c r="C17" t="s">
        <v>1025</v>
      </c>
      <c r="D17" t="s">
        <v>2004</v>
      </c>
      <c r="E17" t="s">
        <v>2007</v>
      </c>
      <c r="F17" t="s">
        <v>2018</v>
      </c>
      <c r="G17" s="6">
        <v>8</v>
      </c>
      <c r="H17" s="4">
        <v>12407.17</v>
      </c>
      <c r="I17" s="4">
        <v>2461.4699999999998</v>
      </c>
      <c r="J17" t="s">
        <v>2027</v>
      </c>
      <c r="K17" t="str">
        <f t="shared" si="0"/>
        <v>January</v>
      </c>
      <c r="L17" s="7">
        <f t="shared" si="1"/>
        <v>0.19839093040556385</v>
      </c>
      <c r="M17">
        <f t="shared" si="2"/>
        <v>2023</v>
      </c>
    </row>
    <row r="18" spans="1:13" x14ac:dyDescent="0.3">
      <c r="A18" t="s">
        <v>26</v>
      </c>
      <c r="B18" s="2">
        <v>45157</v>
      </c>
      <c r="C18" t="s">
        <v>1026</v>
      </c>
      <c r="D18" t="s">
        <v>2006</v>
      </c>
      <c r="E18" t="s">
        <v>2007</v>
      </c>
      <c r="F18" t="s">
        <v>2013</v>
      </c>
      <c r="G18" s="6">
        <v>8</v>
      </c>
      <c r="H18" s="4">
        <v>5037.76</v>
      </c>
      <c r="I18" s="4">
        <v>425.43</v>
      </c>
      <c r="J18" t="s">
        <v>2026</v>
      </c>
      <c r="K18" t="str">
        <f t="shared" si="0"/>
        <v>August</v>
      </c>
      <c r="L18" s="7">
        <f t="shared" si="1"/>
        <v>8.4448246839865335E-2</v>
      </c>
      <c r="M18">
        <f t="shared" si="2"/>
        <v>2023</v>
      </c>
    </row>
    <row r="19" spans="1:13" x14ac:dyDescent="0.3">
      <c r="A19" t="s">
        <v>27</v>
      </c>
      <c r="B19" s="2">
        <v>45440</v>
      </c>
      <c r="C19" t="s">
        <v>1027</v>
      </c>
      <c r="D19" t="s">
        <v>2005</v>
      </c>
      <c r="E19" t="s">
        <v>2007</v>
      </c>
      <c r="F19" t="s">
        <v>2017</v>
      </c>
      <c r="G19" s="6">
        <v>3</v>
      </c>
      <c r="H19" s="4">
        <v>35396.559999999998</v>
      </c>
      <c r="I19" s="4">
        <v>3060.62</v>
      </c>
      <c r="J19" t="s">
        <v>2028</v>
      </c>
      <c r="K19" t="str">
        <f t="shared" si="0"/>
        <v>May</v>
      </c>
      <c r="L19" s="7">
        <f t="shared" si="1"/>
        <v>8.6466594493928225E-2</v>
      </c>
      <c r="M19">
        <f t="shared" si="2"/>
        <v>2024</v>
      </c>
    </row>
    <row r="20" spans="1:13" x14ac:dyDescent="0.3">
      <c r="A20" t="s">
        <v>28</v>
      </c>
      <c r="B20" s="2">
        <v>45384</v>
      </c>
      <c r="C20" t="s">
        <v>1028</v>
      </c>
      <c r="D20" t="s">
        <v>2005</v>
      </c>
      <c r="E20" t="s">
        <v>2007</v>
      </c>
      <c r="F20" t="s">
        <v>2013</v>
      </c>
      <c r="G20" s="6">
        <v>1</v>
      </c>
      <c r="H20" s="4">
        <v>10585.25</v>
      </c>
      <c r="I20" s="4">
        <v>918.46</v>
      </c>
      <c r="J20" t="s">
        <v>2028</v>
      </c>
      <c r="K20" t="str">
        <f t="shared" si="0"/>
        <v>April</v>
      </c>
      <c r="L20" s="7">
        <f t="shared" si="1"/>
        <v>8.6767908174110203E-2</v>
      </c>
      <c r="M20">
        <f t="shared" si="2"/>
        <v>2024</v>
      </c>
    </row>
    <row r="21" spans="1:13" x14ac:dyDescent="0.3">
      <c r="A21" t="s">
        <v>29</v>
      </c>
      <c r="B21" s="2">
        <v>45498</v>
      </c>
      <c r="C21" t="s">
        <v>1029</v>
      </c>
      <c r="D21" t="s">
        <v>2005</v>
      </c>
      <c r="E21" t="s">
        <v>2008</v>
      </c>
      <c r="F21" t="s">
        <v>2019</v>
      </c>
      <c r="G21" s="6">
        <v>10</v>
      </c>
      <c r="H21" s="4">
        <v>6525.86</v>
      </c>
      <c r="I21" s="4">
        <v>1894.66</v>
      </c>
      <c r="J21" t="s">
        <v>2025</v>
      </c>
      <c r="K21" t="str">
        <f t="shared" si="0"/>
        <v>July</v>
      </c>
      <c r="L21" s="7">
        <f t="shared" si="1"/>
        <v>0.2903310827998149</v>
      </c>
      <c r="M21">
        <f t="shared" si="2"/>
        <v>2024</v>
      </c>
    </row>
    <row r="22" spans="1:13" x14ac:dyDescent="0.3">
      <c r="A22" t="s">
        <v>30</v>
      </c>
      <c r="B22" s="2">
        <v>45108</v>
      </c>
      <c r="C22" t="s">
        <v>1030</v>
      </c>
      <c r="D22" t="s">
        <v>2003</v>
      </c>
      <c r="E22" t="s">
        <v>2009</v>
      </c>
      <c r="F22" t="s">
        <v>2014</v>
      </c>
      <c r="G22" s="6">
        <v>9</v>
      </c>
      <c r="H22" s="4">
        <v>42404.61</v>
      </c>
      <c r="I22" s="4">
        <v>3731.4</v>
      </c>
      <c r="J22" t="s">
        <v>2025</v>
      </c>
      <c r="K22" t="str">
        <f t="shared" si="0"/>
        <v>July</v>
      </c>
      <c r="L22" s="7">
        <f t="shared" si="1"/>
        <v>8.7995149583972115E-2</v>
      </c>
      <c r="M22">
        <f t="shared" si="2"/>
        <v>2023</v>
      </c>
    </row>
    <row r="23" spans="1:13" x14ac:dyDescent="0.3">
      <c r="A23" t="s">
        <v>31</v>
      </c>
      <c r="B23" s="2">
        <v>45034</v>
      </c>
      <c r="C23" t="s">
        <v>1031</v>
      </c>
      <c r="D23" t="s">
        <v>2005</v>
      </c>
      <c r="E23" t="s">
        <v>2007</v>
      </c>
      <c r="F23" t="s">
        <v>2013</v>
      </c>
      <c r="G23" s="6">
        <v>2</v>
      </c>
      <c r="H23" s="4">
        <v>31929.11</v>
      </c>
      <c r="I23" s="4">
        <v>6074.53</v>
      </c>
      <c r="J23" t="s">
        <v>2027</v>
      </c>
      <c r="K23" t="str">
        <f t="shared" si="0"/>
        <v>April</v>
      </c>
      <c r="L23" s="7">
        <f t="shared" si="1"/>
        <v>0.19025052687030736</v>
      </c>
      <c r="M23">
        <f t="shared" si="2"/>
        <v>2023</v>
      </c>
    </row>
    <row r="24" spans="1:13" x14ac:dyDescent="0.3">
      <c r="A24" t="s">
        <v>32</v>
      </c>
      <c r="B24" s="2">
        <v>45008</v>
      </c>
      <c r="C24" t="s">
        <v>1032</v>
      </c>
      <c r="D24" t="s">
        <v>2005</v>
      </c>
      <c r="E24" t="s">
        <v>2009</v>
      </c>
      <c r="F24" t="s">
        <v>2015</v>
      </c>
      <c r="G24" s="6">
        <v>6</v>
      </c>
      <c r="H24" s="4">
        <v>44916.56</v>
      </c>
      <c r="I24" s="4">
        <v>10657.77</v>
      </c>
      <c r="J24" t="s">
        <v>2027</v>
      </c>
      <c r="K24" t="str">
        <f t="shared" si="0"/>
        <v>March</v>
      </c>
      <c r="L24" s="7">
        <f t="shared" si="1"/>
        <v>0.23727930188776702</v>
      </c>
      <c r="M24">
        <f t="shared" si="2"/>
        <v>2023</v>
      </c>
    </row>
    <row r="25" spans="1:13" x14ac:dyDescent="0.3">
      <c r="A25" t="s">
        <v>33</v>
      </c>
      <c r="B25" s="2">
        <v>45312</v>
      </c>
      <c r="C25" t="s">
        <v>1033</v>
      </c>
      <c r="D25" t="s">
        <v>2006</v>
      </c>
      <c r="E25" t="s">
        <v>2008</v>
      </c>
      <c r="F25" t="s">
        <v>2012</v>
      </c>
      <c r="G25" s="6">
        <v>3</v>
      </c>
      <c r="H25" s="4">
        <v>43762.28</v>
      </c>
      <c r="I25" s="4">
        <v>3262.23</v>
      </c>
      <c r="J25" t="s">
        <v>2025</v>
      </c>
      <c r="K25" t="str">
        <f t="shared" si="0"/>
        <v>January</v>
      </c>
      <c r="L25" s="7">
        <f t="shared" si="1"/>
        <v>7.4544333613330932E-2</v>
      </c>
      <c r="M25">
        <f t="shared" si="2"/>
        <v>2024</v>
      </c>
    </row>
    <row r="26" spans="1:13" x14ac:dyDescent="0.3">
      <c r="A26" t="s">
        <v>34</v>
      </c>
      <c r="B26" s="2">
        <v>44968</v>
      </c>
      <c r="C26" t="s">
        <v>1034</v>
      </c>
      <c r="D26" t="s">
        <v>2006</v>
      </c>
      <c r="E26" t="s">
        <v>2008</v>
      </c>
      <c r="F26" t="s">
        <v>2012</v>
      </c>
      <c r="G26" s="6">
        <v>7</v>
      </c>
      <c r="H26" s="4">
        <v>21000.799999999999</v>
      </c>
      <c r="I26" s="4">
        <v>2679.85</v>
      </c>
      <c r="J26" t="s">
        <v>2025</v>
      </c>
      <c r="K26" t="str">
        <f t="shared" si="0"/>
        <v>February</v>
      </c>
      <c r="L26" s="7">
        <f t="shared" si="1"/>
        <v>0.12760704354119842</v>
      </c>
      <c r="M26">
        <f t="shared" si="2"/>
        <v>2023</v>
      </c>
    </row>
    <row r="27" spans="1:13" x14ac:dyDescent="0.3">
      <c r="A27" t="s">
        <v>35</v>
      </c>
      <c r="B27" s="2">
        <v>45636</v>
      </c>
      <c r="C27" t="s">
        <v>1035</v>
      </c>
      <c r="D27" t="s">
        <v>2006</v>
      </c>
      <c r="E27" t="s">
        <v>2008</v>
      </c>
      <c r="F27" t="s">
        <v>2019</v>
      </c>
      <c r="G27" s="6">
        <v>6</v>
      </c>
      <c r="H27" s="4">
        <v>38527.1</v>
      </c>
      <c r="I27" s="4">
        <v>10147.200000000001</v>
      </c>
      <c r="J27" t="s">
        <v>2026</v>
      </c>
      <c r="K27" t="str">
        <f t="shared" si="0"/>
        <v>December</v>
      </c>
      <c r="L27" s="7">
        <f t="shared" si="1"/>
        <v>0.26337824544281818</v>
      </c>
      <c r="M27">
        <f t="shared" si="2"/>
        <v>2024</v>
      </c>
    </row>
    <row r="28" spans="1:13" x14ac:dyDescent="0.3">
      <c r="A28" t="s">
        <v>36</v>
      </c>
      <c r="B28" s="2">
        <v>45004</v>
      </c>
      <c r="C28" t="s">
        <v>1036</v>
      </c>
      <c r="D28" t="s">
        <v>2003</v>
      </c>
      <c r="E28" t="s">
        <v>2007</v>
      </c>
      <c r="F28" t="s">
        <v>2010</v>
      </c>
      <c r="G28" s="6">
        <v>4</v>
      </c>
      <c r="H28" s="4">
        <v>7674.12</v>
      </c>
      <c r="I28" s="4">
        <v>1943.86</v>
      </c>
      <c r="J28" t="s">
        <v>2027</v>
      </c>
      <c r="K28" t="str">
        <f t="shared" si="0"/>
        <v>March</v>
      </c>
      <c r="L28" s="7">
        <f t="shared" si="1"/>
        <v>0.25330070418497497</v>
      </c>
      <c r="M28">
        <f t="shared" si="2"/>
        <v>2023</v>
      </c>
    </row>
    <row r="29" spans="1:13" x14ac:dyDescent="0.3">
      <c r="A29" t="s">
        <v>37</v>
      </c>
      <c r="B29" s="2">
        <v>45158</v>
      </c>
      <c r="C29" t="s">
        <v>1037</v>
      </c>
      <c r="D29" t="s">
        <v>2003</v>
      </c>
      <c r="E29" t="s">
        <v>2007</v>
      </c>
      <c r="F29" t="s">
        <v>2018</v>
      </c>
      <c r="G29" s="6">
        <v>10</v>
      </c>
      <c r="H29" s="4">
        <v>9039.4599999999991</v>
      </c>
      <c r="I29" s="4">
        <v>975.34</v>
      </c>
      <c r="J29" t="s">
        <v>2027</v>
      </c>
      <c r="K29" t="str">
        <f t="shared" si="0"/>
        <v>August</v>
      </c>
      <c r="L29" s="7">
        <f t="shared" si="1"/>
        <v>0.10789803815714658</v>
      </c>
      <c r="M29">
        <f t="shared" si="2"/>
        <v>2023</v>
      </c>
    </row>
    <row r="30" spans="1:13" x14ac:dyDescent="0.3">
      <c r="A30" t="s">
        <v>38</v>
      </c>
      <c r="B30" s="2">
        <v>45526</v>
      </c>
      <c r="C30" t="s">
        <v>1038</v>
      </c>
      <c r="D30" t="s">
        <v>2003</v>
      </c>
      <c r="E30" t="s">
        <v>2007</v>
      </c>
      <c r="F30" t="s">
        <v>2020</v>
      </c>
      <c r="G30" s="6">
        <v>6</v>
      </c>
      <c r="H30" s="4">
        <v>7318.93</v>
      </c>
      <c r="I30" s="4">
        <v>639.30999999999995</v>
      </c>
      <c r="J30" t="s">
        <v>2026</v>
      </c>
      <c r="K30" t="str">
        <f t="shared" si="0"/>
        <v>August</v>
      </c>
      <c r="L30" s="7">
        <f t="shared" si="1"/>
        <v>8.7350200097555231E-2</v>
      </c>
      <c r="M30">
        <f t="shared" si="2"/>
        <v>2024</v>
      </c>
    </row>
    <row r="31" spans="1:13" x14ac:dyDescent="0.3">
      <c r="A31" t="s">
        <v>39</v>
      </c>
      <c r="B31" s="2">
        <v>45011</v>
      </c>
      <c r="C31" t="s">
        <v>1039</v>
      </c>
      <c r="D31" t="s">
        <v>2006</v>
      </c>
      <c r="E31" t="s">
        <v>2007</v>
      </c>
      <c r="F31" t="s">
        <v>2017</v>
      </c>
      <c r="G31" s="6">
        <v>6</v>
      </c>
      <c r="H31" s="4">
        <v>4144.74</v>
      </c>
      <c r="I31" s="4">
        <v>559.28</v>
      </c>
      <c r="J31" t="s">
        <v>2028</v>
      </c>
      <c r="K31" t="str">
        <f t="shared" si="0"/>
        <v>March</v>
      </c>
      <c r="L31" s="7">
        <f t="shared" si="1"/>
        <v>0.13493729401602997</v>
      </c>
      <c r="M31">
        <f t="shared" si="2"/>
        <v>2023</v>
      </c>
    </row>
    <row r="32" spans="1:13" x14ac:dyDescent="0.3">
      <c r="A32" t="s">
        <v>40</v>
      </c>
      <c r="B32" s="2">
        <v>45355</v>
      </c>
      <c r="C32" t="s">
        <v>1040</v>
      </c>
      <c r="D32" t="s">
        <v>2006</v>
      </c>
      <c r="E32" t="s">
        <v>2008</v>
      </c>
      <c r="F32" t="s">
        <v>2011</v>
      </c>
      <c r="G32" s="6">
        <v>5</v>
      </c>
      <c r="H32" s="4">
        <v>48792.66</v>
      </c>
      <c r="I32" s="4">
        <v>3570.52</v>
      </c>
      <c r="J32" t="s">
        <v>2025</v>
      </c>
      <c r="K32" t="str">
        <f t="shared" si="0"/>
        <v>March</v>
      </c>
      <c r="L32" s="7">
        <f t="shared" si="1"/>
        <v>7.3177400043367175E-2</v>
      </c>
      <c r="M32">
        <f t="shared" si="2"/>
        <v>2024</v>
      </c>
    </row>
    <row r="33" spans="1:13" x14ac:dyDescent="0.3">
      <c r="A33" t="s">
        <v>41</v>
      </c>
      <c r="B33" s="2">
        <v>45020</v>
      </c>
      <c r="C33" t="s">
        <v>1041</v>
      </c>
      <c r="D33" t="s">
        <v>2005</v>
      </c>
      <c r="E33" t="s">
        <v>2009</v>
      </c>
      <c r="F33" t="s">
        <v>2016</v>
      </c>
      <c r="G33" s="6">
        <v>10</v>
      </c>
      <c r="H33" s="4">
        <v>27561.88</v>
      </c>
      <c r="I33" s="4">
        <v>6395.1</v>
      </c>
      <c r="J33" t="s">
        <v>2027</v>
      </c>
      <c r="K33" t="str">
        <f t="shared" si="0"/>
        <v>April</v>
      </c>
      <c r="L33" s="7">
        <f t="shared" si="1"/>
        <v>0.23202698799936725</v>
      </c>
      <c r="M33">
        <f t="shared" si="2"/>
        <v>2023</v>
      </c>
    </row>
    <row r="34" spans="1:13" x14ac:dyDescent="0.3">
      <c r="A34" t="s">
        <v>42</v>
      </c>
      <c r="B34" s="2">
        <v>45297</v>
      </c>
      <c r="C34" t="s">
        <v>1042</v>
      </c>
      <c r="D34" t="s">
        <v>2003</v>
      </c>
      <c r="E34" t="s">
        <v>2007</v>
      </c>
      <c r="F34" t="s">
        <v>2013</v>
      </c>
      <c r="G34" s="6">
        <v>1</v>
      </c>
      <c r="H34" s="4">
        <v>16923.009999999998</v>
      </c>
      <c r="I34" s="4">
        <v>1965.12</v>
      </c>
      <c r="J34" t="s">
        <v>2026</v>
      </c>
      <c r="K34" t="str">
        <f t="shared" si="0"/>
        <v>January</v>
      </c>
      <c r="L34" s="7">
        <f t="shared" si="1"/>
        <v>0.11612118647923744</v>
      </c>
      <c r="M34">
        <f t="shared" si="2"/>
        <v>2024</v>
      </c>
    </row>
    <row r="35" spans="1:13" x14ac:dyDescent="0.3">
      <c r="A35" t="s">
        <v>43</v>
      </c>
      <c r="B35" s="2">
        <v>45141</v>
      </c>
      <c r="C35" t="s">
        <v>1043</v>
      </c>
      <c r="D35" t="s">
        <v>2004</v>
      </c>
      <c r="E35" t="s">
        <v>2008</v>
      </c>
      <c r="F35" t="s">
        <v>2021</v>
      </c>
      <c r="G35" s="6">
        <v>6</v>
      </c>
      <c r="H35" s="4">
        <v>23525.22</v>
      </c>
      <c r="I35" s="4">
        <v>2792.43</v>
      </c>
      <c r="J35" t="s">
        <v>2026</v>
      </c>
      <c r="K35" t="str">
        <f t="shared" si="0"/>
        <v>August</v>
      </c>
      <c r="L35" s="7">
        <f t="shared" si="1"/>
        <v>0.11869942130190492</v>
      </c>
      <c r="M35">
        <f t="shared" si="2"/>
        <v>2023</v>
      </c>
    </row>
    <row r="36" spans="1:13" x14ac:dyDescent="0.3">
      <c r="A36" t="s">
        <v>44</v>
      </c>
      <c r="B36" s="2">
        <v>45100</v>
      </c>
      <c r="C36" t="s">
        <v>1044</v>
      </c>
      <c r="D36" t="s">
        <v>2003</v>
      </c>
      <c r="E36" t="s">
        <v>2007</v>
      </c>
      <c r="F36" t="s">
        <v>2017</v>
      </c>
      <c r="G36" s="6">
        <v>8</v>
      </c>
      <c r="H36" s="4">
        <v>7333.77</v>
      </c>
      <c r="I36" s="4">
        <v>1122.42</v>
      </c>
      <c r="J36" t="s">
        <v>2025</v>
      </c>
      <c r="K36" t="str">
        <f t="shared" si="0"/>
        <v>June</v>
      </c>
      <c r="L36" s="7">
        <f t="shared" si="1"/>
        <v>0.15304815940505362</v>
      </c>
      <c r="M36">
        <f t="shared" si="2"/>
        <v>2023</v>
      </c>
    </row>
    <row r="37" spans="1:13" x14ac:dyDescent="0.3">
      <c r="A37" t="s">
        <v>45</v>
      </c>
      <c r="B37" s="2">
        <v>45595</v>
      </c>
      <c r="C37" t="s">
        <v>1045</v>
      </c>
      <c r="D37" t="s">
        <v>2005</v>
      </c>
      <c r="E37" t="s">
        <v>2007</v>
      </c>
      <c r="F37" t="s">
        <v>2018</v>
      </c>
      <c r="G37" s="6">
        <v>8</v>
      </c>
      <c r="H37" s="4">
        <v>28496.51</v>
      </c>
      <c r="I37" s="4">
        <v>5192.6400000000003</v>
      </c>
      <c r="J37" t="s">
        <v>2025</v>
      </c>
      <c r="K37" t="str">
        <f t="shared" si="0"/>
        <v>October</v>
      </c>
      <c r="L37" s="7">
        <f t="shared" si="1"/>
        <v>0.18222020872029596</v>
      </c>
      <c r="M37">
        <f t="shared" si="2"/>
        <v>2024</v>
      </c>
    </row>
    <row r="38" spans="1:13" x14ac:dyDescent="0.3">
      <c r="A38" t="s">
        <v>46</v>
      </c>
      <c r="B38" s="2">
        <v>45256</v>
      </c>
      <c r="C38" t="s">
        <v>1046</v>
      </c>
      <c r="D38" t="s">
        <v>2005</v>
      </c>
      <c r="E38" t="s">
        <v>2008</v>
      </c>
      <c r="F38" t="s">
        <v>2022</v>
      </c>
      <c r="G38" s="6">
        <v>6</v>
      </c>
      <c r="H38" s="4">
        <v>35917.019999999997</v>
      </c>
      <c r="I38" s="4">
        <v>5486.51</v>
      </c>
      <c r="J38" t="s">
        <v>2025</v>
      </c>
      <c r="K38" t="str">
        <f t="shared" si="0"/>
        <v>November</v>
      </c>
      <c r="L38" s="7">
        <f t="shared" si="1"/>
        <v>0.15275515619057484</v>
      </c>
      <c r="M38">
        <f t="shared" si="2"/>
        <v>2023</v>
      </c>
    </row>
    <row r="39" spans="1:13" x14ac:dyDescent="0.3">
      <c r="A39" t="s">
        <v>47</v>
      </c>
      <c r="B39" s="2">
        <v>45406</v>
      </c>
      <c r="C39" t="s">
        <v>1047</v>
      </c>
      <c r="D39" t="s">
        <v>2006</v>
      </c>
      <c r="E39" t="s">
        <v>2009</v>
      </c>
      <c r="F39" t="s">
        <v>2016</v>
      </c>
      <c r="G39" s="6">
        <v>5</v>
      </c>
      <c r="H39" s="4">
        <v>12241.9</v>
      </c>
      <c r="I39" s="4">
        <v>3218.41</v>
      </c>
      <c r="J39" t="s">
        <v>2025</v>
      </c>
      <c r="K39" t="str">
        <f t="shared" si="0"/>
        <v>April</v>
      </c>
      <c r="L39" s="7">
        <f t="shared" si="1"/>
        <v>0.26290118363979448</v>
      </c>
      <c r="M39">
        <f t="shared" si="2"/>
        <v>2024</v>
      </c>
    </row>
    <row r="40" spans="1:13" x14ac:dyDescent="0.3">
      <c r="A40" t="s">
        <v>48</v>
      </c>
      <c r="B40" s="2">
        <v>45221</v>
      </c>
      <c r="C40" t="s">
        <v>1048</v>
      </c>
      <c r="D40" t="s">
        <v>2004</v>
      </c>
      <c r="E40" t="s">
        <v>2008</v>
      </c>
      <c r="F40" t="s">
        <v>2022</v>
      </c>
      <c r="G40" s="6">
        <v>10</v>
      </c>
      <c r="H40" s="4">
        <v>21708.560000000001</v>
      </c>
      <c r="I40" s="4">
        <v>4215.8900000000003</v>
      </c>
      <c r="J40" t="s">
        <v>2025</v>
      </c>
      <c r="K40" t="str">
        <f t="shared" si="0"/>
        <v>October</v>
      </c>
      <c r="L40" s="7">
        <f t="shared" si="1"/>
        <v>0.19420403748567386</v>
      </c>
      <c r="M40">
        <f t="shared" si="2"/>
        <v>2023</v>
      </c>
    </row>
    <row r="41" spans="1:13" x14ac:dyDescent="0.3">
      <c r="A41" t="s">
        <v>49</v>
      </c>
      <c r="B41" s="2">
        <v>45362</v>
      </c>
      <c r="C41" t="s">
        <v>1049</v>
      </c>
      <c r="D41" t="s">
        <v>2003</v>
      </c>
      <c r="E41" t="s">
        <v>2008</v>
      </c>
      <c r="F41" t="s">
        <v>2019</v>
      </c>
      <c r="G41" s="6">
        <v>4</v>
      </c>
      <c r="H41" s="4">
        <v>39124.699999999997</v>
      </c>
      <c r="I41" s="4">
        <v>6360.98</v>
      </c>
      <c r="J41" t="s">
        <v>2025</v>
      </c>
      <c r="K41" t="str">
        <f t="shared" si="0"/>
        <v>March</v>
      </c>
      <c r="L41" s="7">
        <f t="shared" si="1"/>
        <v>0.16258220510317012</v>
      </c>
      <c r="M41">
        <f t="shared" si="2"/>
        <v>2024</v>
      </c>
    </row>
    <row r="42" spans="1:13" x14ac:dyDescent="0.3">
      <c r="A42" t="s">
        <v>50</v>
      </c>
      <c r="B42" s="2">
        <v>45391</v>
      </c>
      <c r="C42" t="s">
        <v>1050</v>
      </c>
      <c r="D42" t="s">
        <v>2006</v>
      </c>
      <c r="E42" t="s">
        <v>2008</v>
      </c>
      <c r="F42" t="s">
        <v>2021</v>
      </c>
      <c r="G42" s="6">
        <v>4</v>
      </c>
      <c r="H42" s="4">
        <v>26272.959999999999</v>
      </c>
      <c r="I42" s="4">
        <v>4869.7700000000004</v>
      </c>
      <c r="J42" t="s">
        <v>2026</v>
      </c>
      <c r="K42" t="str">
        <f t="shared" si="0"/>
        <v>April</v>
      </c>
      <c r="L42" s="7">
        <f t="shared" si="1"/>
        <v>0.18535292559346189</v>
      </c>
      <c r="M42">
        <f t="shared" si="2"/>
        <v>2024</v>
      </c>
    </row>
    <row r="43" spans="1:13" x14ac:dyDescent="0.3">
      <c r="A43" t="s">
        <v>51</v>
      </c>
      <c r="B43" s="2">
        <v>45350</v>
      </c>
      <c r="C43" t="s">
        <v>1051</v>
      </c>
      <c r="D43" t="s">
        <v>2004</v>
      </c>
      <c r="E43" t="s">
        <v>2007</v>
      </c>
      <c r="F43" t="s">
        <v>2013</v>
      </c>
      <c r="G43" s="6">
        <v>3</v>
      </c>
      <c r="H43" s="4">
        <v>28260.67</v>
      </c>
      <c r="I43" s="4">
        <v>3668.59</v>
      </c>
      <c r="J43" t="s">
        <v>2027</v>
      </c>
      <c r="K43" t="str">
        <f t="shared" si="0"/>
        <v>February</v>
      </c>
      <c r="L43" s="7">
        <f t="shared" si="1"/>
        <v>0.12981256283025139</v>
      </c>
      <c r="M43">
        <f t="shared" si="2"/>
        <v>2024</v>
      </c>
    </row>
    <row r="44" spans="1:13" x14ac:dyDescent="0.3">
      <c r="A44" t="s">
        <v>52</v>
      </c>
      <c r="B44" s="2">
        <v>45177</v>
      </c>
      <c r="C44" t="s">
        <v>1052</v>
      </c>
      <c r="D44" t="s">
        <v>2003</v>
      </c>
      <c r="E44" t="s">
        <v>2007</v>
      </c>
      <c r="F44" t="s">
        <v>2017</v>
      </c>
      <c r="G44" s="6">
        <v>1</v>
      </c>
      <c r="H44" s="4">
        <v>40775.06</v>
      </c>
      <c r="I44" s="4">
        <v>7956.11</v>
      </c>
      <c r="J44" t="s">
        <v>2025</v>
      </c>
      <c r="K44" t="str">
        <f t="shared" si="0"/>
        <v>September</v>
      </c>
      <c r="L44" s="7">
        <f t="shared" si="1"/>
        <v>0.19512196916448438</v>
      </c>
      <c r="M44">
        <f t="shared" si="2"/>
        <v>2023</v>
      </c>
    </row>
    <row r="45" spans="1:13" x14ac:dyDescent="0.3">
      <c r="A45" t="s">
        <v>53</v>
      </c>
      <c r="B45" s="2">
        <v>44935</v>
      </c>
      <c r="C45" t="s">
        <v>1053</v>
      </c>
      <c r="D45" t="s">
        <v>2006</v>
      </c>
      <c r="E45" t="s">
        <v>2009</v>
      </c>
      <c r="F45" t="s">
        <v>2014</v>
      </c>
      <c r="G45" s="6">
        <v>2</v>
      </c>
      <c r="H45" s="4">
        <v>33115.17</v>
      </c>
      <c r="I45" s="4">
        <v>3182.22</v>
      </c>
      <c r="J45" t="s">
        <v>2025</v>
      </c>
      <c r="K45" t="str">
        <f t="shared" si="0"/>
        <v>January</v>
      </c>
      <c r="L45" s="7">
        <f t="shared" si="1"/>
        <v>9.6095535671415849E-2</v>
      </c>
      <c r="M45">
        <f t="shared" si="2"/>
        <v>2023</v>
      </c>
    </row>
    <row r="46" spans="1:13" x14ac:dyDescent="0.3">
      <c r="A46" t="s">
        <v>54</v>
      </c>
      <c r="B46" s="2">
        <v>45103</v>
      </c>
      <c r="C46" t="s">
        <v>1054</v>
      </c>
      <c r="D46" t="s">
        <v>2004</v>
      </c>
      <c r="E46" t="s">
        <v>2007</v>
      </c>
      <c r="F46" t="s">
        <v>2013</v>
      </c>
      <c r="G46" s="6">
        <v>2</v>
      </c>
      <c r="H46" s="4">
        <v>11875.5</v>
      </c>
      <c r="I46" s="4">
        <v>2678.07</v>
      </c>
      <c r="J46" t="s">
        <v>2027</v>
      </c>
      <c r="K46" t="str">
        <f t="shared" si="0"/>
        <v>June</v>
      </c>
      <c r="L46" s="7">
        <f t="shared" si="1"/>
        <v>0.22551218896046485</v>
      </c>
      <c r="M46">
        <f t="shared" si="2"/>
        <v>2023</v>
      </c>
    </row>
    <row r="47" spans="1:13" x14ac:dyDescent="0.3">
      <c r="A47" t="s">
        <v>55</v>
      </c>
      <c r="B47" s="2">
        <v>45375</v>
      </c>
      <c r="C47" t="s">
        <v>1055</v>
      </c>
      <c r="D47" t="s">
        <v>2003</v>
      </c>
      <c r="E47" t="s">
        <v>2007</v>
      </c>
      <c r="F47" t="s">
        <v>2018</v>
      </c>
      <c r="G47" s="6">
        <v>7</v>
      </c>
      <c r="H47" s="4">
        <v>19862.78</v>
      </c>
      <c r="I47" s="4">
        <v>1904.18</v>
      </c>
      <c r="J47" t="s">
        <v>2027</v>
      </c>
      <c r="K47" t="str">
        <f t="shared" si="0"/>
        <v>March</v>
      </c>
      <c r="L47" s="7">
        <f t="shared" si="1"/>
        <v>9.5866741714905973E-2</v>
      </c>
      <c r="M47">
        <f t="shared" si="2"/>
        <v>2024</v>
      </c>
    </row>
    <row r="48" spans="1:13" x14ac:dyDescent="0.3">
      <c r="A48" t="s">
        <v>56</v>
      </c>
      <c r="B48" s="2">
        <v>45226</v>
      </c>
      <c r="C48" t="s">
        <v>1056</v>
      </c>
      <c r="D48" t="s">
        <v>2004</v>
      </c>
      <c r="E48" t="s">
        <v>2007</v>
      </c>
      <c r="F48" t="s">
        <v>2017</v>
      </c>
      <c r="G48" s="6">
        <v>9</v>
      </c>
      <c r="H48" s="4">
        <v>32748.29</v>
      </c>
      <c r="I48" s="4">
        <v>1885.2</v>
      </c>
      <c r="J48" t="s">
        <v>2026</v>
      </c>
      <c r="K48" t="str">
        <f t="shared" si="0"/>
        <v>October</v>
      </c>
      <c r="L48" s="7">
        <f t="shared" si="1"/>
        <v>5.7566364533842833E-2</v>
      </c>
      <c r="M48">
        <f t="shared" si="2"/>
        <v>2023</v>
      </c>
    </row>
    <row r="49" spans="1:13" x14ac:dyDescent="0.3">
      <c r="A49" t="s">
        <v>57</v>
      </c>
      <c r="B49" s="2">
        <v>45001</v>
      </c>
      <c r="C49" t="s">
        <v>1057</v>
      </c>
      <c r="D49" t="s">
        <v>2004</v>
      </c>
      <c r="E49" t="s">
        <v>2009</v>
      </c>
      <c r="F49" t="s">
        <v>2023</v>
      </c>
      <c r="G49" s="6">
        <v>5</v>
      </c>
      <c r="H49" s="4">
        <v>24345.06</v>
      </c>
      <c r="I49" s="4">
        <v>5598.08</v>
      </c>
      <c r="J49" t="s">
        <v>2028</v>
      </c>
      <c r="K49" t="str">
        <f t="shared" si="0"/>
        <v>March</v>
      </c>
      <c r="L49" s="7">
        <f t="shared" si="1"/>
        <v>0.22994726650909875</v>
      </c>
      <c r="M49">
        <f t="shared" si="2"/>
        <v>2023</v>
      </c>
    </row>
    <row r="50" spans="1:13" x14ac:dyDescent="0.3">
      <c r="A50" t="s">
        <v>58</v>
      </c>
      <c r="B50" s="2">
        <v>45134</v>
      </c>
      <c r="C50" t="s">
        <v>1058</v>
      </c>
      <c r="D50" t="s">
        <v>2004</v>
      </c>
      <c r="E50" t="s">
        <v>2008</v>
      </c>
      <c r="F50" t="s">
        <v>2021</v>
      </c>
      <c r="G50" s="6">
        <v>10</v>
      </c>
      <c r="H50" s="4">
        <v>27203.91</v>
      </c>
      <c r="I50" s="4">
        <v>4531.29</v>
      </c>
      <c r="J50" t="s">
        <v>2026</v>
      </c>
      <c r="K50" t="str">
        <f t="shared" si="0"/>
        <v>July</v>
      </c>
      <c r="L50" s="7">
        <f t="shared" si="1"/>
        <v>0.16656760002514345</v>
      </c>
      <c r="M50">
        <f t="shared" si="2"/>
        <v>2023</v>
      </c>
    </row>
    <row r="51" spans="1:13" x14ac:dyDescent="0.3">
      <c r="A51" t="s">
        <v>59</v>
      </c>
      <c r="B51" s="2">
        <v>45370</v>
      </c>
      <c r="C51" t="s">
        <v>1059</v>
      </c>
      <c r="D51" t="s">
        <v>2004</v>
      </c>
      <c r="E51" t="s">
        <v>2009</v>
      </c>
      <c r="F51" t="s">
        <v>2016</v>
      </c>
      <c r="G51" s="6">
        <v>9</v>
      </c>
      <c r="H51" s="4">
        <v>24905.87</v>
      </c>
      <c r="I51" s="4">
        <v>3523.65</v>
      </c>
      <c r="J51" t="s">
        <v>2028</v>
      </c>
      <c r="K51" t="str">
        <f t="shared" si="0"/>
        <v>March</v>
      </c>
      <c r="L51" s="7">
        <f t="shared" si="1"/>
        <v>0.14147869558461521</v>
      </c>
      <c r="M51">
        <f t="shared" si="2"/>
        <v>2024</v>
      </c>
    </row>
    <row r="52" spans="1:13" x14ac:dyDescent="0.3">
      <c r="A52" t="s">
        <v>60</v>
      </c>
      <c r="B52" s="2">
        <v>44931</v>
      </c>
      <c r="C52" t="s">
        <v>1060</v>
      </c>
      <c r="D52" t="s">
        <v>2006</v>
      </c>
      <c r="E52" t="s">
        <v>2008</v>
      </c>
      <c r="F52" t="s">
        <v>2019</v>
      </c>
      <c r="G52" s="6">
        <v>4</v>
      </c>
      <c r="H52" s="4">
        <v>25675.759999999998</v>
      </c>
      <c r="I52" s="4">
        <v>3917.66</v>
      </c>
      <c r="J52" t="s">
        <v>2027</v>
      </c>
      <c r="K52" t="str">
        <f t="shared" si="0"/>
        <v>January</v>
      </c>
      <c r="L52" s="7">
        <f t="shared" si="1"/>
        <v>0.15258204625685862</v>
      </c>
      <c r="M52">
        <f t="shared" si="2"/>
        <v>2023</v>
      </c>
    </row>
    <row r="53" spans="1:13" x14ac:dyDescent="0.3">
      <c r="A53" t="s">
        <v>61</v>
      </c>
      <c r="B53" s="2">
        <v>45085</v>
      </c>
      <c r="C53" t="s">
        <v>1061</v>
      </c>
      <c r="D53" t="s">
        <v>2006</v>
      </c>
      <c r="E53" t="s">
        <v>2008</v>
      </c>
      <c r="F53" t="s">
        <v>2021</v>
      </c>
      <c r="G53" s="6">
        <v>5</v>
      </c>
      <c r="H53" s="4">
        <v>14508.46</v>
      </c>
      <c r="I53" s="4">
        <v>4117.51</v>
      </c>
      <c r="J53" t="s">
        <v>2028</v>
      </c>
      <c r="K53" t="str">
        <f t="shared" si="0"/>
        <v>June</v>
      </c>
      <c r="L53" s="7">
        <f t="shared" si="1"/>
        <v>0.2838006239118418</v>
      </c>
      <c r="M53">
        <f t="shared" si="2"/>
        <v>2023</v>
      </c>
    </row>
    <row r="54" spans="1:13" x14ac:dyDescent="0.3">
      <c r="A54" t="s">
        <v>62</v>
      </c>
      <c r="B54" s="2">
        <v>45000</v>
      </c>
      <c r="C54" t="s">
        <v>1062</v>
      </c>
      <c r="D54" t="s">
        <v>2006</v>
      </c>
      <c r="E54" t="s">
        <v>2008</v>
      </c>
      <c r="F54" t="s">
        <v>2022</v>
      </c>
      <c r="G54" s="6">
        <v>6</v>
      </c>
      <c r="H54" s="4">
        <v>31251.69</v>
      </c>
      <c r="I54" s="4">
        <v>5239.0200000000004</v>
      </c>
      <c r="J54" t="s">
        <v>2025</v>
      </c>
      <c r="K54" t="str">
        <f t="shared" si="0"/>
        <v>March</v>
      </c>
      <c r="L54" s="7">
        <f t="shared" si="1"/>
        <v>0.1676395740518353</v>
      </c>
      <c r="M54">
        <f t="shared" si="2"/>
        <v>2023</v>
      </c>
    </row>
    <row r="55" spans="1:13" x14ac:dyDescent="0.3">
      <c r="A55" t="s">
        <v>63</v>
      </c>
      <c r="B55" s="2">
        <v>45402</v>
      </c>
      <c r="C55" t="s">
        <v>1063</v>
      </c>
      <c r="D55" t="s">
        <v>2006</v>
      </c>
      <c r="E55" t="s">
        <v>2009</v>
      </c>
      <c r="F55" t="s">
        <v>2024</v>
      </c>
      <c r="G55" s="6">
        <v>5</v>
      </c>
      <c r="H55" s="4">
        <v>45866.33</v>
      </c>
      <c r="I55" s="4">
        <v>5361.69</v>
      </c>
      <c r="J55" t="s">
        <v>2026</v>
      </c>
      <c r="K55" t="str">
        <f t="shared" si="0"/>
        <v>April</v>
      </c>
      <c r="L55" s="7">
        <f t="shared" si="1"/>
        <v>0.11689816909266557</v>
      </c>
      <c r="M55">
        <f t="shared" si="2"/>
        <v>2024</v>
      </c>
    </row>
    <row r="56" spans="1:13" x14ac:dyDescent="0.3">
      <c r="A56" t="s">
        <v>64</v>
      </c>
      <c r="B56" s="2">
        <v>45625</v>
      </c>
      <c r="C56" t="s">
        <v>1064</v>
      </c>
      <c r="D56" t="s">
        <v>2003</v>
      </c>
      <c r="E56" t="s">
        <v>2007</v>
      </c>
      <c r="F56" t="s">
        <v>2013</v>
      </c>
      <c r="G56" s="6">
        <v>7</v>
      </c>
      <c r="H56" s="4">
        <v>44900.77</v>
      </c>
      <c r="I56" s="4">
        <v>5682.89</v>
      </c>
      <c r="J56" t="s">
        <v>2025</v>
      </c>
      <c r="K56" t="str">
        <f t="shared" si="0"/>
        <v>November</v>
      </c>
      <c r="L56" s="7">
        <f t="shared" si="1"/>
        <v>0.12656553551308811</v>
      </c>
      <c r="M56">
        <f t="shared" si="2"/>
        <v>2024</v>
      </c>
    </row>
    <row r="57" spans="1:13" x14ac:dyDescent="0.3">
      <c r="A57" t="s">
        <v>65</v>
      </c>
      <c r="B57" s="2">
        <v>45151</v>
      </c>
      <c r="C57" t="s">
        <v>1065</v>
      </c>
      <c r="D57" t="s">
        <v>2004</v>
      </c>
      <c r="E57" t="s">
        <v>2009</v>
      </c>
      <c r="F57" t="s">
        <v>2014</v>
      </c>
      <c r="G57" s="6">
        <v>4</v>
      </c>
      <c r="H57" s="4">
        <v>1665.32</v>
      </c>
      <c r="I57" s="4">
        <v>179.34</v>
      </c>
      <c r="J57" t="s">
        <v>2026</v>
      </c>
      <c r="K57" t="str">
        <f t="shared" si="0"/>
        <v>August</v>
      </c>
      <c r="L57" s="7">
        <f t="shared" si="1"/>
        <v>0.10769101433958639</v>
      </c>
      <c r="M57">
        <f t="shared" si="2"/>
        <v>2023</v>
      </c>
    </row>
    <row r="58" spans="1:13" x14ac:dyDescent="0.3">
      <c r="A58" t="s">
        <v>66</v>
      </c>
      <c r="B58" s="2">
        <v>44927</v>
      </c>
      <c r="C58" t="s">
        <v>1066</v>
      </c>
      <c r="D58" t="s">
        <v>2005</v>
      </c>
      <c r="E58" t="s">
        <v>2007</v>
      </c>
      <c r="F58" t="s">
        <v>2010</v>
      </c>
      <c r="G58" s="6">
        <v>7</v>
      </c>
      <c r="H58" s="4">
        <v>39055.120000000003</v>
      </c>
      <c r="I58" s="4">
        <v>8489.07</v>
      </c>
      <c r="J58" t="s">
        <v>2028</v>
      </c>
      <c r="K58" t="str">
        <f t="shared" si="0"/>
        <v>January</v>
      </c>
      <c r="L58" s="7">
        <f t="shared" si="1"/>
        <v>0.21736125762768105</v>
      </c>
      <c r="M58">
        <f t="shared" si="2"/>
        <v>2023</v>
      </c>
    </row>
    <row r="59" spans="1:13" x14ac:dyDescent="0.3">
      <c r="A59" t="s">
        <v>67</v>
      </c>
      <c r="B59" s="2">
        <v>44932</v>
      </c>
      <c r="C59" t="s">
        <v>1067</v>
      </c>
      <c r="D59" t="s">
        <v>2006</v>
      </c>
      <c r="E59" t="s">
        <v>2007</v>
      </c>
      <c r="F59" t="s">
        <v>2017</v>
      </c>
      <c r="G59" s="6">
        <v>6</v>
      </c>
      <c r="H59" s="4">
        <v>14067.36</v>
      </c>
      <c r="I59" s="4">
        <v>939.74</v>
      </c>
      <c r="J59" t="s">
        <v>2026</v>
      </c>
      <c r="K59" t="str">
        <f t="shared" si="0"/>
        <v>January</v>
      </c>
      <c r="L59" s="7">
        <f t="shared" si="1"/>
        <v>6.6802868484207412E-2</v>
      </c>
      <c r="M59">
        <f t="shared" si="2"/>
        <v>2023</v>
      </c>
    </row>
    <row r="60" spans="1:13" x14ac:dyDescent="0.3">
      <c r="A60" t="s">
        <v>68</v>
      </c>
      <c r="B60" s="2">
        <v>45046</v>
      </c>
      <c r="C60" t="s">
        <v>1068</v>
      </c>
      <c r="D60" t="s">
        <v>2005</v>
      </c>
      <c r="E60" t="s">
        <v>2008</v>
      </c>
      <c r="F60" t="s">
        <v>2012</v>
      </c>
      <c r="G60" s="6">
        <v>5</v>
      </c>
      <c r="H60" s="4">
        <v>32714.560000000001</v>
      </c>
      <c r="I60" s="4">
        <v>6280.5</v>
      </c>
      <c r="J60" t="s">
        <v>2027</v>
      </c>
      <c r="K60" t="str">
        <f t="shared" si="0"/>
        <v>April</v>
      </c>
      <c r="L60" s="7">
        <f t="shared" si="1"/>
        <v>0.19197873974157073</v>
      </c>
      <c r="M60">
        <f t="shared" si="2"/>
        <v>2023</v>
      </c>
    </row>
    <row r="61" spans="1:13" x14ac:dyDescent="0.3">
      <c r="A61" t="s">
        <v>69</v>
      </c>
      <c r="B61" s="2">
        <v>45146</v>
      </c>
      <c r="C61" t="s">
        <v>1069</v>
      </c>
      <c r="D61" t="s">
        <v>2004</v>
      </c>
      <c r="E61" t="s">
        <v>2008</v>
      </c>
      <c r="F61" t="s">
        <v>2012</v>
      </c>
      <c r="G61" s="6">
        <v>5</v>
      </c>
      <c r="H61" s="4">
        <v>41914.47</v>
      </c>
      <c r="I61" s="4">
        <v>5218.3900000000003</v>
      </c>
      <c r="J61" t="s">
        <v>2026</v>
      </c>
      <c r="K61" t="str">
        <f t="shared" si="0"/>
        <v>August</v>
      </c>
      <c r="L61" s="7">
        <f t="shared" si="1"/>
        <v>0.12450091817933044</v>
      </c>
      <c r="M61">
        <f t="shared" si="2"/>
        <v>2023</v>
      </c>
    </row>
    <row r="62" spans="1:13" x14ac:dyDescent="0.3">
      <c r="A62" t="s">
        <v>70</v>
      </c>
      <c r="B62" s="2">
        <v>45384</v>
      </c>
      <c r="C62" t="s">
        <v>1070</v>
      </c>
      <c r="D62" t="s">
        <v>2005</v>
      </c>
      <c r="E62" t="s">
        <v>2009</v>
      </c>
      <c r="F62" t="s">
        <v>2015</v>
      </c>
      <c r="G62" s="6">
        <v>5</v>
      </c>
      <c r="H62" s="4">
        <v>14529.62</v>
      </c>
      <c r="I62" s="4">
        <v>3023.18</v>
      </c>
      <c r="J62" t="s">
        <v>2026</v>
      </c>
      <c r="K62" t="str">
        <f t="shared" si="0"/>
        <v>April</v>
      </c>
      <c r="L62" s="7">
        <f t="shared" si="1"/>
        <v>0.20807013535109656</v>
      </c>
      <c r="M62">
        <f t="shared" si="2"/>
        <v>2024</v>
      </c>
    </row>
    <row r="63" spans="1:13" x14ac:dyDescent="0.3">
      <c r="A63" t="s">
        <v>71</v>
      </c>
      <c r="B63" s="2">
        <v>44956</v>
      </c>
      <c r="C63" t="s">
        <v>1071</v>
      </c>
      <c r="D63" t="s">
        <v>2006</v>
      </c>
      <c r="E63" t="s">
        <v>2009</v>
      </c>
      <c r="F63" t="s">
        <v>2023</v>
      </c>
      <c r="G63" s="6">
        <v>3</v>
      </c>
      <c r="H63" s="4">
        <v>46389.73</v>
      </c>
      <c r="I63" s="4">
        <v>2411.84</v>
      </c>
      <c r="J63" t="s">
        <v>2026</v>
      </c>
      <c r="K63" t="str">
        <f t="shared" si="0"/>
        <v>January</v>
      </c>
      <c r="L63" s="7">
        <f t="shared" si="1"/>
        <v>5.1990817795231833E-2</v>
      </c>
      <c r="M63">
        <f t="shared" si="2"/>
        <v>2023</v>
      </c>
    </row>
    <row r="64" spans="1:13" x14ac:dyDescent="0.3">
      <c r="A64" t="s">
        <v>72</v>
      </c>
      <c r="B64" s="2">
        <v>45084</v>
      </c>
      <c r="C64" t="s">
        <v>1072</v>
      </c>
      <c r="D64" t="s">
        <v>2005</v>
      </c>
      <c r="E64" t="s">
        <v>2009</v>
      </c>
      <c r="F64" t="s">
        <v>2023</v>
      </c>
      <c r="G64" s="6">
        <v>9</v>
      </c>
      <c r="H64" s="4">
        <v>17563.63</v>
      </c>
      <c r="I64" s="4">
        <v>5122.55</v>
      </c>
      <c r="J64" t="s">
        <v>2026</v>
      </c>
      <c r="K64" t="str">
        <f t="shared" si="0"/>
        <v>June</v>
      </c>
      <c r="L64" s="7">
        <f t="shared" si="1"/>
        <v>0.29165667917167465</v>
      </c>
      <c r="M64">
        <f t="shared" si="2"/>
        <v>2023</v>
      </c>
    </row>
    <row r="65" spans="1:13" x14ac:dyDescent="0.3">
      <c r="A65" t="s">
        <v>73</v>
      </c>
      <c r="B65" s="2">
        <v>45508</v>
      </c>
      <c r="C65" t="s">
        <v>1073</v>
      </c>
      <c r="D65" t="s">
        <v>2004</v>
      </c>
      <c r="E65" t="s">
        <v>2008</v>
      </c>
      <c r="F65" t="s">
        <v>2019</v>
      </c>
      <c r="G65" s="6">
        <v>5</v>
      </c>
      <c r="H65" s="4">
        <v>13809.78</v>
      </c>
      <c r="I65" s="4">
        <v>3263.39</v>
      </c>
      <c r="J65" t="s">
        <v>2028</v>
      </c>
      <c r="K65" t="str">
        <f t="shared" si="0"/>
        <v>August</v>
      </c>
      <c r="L65" s="7">
        <f t="shared" si="1"/>
        <v>0.23631006431673782</v>
      </c>
      <c r="M65">
        <f t="shared" si="2"/>
        <v>2024</v>
      </c>
    </row>
    <row r="66" spans="1:13" x14ac:dyDescent="0.3">
      <c r="A66" t="s">
        <v>74</v>
      </c>
      <c r="B66" s="2">
        <v>44997</v>
      </c>
      <c r="C66" t="s">
        <v>1074</v>
      </c>
      <c r="D66" t="s">
        <v>2005</v>
      </c>
      <c r="E66" t="s">
        <v>2009</v>
      </c>
      <c r="F66" t="s">
        <v>2024</v>
      </c>
      <c r="G66" s="6">
        <v>8</v>
      </c>
      <c r="H66" s="4">
        <v>15247.07</v>
      </c>
      <c r="I66" s="4">
        <v>2708.83</v>
      </c>
      <c r="J66" t="s">
        <v>2028</v>
      </c>
      <c r="K66" t="str">
        <f t="shared" si="0"/>
        <v>March</v>
      </c>
      <c r="L66" s="7">
        <f t="shared" si="1"/>
        <v>0.17766233118887759</v>
      </c>
      <c r="M66">
        <f t="shared" si="2"/>
        <v>2023</v>
      </c>
    </row>
    <row r="67" spans="1:13" x14ac:dyDescent="0.3">
      <c r="A67" t="s">
        <v>75</v>
      </c>
      <c r="B67" s="2">
        <v>45222</v>
      </c>
      <c r="C67" t="s">
        <v>1075</v>
      </c>
      <c r="D67" t="s">
        <v>2006</v>
      </c>
      <c r="E67" t="s">
        <v>2008</v>
      </c>
      <c r="F67" t="s">
        <v>2019</v>
      </c>
      <c r="G67" s="6">
        <v>8</v>
      </c>
      <c r="H67" s="4">
        <v>27526.5</v>
      </c>
      <c r="I67" s="4">
        <v>3490</v>
      </c>
      <c r="J67" t="s">
        <v>2025</v>
      </c>
      <c r="K67" t="str">
        <f t="shared" ref="K67:K130" si="3">TEXT(B67,"MMMM")</f>
        <v>October</v>
      </c>
      <c r="L67" s="7">
        <f t="shared" ref="L67:L130" si="4">I67/H67</f>
        <v>0.12678691442791493</v>
      </c>
      <c r="M67">
        <f t="shared" ref="M67:M130" si="5">YEAR(B67)</f>
        <v>2023</v>
      </c>
    </row>
    <row r="68" spans="1:13" x14ac:dyDescent="0.3">
      <c r="A68" t="s">
        <v>76</v>
      </c>
      <c r="B68" s="2">
        <v>45240</v>
      </c>
      <c r="C68" t="s">
        <v>1076</v>
      </c>
      <c r="D68" t="s">
        <v>2004</v>
      </c>
      <c r="E68" t="s">
        <v>2007</v>
      </c>
      <c r="F68" t="s">
        <v>2018</v>
      </c>
      <c r="G68" s="6">
        <v>3</v>
      </c>
      <c r="H68" s="4">
        <v>17192.919999999998</v>
      </c>
      <c r="I68" s="4">
        <v>3493.95</v>
      </c>
      <c r="J68" t="s">
        <v>2025</v>
      </c>
      <c r="K68" t="str">
        <f t="shared" si="3"/>
        <v>November</v>
      </c>
      <c r="L68" s="7">
        <f t="shared" si="4"/>
        <v>0.20322027904509532</v>
      </c>
      <c r="M68">
        <f t="shared" si="5"/>
        <v>2023</v>
      </c>
    </row>
    <row r="69" spans="1:13" x14ac:dyDescent="0.3">
      <c r="A69" t="s">
        <v>77</v>
      </c>
      <c r="B69" s="2">
        <v>45471</v>
      </c>
      <c r="C69" t="s">
        <v>1077</v>
      </c>
      <c r="D69" t="s">
        <v>2004</v>
      </c>
      <c r="E69" t="s">
        <v>2009</v>
      </c>
      <c r="F69" t="s">
        <v>2014</v>
      </c>
      <c r="G69" s="6">
        <v>6</v>
      </c>
      <c r="H69" s="4">
        <v>1653.42</v>
      </c>
      <c r="I69" s="4">
        <v>479.6</v>
      </c>
      <c r="J69" t="s">
        <v>2025</v>
      </c>
      <c r="K69" t="str">
        <f t="shared" si="3"/>
        <v>June</v>
      </c>
      <c r="L69" s="7">
        <f t="shared" si="4"/>
        <v>0.29006544011805835</v>
      </c>
      <c r="M69">
        <f t="shared" si="5"/>
        <v>2024</v>
      </c>
    </row>
    <row r="70" spans="1:13" x14ac:dyDescent="0.3">
      <c r="A70" t="s">
        <v>78</v>
      </c>
      <c r="B70" s="2">
        <v>45504</v>
      </c>
      <c r="C70" t="s">
        <v>1078</v>
      </c>
      <c r="D70" t="s">
        <v>2004</v>
      </c>
      <c r="E70" t="s">
        <v>2007</v>
      </c>
      <c r="F70" t="s">
        <v>2017</v>
      </c>
      <c r="G70" s="6">
        <v>5</v>
      </c>
      <c r="H70" s="4">
        <v>48134.59</v>
      </c>
      <c r="I70" s="4">
        <v>11484.53</v>
      </c>
      <c r="J70" t="s">
        <v>2025</v>
      </c>
      <c r="K70" t="str">
        <f t="shared" si="3"/>
        <v>July</v>
      </c>
      <c r="L70" s="7">
        <f t="shared" si="4"/>
        <v>0.23859203952916191</v>
      </c>
      <c r="M70">
        <f t="shared" si="5"/>
        <v>2024</v>
      </c>
    </row>
    <row r="71" spans="1:13" x14ac:dyDescent="0.3">
      <c r="A71" t="s">
        <v>79</v>
      </c>
      <c r="B71" s="2">
        <v>45074</v>
      </c>
      <c r="C71" t="s">
        <v>1079</v>
      </c>
      <c r="D71" t="s">
        <v>2005</v>
      </c>
      <c r="E71" t="s">
        <v>2007</v>
      </c>
      <c r="F71" t="s">
        <v>2020</v>
      </c>
      <c r="G71" s="6">
        <v>2</v>
      </c>
      <c r="H71" s="4">
        <v>31430.27</v>
      </c>
      <c r="I71" s="4">
        <v>7472.71</v>
      </c>
      <c r="J71" t="s">
        <v>2028</v>
      </c>
      <c r="K71" t="str">
        <f t="shared" si="3"/>
        <v>May</v>
      </c>
      <c r="L71" s="7">
        <f t="shared" si="4"/>
        <v>0.23775519586691429</v>
      </c>
      <c r="M71">
        <f t="shared" si="5"/>
        <v>2023</v>
      </c>
    </row>
    <row r="72" spans="1:13" x14ac:dyDescent="0.3">
      <c r="A72" t="s">
        <v>80</v>
      </c>
      <c r="B72" s="2">
        <v>45251</v>
      </c>
      <c r="C72" t="s">
        <v>1080</v>
      </c>
      <c r="D72" t="s">
        <v>2005</v>
      </c>
      <c r="E72" t="s">
        <v>2007</v>
      </c>
      <c r="F72" t="s">
        <v>2020</v>
      </c>
      <c r="G72" s="6">
        <v>6</v>
      </c>
      <c r="H72" s="4">
        <v>17457.98</v>
      </c>
      <c r="I72" s="4">
        <v>2220.73</v>
      </c>
      <c r="J72" t="s">
        <v>2027</v>
      </c>
      <c r="K72" t="str">
        <f t="shared" si="3"/>
        <v>November</v>
      </c>
      <c r="L72" s="7">
        <f t="shared" si="4"/>
        <v>0.12720429282196452</v>
      </c>
      <c r="M72">
        <f t="shared" si="5"/>
        <v>2023</v>
      </c>
    </row>
    <row r="73" spans="1:13" x14ac:dyDescent="0.3">
      <c r="A73" t="s">
        <v>81</v>
      </c>
      <c r="B73" s="2">
        <v>44938</v>
      </c>
      <c r="C73" t="s">
        <v>1081</v>
      </c>
      <c r="D73" t="s">
        <v>2003</v>
      </c>
      <c r="E73" t="s">
        <v>2008</v>
      </c>
      <c r="F73" t="s">
        <v>2012</v>
      </c>
      <c r="G73" s="6">
        <v>4</v>
      </c>
      <c r="H73" s="4">
        <v>45075.07</v>
      </c>
      <c r="I73" s="4">
        <v>9221.2800000000007</v>
      </c>
      <c r="J73" t="s">
        <v>2027</v>
      </c>
      <c r="K73" t="str">
        <f t="shared" si="3"/>
        <v>January</v>
      </c>
      <c r="L73" s="7">
        <f t="shared" si="4"/>
        <v>0.20457605501222739</v>
      </c>
      <c r="M73">
        <f t="shared" si="5"/>
        <v>2023</v>
      </c>
    </row>
    <row r="74" spans="1:13" x14ac:dyDescent="0.3">
      <c r="A74" t="s">
        <v>82</v>
      </c>
      <c r="B74" s="2">
        <v>45200</v>
      </c>
      <c r="C74" t="s">
        <v>1082</v>
      </c>
      <c r="D74" t="s">
        <v>2006</v>
      </c>
      <c r="E74" t="s">
        <v>2007</v>
      </c>
      <c r="F74" t="s">
        <v>2017</v>
      </c>
      <c r="G74" s="6">
        <v>8</v>
      </c>
      <c r="H74" s="4">
        <v>6084.71</v>
      </c>
      <c r="I74" s="4">
        <v>791.14</v>
      </c>
      <c r="J74" t="s">
        <v>2026</v>
      </c>
      <c r="K74" t="str">
        <f t="shared" si="3"/>
        <v>October</v>
      </c>
      <c r="L74" s="7">
        <f t="shared" si="4"/>
        <v>0.13002098703142795</v>
      </c>
      <c r="M74">
        <f t="shared" si="5"/>
        <v>2023</v>
      </c>
    </row>
    <row r="75" spans="1:13" x14ac:dyDescent="0.3">
      <c r="A75" t="s">
        <v>83</v>
      </c>
      <c r="B75" s="2">
        <v>45214</v>
      </c>
      <c r="C75" t="s">
        <v>1083</v>
      </c>
      <c r="D75" t="s">
        <v>2004</v>
      </c>
      <c r="E75" t="s">
        <v>2009</v>
      </c>
      <c r="F75" t="s">
        <v>2015</v>
      </c>
      <c r="G75" s="6">
        <v>8</v>
      </c>
      <c r="H75" s="4">
        <v>44459.5</v>
      </c>
      <c r="I75" s="4">
        <v>8244.7999999999993</v>
      </c>
      <c r="J75" t="s">
        <v>2026</v>
      </c>
      <c r="K75" t="str">
        <f t="shared" si="3"/>
        <v>October</v>
      </c>
      <c r="L75" s="7">
        <f t="shared" si="4"/>
        <v>0.1854451804451242</v>
      </c>
      <c r="M75">
        <f t="shared" si="5"/>
        <v>2023</v>
      </c>
    </row>
    <row r="76" spans="1:13" x14ac:dyDescent="0.3">
      <c r="A76" t="s">
        <v>84</v>
      </c>
      <c r="B76" s="2">
        <v>45482</v>
      </c>
      <c r="C76" t="s">
        <v>1084</v>
      </c>
      <c r="D76" t="s">
        <v>2005</v>
      </c>
      <c r="E76" t="s">
        <v>2007</v>
      </c>
      <c r="F76" t="s">
        <v>2013</v>
      </c>
      <c r="G76" s="6">
        <v>9</v>
      </c>
      <c r="H76" s="4">
        <v>48563.839999999997</v>
      </c>
      <c r="I76" s="4">
        <v>13009.09</v>
      </c>
      <c r="J76" t="s">
        <v>2027</v>
      </c>
      <c r="K76" t="str">
        <f t="shared" si="3"/>
        <v>July</v>
      </c>
      <c r="L76" s="7">
        <f t="shared" si="4"/>
        <v>0.26787605757699556</v>
      </c>
      <c r="M76">
        <f t="shared" si="5"/>
        <v>2024</v>
      </c>
    </row>
    <row r="77" spans="1:13" x14ac:dyDescent="0.3">
      <c r="A77" t="s">
        <v>85</v>
      </c>
      <c r="B77" s="2">
        <v>45076</v>
      </c>
      <c r="C77" t="s">
        <v>1085</v>
      </c>
      <c r="D77" t="s">
        <v>2005</v>
      </c>
      <c r="E77" t="s">
        <v>2009</v>
      </c>
      <c r="F77" t="s">
        <v>2014</v>
      </c>
      <c r="G77" s="6">
        <v>10</v>
      </c>
      <c r="H77" s="4">
        <v>14191.06</v>
      </c>
      <c r="I77" s="4">
        <v>1033.6400000000001</v>
      </c>
      <c r="J77" t="s">
        <v>2026</v>
      </c>
      <c r="K77" t="str">
        <f t="shared" si="3"/>
        <v>May</v>
      </c>
      <c r="L77" s="7">
        <f t="shared" si="4"/>
        <v>7.2837406085239587E-2</v>
      </c>
      <c r="M77">
        <f t="shared" si="5"/>
        <v>2023</v>
      </c>
    </row>
    <row r="78" spans="1:13" x14ac:dyDescent="0.3">
      <c r="A78" t="s">
        <v>86</v>
      </c>
      <c r="B78" s="2">
        <v>45507</v>
      </c>
      <c r="C78" t="s">
        <v>1086</v>
      </c>
      <c r="D78" t="s">
        <v>2005</v>
      </c>
      <c r="E78" t="s">
        <v>2007</v>
      </c>
      <c r="F78" t="s">
        <v>2020</v>
      </c>
      <c r="G78" s="6">
        <v>7</v>
      </c>
      <c r="H78" s="4">
        <v>15608.5</v>
      </c>
      <c r="I78" s="4">
        <v>3807.68</v>
      </c>
      <c r="J78" t="s">
        <v>2025</v>
      </c>
      <c r="K78" t="str">
        <f t="shared" si="3"/>
        <v>August</v>
      </c>
      <c r="L78" s="7">
        <f t="shared" si="4"/>
        <v>0.24394913028157733</v>
      </c>
      <c r="M78">
        <f t="shared" si="5"/>
        <v>2024</v>
      </c>
    </row>
    <row r="79" spans="1:13" x14ac:dyDescent="0.3">
      <c r="A79" t="s">
        <v>87</v>
      </c>
      <c r="B79" s="2">
        <v>45193</v>
      </c>
      <c r="C79" t="s">
        <v>1087</v>
      </c>
      <c r="D79" t="s">
        <v>2004</v>
      </c>
      <c r="E79" t="s">
        <v>2007</v>
      </c>
      <c r="F79" t="s">
        <v>2020</v>
      </c>
      <c r="G79" s="6">
        <v>4</v>
      </c>
      <c r="H79" s="4">
        <v>13376.06</v>
      </c>
      <c r="I79" s="4">
        <v>1448.77</v>
      </c>
      <c r="J79" t="s">
        <v>2026</v>
      </c>
      <c r="K79" t="str">
        <f t="shared" si="3"/>
        <v>September</v>
      </c>
      <c r="L79" s="7">
        <f t="shared" si="4"/>
        <v>0.10831066846291061</v>
      </c>
      <c r="M79">
        <f t="shared" si="5"/>
        <v>2023</v>
      </c>
    </row>
    <row r="80" spans="1:13" x14ac:dyDescent="0.3">
      <c r="A80" t="s">
        <v>88</v>
      </c>
      <c r="B80" s="2">
        <v>44927</v>
      </c>
      <c r="C80" t="s">
        <v>1088</v>
      </c>
      <c r="D80" t="s">
        <v>2006</v>
      </c>
      <c r="E80" t="s">
        <v>2008</v>
      </c>
      <c r="F80" t="s">
        <v>2019</v>
      </c>
      <c r="G80" s="6">
        <v>5</v>
      </c>
      <c r="H80" s="4">
        <v>46466.06</v>
      </c>
      <c r="I80" s="4">
        <v>5038.83</v>
      </c>
      <c r="J80" t="s">
        <v>2027</v>
      </c>
      <c r="K80" t="str">
        <f t="shared" si="3"/>
        <v>January</v>
      </c>
      <c r="L80" s="7">
        <f t="shared" si="4"/>
        <v>0.10844108581618497</v>
      </c>
      <c r="M80">
        <f t="shared" si="5"/>
        <v>2023</v>
      </c>
    </row>
    <row r="81" spans="1:13" x14ac:dyDescent="0.3">
      <c r="A81" t="s">
        <v>89</v>
      </c>
      <c r="B81" s="2">
        <v>45342</v>
      </c>
      <c r="C81" t="s">
        <v>1089</v>
      </c>
      <c r="D81" t="s">
        <v>2005</v>
      </c>
      <c r="E81" t="s">
        <v>2009</v>
      </c>
      <c r="F81" t="s">
        <v>2023</v>
      </c>
      <c r="G81" s="6">
        <v>9</v>
      </c>
      <c r="H81" s="4">
        <v>16492.13</v>
      </c>
      <c r="I81" s="4">
        <v>1883.21</v>
      </c>
      <c r="J81" t="s">
        <v>2028</v>
      </c>
      <c r="K81" t="str">
        <f t="shared" si="3"/>
        <v>February</v>
      </c>
      <c r="L81" s="7">
        <f t="shared" si="4"/>
        <v>0.11418840380229843</v>
      </c>
      <c r="M81">
        <f t="shared" si="5"/>
        <v>2024</v>
      </c>
    </row>
    <row r="82" spans="1:13" x14ac:dyDescent="0.3">
      <c r="A82" t="s">
        <v>90</v>
      </c>
      <c r="B82" s="2">
        <v>45337</v>
      </c>
      <c r="C82" t="s">
        <v>1090</v>
      </c>
      <c r="D82" t="s">
        <v>2006</v>
      </c>
      <c r="E82" t="s">
        <v>2007</v>
      </c>
      <c r="F82" t="s">
        <v>2018</v>
      </c>
      <c r="G82" s="6">
        <v>5</v>
      </c>
      <c r="H82" s="4">
        <v>35437.800000000003</v>
      </c>
      <c r="I82" s="4">
        <v>4481.16</v>
      </c>
      <c r="J82" t="s">
        <v>2028</v>
      </c>
      <c r="K82" t="str">
        <f t="shared" si="3"/>
        <v>February</v>
      </c>
      <c r="L82" s="7">
        <f t="shared" si="4"/>
        <v>0.12645141628430656</v>
      </c>
      <c r="M82">
        <f t="shared" si="5"/>
        <v>2024</v>
      </c>
    </row>
    <row r="83" spans="1:13" x14ac:dyDescent="0.3">
      <c r="A83" t="s">
        <v>91</v>
      </c>
      <c r="B83" s="2">
        <v>45385</v>
      </c>
      <c r="C83" t="s">
        <v>1091</v>
      </c>
      <c r="D83" t="s">
        <v>2006</v>
      </c>
      <c r="E83" t="s">
        <v>2007</v>
      </c>
      <c r="F83" t="s">
        <v>2013</v>
      </c>
      <c r="G83" s="6">
        <v>5</v>
      </c>
      <c r="H83" s="4">
        <v>21602.15</v>
      </c>
      <c r="I83" s="4">
        <v>3347.84</v>
      </c>
      <c r="J83" t="s">
        <v>2025</v>
      </c>
      <c r="K83" t="str">
        <f t="shared" si="3"/>
        <v>April</v>
      </c>
      <c r="L83" s="7">
        <f t="shared" si="4"/>
        <v>0.15497716662461838</v>
      </c>
      <c r="M83">
        <f t="shared" si="5"/>
        <v>2024</v>
      </c>
    </row>
    <row r="84" spans="1:13" x14ac:dyDescent="0.3">
      <c r="A84" t="s">
        <v>92</v>
      </c>
      <c r="B84" s="2">
        <v>45299</v>
      </c>
      <c r="C84" t="s">
        <v>1092</v>
      </c>
      <c r="D84" t="s">
        <v>2006</v>
      </c>
      <c r="E84" t="s">
        <v>2008</v>
      </c>
      <c r="F84" t="s">
        <v>2011</v>
      </c>
      <c r="G84" s="6">
        <v>9</v>
      </c>
      <c r="H84" s="4">
        <v>4023.68</v>
      </c>
      <c r="I84" s="4">
        <v>536.66</v>
      </c>
      <c r="J84" t="s">
        <v>2026</v>
      </c>
      <c r="K84" t="str">
        <f t="shared" si="3"/>
        <v>January</v>
      </c>
      <c r="L84" s="7">
        <f t="shared" si="4"/>
        <v>0.13337541752823287</v>
      </c>
      <c r="M84">
        <f t="shared" si="5"/>
        <v>2024</v>
      </c>
    </row>
    <row r="85" spans="1:13" x14ac:dyDescent="0.3">
      <c r="A85" t="s">
        <v>93</v>
      </c>
      <c r="B85" s="2">
        <v>45057</v>
      </c>
      <c r="C85" t="s">
        <v>1093</v>
      </c>
      <c r="D85" t="s">
        <v>2004</v>
      </c>
      <c r="E85" t="s">
        <v>2009</v>
      </c>
      <c r="F85" t="s">
        <v>2024</v>
      </c>
      <c r="G85" s="6">
        <v>7</v>
      </c>
      <c r="H85" s="4">
        <v>42440.51</v>
      </c>
      <c r="I85" s="4">
        <v>4248.3999999999996</v>
      </c>
      <c r="J85" t="s">
        <v>2025</v>
      </c>
      <c r="K85" t="str">
        <f t="shared" si="3"/>
        <v>May</v>
      </c>
      <c r="L85" s="7">
        <f t="shared" si="4"/>
        <v>0.10010247284964294</v>
      </c>
      <c r="M85">
        <f t="shared" si="5"/>
        <v>2023</v>
      </c>
    </row>
    <row r="86" spans="1:13" x14ac:dyDescent="0.3">
      <c r="A86" t="s">
        <v>94</v>
      </c>
      <c r="B86" s="2">
        <v>45228</v>
      </c>
      <c r="C86" t="s">
        <v>1094</v>
      </c>
      <c r="D86" t="s">
        <v>2003</v>
      </c>
      <c r="E86" t="s">
        <v>2009</v>
      </c>
      <c r="F86" t="s">
        <v>2016</v>
      </c>
      <c r="G86" s="6">
        <v>10</v>
      </c>
      <c r="H86" s="4">
        <v>38035.83</v>
      </c>
      <c r="I86" s="4">
        <v>5161.16</v>
      </c>
      <c r="J86" t="s">
        <v>2028</v>
      </c>
      <c r="K86" t="str">
        <f t="shared" si="3"/>
        <v>October</v>
      </c>
      <c r="L86" s="7">
        <f t="shared" si="4"/>
        <v>0.13569205667393086</v>
      </c>
      <c r="M86">
        <f t="shared" si="5"/>
        <v>2023</v>
      </c>
    </row>
    <row r="87" spans="1:13" x14ac:dyDescent="0.3">
      <c r="A87" t="s">
        <v>95</v>
      </c>
      <c r="B87" s="2">
        <v>45507</v>
      </c>
      <c r="C87" t="s">
        <v>1095</v>
      </c>
      <c r="D87" t="s">
        <v>2005</v>
      </c>
      <c r="E87" t="s">
        <v>2008</v>
      </c>
      <c r="F87" t="s">
        <v>2011</v>
      </c>
      <c r="G87" s="6">
        <v>8</v>
      </c>
      <c r="H87" s="4">
        <v>33241.67</v>
      </c>
      <c r="I87" s="4">
        <v>2203.9299999999998</v>
      </c>
      <c r="J87" t="s">
        <v>2028</v>
      </c>
      <c r="K87" t="str">
        <f t="shared" si="3"/>
        <v>August</v>
      </c>
      <c r="L87" s="7">
        <f t="shared" si="4"/>
        <v>6.630021897215152E-2</v>
      </c>
      <c r="M87">
        <f t="shared" si="5"/>
        <v>2024</v>
      </c>
    </row>
    <row r="88" spans="1:13" x14ac:dyDescent="0.3">
      <c r="A88" t="s">
        <v>96</v>
      </c>
      <c r="B88" s="2">
        <v>44990</v>
      </c>
      <c r="C88" t="s">
        <v>1096</v>
      </c>
      <c r="D88" t="s">
        <v>2005</v>
      </c>
      <c r="E88" t="s">
        <v>2009</v>
      </c>
      <c r="F88" t="s">
        <v>2023</v>
      </c>
      <c r="G88" s="6">
        <v>1</v>
      </c>
      <c r="H88" s="4">
        <v>22489.27</v>
      </c>
      <c r="I88" s="4">
        <v>4735.0600000000004</v>
      </c>
      <c r="J88" t="s">
        <v>2027</v>
      </c>
      <c r="K88" t="str">
        <f t="shared" si="3"/>
        <v>March</v>
      </c>
      <c r="L88" s="7">
        <f t="shared" si="4"/>
        <v>0.21054751888344977</v>
      </c>
      <c r="M88">
        <f t="shared" si="5"/>
        <v>2023</v>
      </c>
    </row>
    <row r="89" spans="1:13" x14ac:dyDescent="0.3">
      <c r="A89" t="s">
        <v>97</v>
      </c>
      <c r="B89" s="2">
        <v>45250</v>
      </c>
      <c r="C89" t="s">
        <v>1097</v>
      </c>
      <c r="D89" t="s">
        <v>2006</v>
      </c>
      <c r="E89" t="s">
        <v>2009</v>
      </c>
      <c r="F89" t="s">
        <v>2016</v>
      </c>
      <c r="G89" s="6">
        <v>2</v>
      </c>
      <c r="H89" s="4">
        <v>34716.120000000003</v>
      </c>
      <c r="I89" s="4">
        <v>3924.12</v>
      </c>
      <c r="J89" t="s">
        <v>2028</v>
      </c>
      <c r="K89" t="str">
        <f t="shared" si="3"/>
        <v>November</v>
      </c>
      <c r="L89" s="7">
        <f t="shared" si="4"/>
        <v>0.11303452113888302</v>
      </c>
      <c r="M89">
        <f t="shared" si="5"/>
        <v>2023</v>
      </c>
    </row>
    <row r="90" spans="1:13" x14ac:dyDescent="0.3">
      <c r="A90" t="s">
        <v>98</v>
      </c>
      <c r="B90" s="2">
        <v>44961</v>
      </c>
      <c r="C90" t="s">
        <v>1098</v>
      </c>
      <c r="D90" t="s">
        <v>2004</v>
      </c>
      <c r="E90" t="s">
        <v>2009</v>
      </c>
      <c r="F90" t="s">
        <v>2016</v>
      </c>
      <c r="G90" s="6">
        <v>10</v>
      </c>
      <c r="H90" s="4">
        <v>33495.9</v>
      </c>
      <c r="I90" s="4">
        <v>3488.68</v>
      </c>
      <c r="J90" t="s">
        <v>2027</v>
      </c>
      <c r="K90" t="str">
        <f t="shared" si="3"/>
        <v>February</v>
      </c>
      <c r="L90" s="7">
        <f t="shared" si="4"/>
        <v>0.10415244850862343</v>
      </c>
      <c r="M90">
        <f t="shared" si="5"/>
        <v>2023</v>
      </c>
    </row>
    <row r="91" spans="1:13" x14ac:dyDescent="0.3">
      <c r="A91" t="s">
        <v>99</v>
      </c>
      <c r="B91" s="2">
        <v>45397</v>
      </c>
      <c r="C91" t="s">
        <v>1099</v>
      </c>
      <c r="D91" t="s">
        <v>2005</v>
      </c>
      <c r="E91" t="s">
        <v>2008</v>
      </c>
      <c r="F91" t="s">
        <v>2019</v>
      </c>
      <c r="G91" s="6">
        <v>8</v>
      </c>
      <c r="H91" s="4">
        <v>36641.08</v>
      </c>
      <c r="I91" s="4">
        <v>10810.11</v>
      </c>
      <c r="J91" t="s">
        <v>2028</v>
      </c>
      <c r="K91" t="str">
        <f t="shared" si="3"/>
        <v>April</v>
      </c>
      <c r="L91" s="7">
        <f t="shared" si="4"/>
        <v>0.29502705706272853</v>
      </c>
      <c r="M91">
        <f t="shared" si="5"/>
        <v>2024</v>
      </c>
    </row>
    <row r="92" spans="1:13" x14ac:dyDescent="0.3">
      <c r="A92" t="s">
        <v>100</v>
      </c>
      <c r="B92" s="2">
        <v>45283</v>
      </c>
      <c r="C92" t="s">
        <v>1100</v>
      </c>
      <c r="D92" t="s">
        <v>2003</v>
      </c>
      <c r="E92" t="s">
        <v>2007</v>
      </c>
      <c r="F92" t="s">
        <v>2013</v>
      </c>
      <c r="G92" s="6">
        <v>5</v>
      </c>
      <c r="H92" s="4">
        <v>28445.02</v>
      </c>
      <c r="I92" s="4">
        <v>7935.13</v>
      </c>
      <c r="J92" t="s">
        <v>2027</v>
      </c>
      <c r="K92" t="str">
        <f t="shared" si="3"/>
        <v>December</v>
      </c>
      <c r="L92" s="7">
        <f t="shared" si="4"/>
        <v>0.27896376940497847</v>
      </c>
      <c r="M92">
        <f t="shared" si="5"/>
        <v>2023</v>
      </c>
    </row>
    <row r="93" spans="1:13" x14ac:dyDescent="0.3">
      <c r="A93" t="s">
        <v>101</v>
      </c>
      <c r="B93" s="2">
        <v>45231</v>
      </c>
      <c r="C93" t="s">
        <v>1101</v>
      </c>
      <c r="D93" t="s">
        <v>2006</v>
      </c>
      <c r="E93" t="s">
        <v>2008</v>
      </c>
      <c r="F93" t="s">
        <v>2021</v>
      </c>
      <c r="G93" s="6">
        <v>10</v>
      </c>
      <c r="H93" s="4">
        <v>9193.5400000000009</v>
      </c>
      <c r="I93" s="4">
        <v>928.12</v>
      </c>
      <c r="J93" t="s">
        <v>2028</v>
      </c>
      <c r="K93" t="str">
        <f t="shared" si="3"/>
        <v>November</v>
      </c>
      <c r="L93" s="7">
        <f t="shared" si="4"/>
        <v>0.10095349560669774</v>
      </c>
      <c r="M93">
        <f t="shared" si="5"/>
        <v>2023</v>
      </c>
    </row>
    <row r="94" spans="1:13" x14ac:dyDescent="0.3">
      <c r="A94" t="s">
        <v>102</v>
      </c>
      <c r="B94" s="2">
        <v>45626</v>
      </c>
      <c r="C94" t="s">
        <v>1102</v>
      </c>
      <c r="D94" t="s">
        <v>2004</v>
      </c>
      <c r="E94" t="s">
        <v>2007</v>
      </c>
      <c r="F94" t="s">
        <v>2020</v>
      </c>
      <c r="G94" s="6">
        <v>1</v>
      </c>
      <c r="H94" s="4">
        <v>47473.18</v>
      </c>
      <c r="I94" s="4">
        <v>2504.33</v>
      </c>
      <c r="J94" t="s">
        <v>2027</v>
      </c>
      <c r="K94" t="str">
        <f t="shared" si="3"/>
        <v>November</v>
      </c>
      <c r="L94" s="7">
        <f t="shared" si="4"/>
        <v>5.275252258222432E-2</v>
      </c>
      <c r="M94">
        <f t="shared" si="5"/>
        <v>2024</v>
      </c>
    </row>
    <row r="95" spans="1:13" x14ac:dyDescent="0.3">
      <c r="A95" t="s">
        <v>103</v>
      </c>
      <c r="B95" s="2">
        <v>45431</v>
      </c>
      <c r="C95" t="s">
        <v>1103</v>
      </c>
      <c r="D95" t="s">
        <v>2003</v>
      </c>
      <c r="E95" t="s">
        <v>2008</v>
      </c>
      <c r="F95" t="s">
        <v>2011</v>
      </c>
      <c r="G95" s="6">
        <v>2</v>
      </c>
      <c r="H95" s="4">
        <v>17411.740000000002</v>
      </c>
      <c r="I95" s="4">
        <v>1128.1099999999999</v>
      </c>
      <c r="J95" t="s">
        <v>2028</v>
      </c>
      <c r="K95" t="str">
        <f t="shared" si="3"/>
        <v>May</v>
      </c>
      <c r="L95" s="7">
        <f t="shared" si="4"/>
        <v>6.4790193283382355E-2</v>
      </c>
      <c r="M95">
        <f t="shared" si="5"/>
        <v>2024</v>
      </c>
    </row>
    <row r="96" spans="1:13" x14ac:dyDescent="0.3">
      <c r="A96" t="s">
        <v>104</v>
      </c>
      <c r="B96" s="2">
        <v>45206</v>
      </c>
      <c r="C96" t="s">
        <v>1104</v>
      </c>
      <c r="D96" t="s">
        <v>2005</v>
      </c>
      <c r="E96" t="s">
        <v>2008</v>
      </c>
      <c r="F96" t="s">
        <v>2019</v>
      </c>
      <c r="G96" s="6">
        <v>5</v>
      </c>
      <c r="H96" s="4">
        <v>37837.440000000002</v>
      </c>
      <c r="I96" s="4">
        <v>6021.7</v>
      </c>
      <c r="J96" t="s">
        <v>2027</v>
      </c>
      <c r="K96" t="str">
        <f t="shared" si="3"/>
        <v>October</v>
      </c>
      <c r="L96" s="7">
        <f t="shared" si="4"/>
        <v>0.15914660188427124</v>
      </c>
      <c r="M96">
        <f t="shared" si="5"/>
        <v>2023</v>
      </c>
    </row>
    <row r="97" spans="1:13" x14ac:dyDescent="0.3">
      <c r="A97" t="s">
        <v>105</v>
      </c>
      <c r="B97" s="2">
        <v>45154</v>
      </c>
      <c r="C97" t="s">
        <v>1105</v>
      </c>
      <c r="D97" t="s">
        <v>2006</v>
      </c>
      <c r="E97" t="s">
        <v>2009</v>
      </c>
      <c r="F97" t="s">
        <v>2016</v>
      </c>
      <c r="G97" s="6">
        <v>3</v>
      </c>
      <c r="H97" s="4">
        <v>31342.3</v>
      </c>
      <c r="I97" s="4">
        <v>5094.3900000000003</v>
      </c>
      <c r="J97" t="s">
        <v>2027</v>
      </c>
      <c r="K97" t="str">
        <f t="shared" si="3"/>
        <v>August</v>
      </c>
      <c r="L97" s="7">
        <f t="shared" si="4"/>
        <v>0.1625404006725735</v>
      </c>
      <c r="M97">
        <f t="shared" si="5"/>
        <v>2023</v>
      </c>
    </row>
    <row r="98" spans="1:13" x14ac:dyDescent="0.3">
      <c r="A98" t="s">
        <v>106</v>
      </c>
      <c r="B98" s="2">
        <v>45144</v>
      </c>
      <c r="C98" t="s">
        <v>1106</v>
      </c>
      <c r="D98" t="s">
        <v>2006</v>
      </c>
      <c r="E98" t="s">
        <v>2009</v>
      </c>
      <c r="F98" t="s">
        <v>2016</v>
      </c>
      <c r="G98" s="6">
        <v>7</v>
      </c>
      <c r="H98" s="4">
        <v>16017.36</v>
      </c>
      <c r="I98" s="4">
        <v>4342.5200000000004</v>
      </c>
      <c r="J98" t="s">
        <v>2026</v>
      </c>
      <c r="K98" t="str">
        <f t="shared" si="3"/>
        <v>August</v>
      </c>
      <c r="L98" s="7">
        <f t="shared" si="4"/>
        <v>0.27111334202390408</v>
      </c>
      <c r="M98">
        <f t="shared" si="5"/>
        <v>2023</v>
      </c>
    </row>
    <row r="99" spans="1:13" x14ac:dyDescent="0.3">
      <c r="A99" t="s">
        <v>107</v>
      </c>
      <c r="B99" s="2">
        <v>44937</v>
      </c>
      <c r="C99" t="s">
        <v>1107</v>
      </c>
      <c r="D99" t="s">
        <v>2006</v>
      </c>
      <c r="E99" t="s">
        <v>2007</v>
      </c>
      <c r="F99" t="s">
        <v>2010</v>
      </c>
      <c r="G99" s="6">
        <v>10</v>
      </c>
      <c r="H99" s="4">
        <v>44234.87</v>
      </c>
      <c r="I99" s="4">
        <v>4655.79</v>
      </c>
      <c r="J99" t="s">
        <v>2026</v>
      </c>
      <c r="K99" t="str">
        <f t="shared" si="3"/>
        <v>January</v>
      </c>
      <c r="L99" s="7">
        <f t="shared" si="4"/>
        <v>0.1052515809360353</v>
      </c>
      <c r="M99">
        <f t="shared" si="5"/>
        <v>2023</v>
      </c>
    </row>
    <row r="100" spans="1:13" x14ac:dyDescent="0.3">
      <c r="A100" t="s">
        <v>108</v>
      </c>
      <c r="B100" s="2">
        <v>45151</v>
      </c>
      <c r="C100" t="s">
        <v>1108</v>
      </c>
      <c r="D100" t="s">
        <v>2004</v>
      </c>
      <c r="E100" t="s">
        <v>2009</v>
      </c>
      <c r="F100" t="s">
        <v>2016</v>
      </c>
      <c r="G100" s="6">
        <v>4</v>
      </c>
      <c r="H100" s="4">
        <v>3588.44</v>
      </c>
      <c r="I100" s="4">
        <v>610.04999999999995</v>
      </c>
      <c r="J100" t="s">
        <v>2027</v>
      </c>
      <c r="K100" t="str">
        <f t="shared" si="3"/>
        <v>August</v>
      </c>
      <c r="L100" s="7">
        <f t="shared" si="4"/>
        <v>0.17000423582392346</v>
      </c>
      <c r="M100">
        <f t="shared" si="5"/>
        <v>2023</v>
      </c>
    </row>
    <row r="101" spans="1:13" x14ac:dyDescent="0.3">
      <c r="A101" t="s">
        <v>109</v>
      </c>
      <c r="B101" s="2">
        <v>45467</v>
      </c>
      <c r="C101" t="s">
        <v>1109</v>
      </c>
      <c r="D101" t="s">
        <v>2005</v>
      </c>
      <c r="E101" t="s">
        <v>2008</v>
      </c>
      <c r="F101" t="s">
        <v>2021</v>
      </c>
      <c r="G101" s="6">
        <v>4</v>
      </c>
      <c r="H101" s="4">
        <v>9095.5300000000007</v>
      </c>
      <c r="I101" s="4">
        <v>876.62</v>
      </c>
      <c r="J101" t="s">
        <v>2028</v>
      </c>
      <c r="K101" t="str">
        <f t="shared" si="3"/>
        <v>June</v>
      </c>
      <c r="L101" s="7">
        <f t="shared" si="4"/>
        <v>9.6379210447329611E-2</v>
      </c>
      <c r="M101">
        <f t="shared" si="5"/>
        <v>2024</v>
      </c>
    </row>
    <row r="102" spans="1:13" x14ac:dyDescent="0.3">
      <c r="A102" t="s">
        <v>110</v>
      </c>
      <c r="B102" s="2">
        <v>45284</v>
      </c>
      <c r="C102" t="s">
        <v>1110</v>
      </c>
      <c r="D102" t="s">
        <v>2006</v>
      </c>
      <c r="E102" t="s">
        <v>2009</v>
      </c>
      <c r="F102" t="s">
        <v>2016</v>
      </c>
      <c r="G102" s="6">
        <v>2</v>
      </c>
      <c r="H102" s="4">
        <v>39066.410000000003</v>
      </c>
      <c r="I102" s="4">
        <v>7005.96</v>
      </c>
      <c r="J102" t="s">
        <v>2025</v>
      </c>
      <c r="K102" t="str">
        <f t="shared" si="3"/>
        <v>December</v>
      </c>
      <c r="L102" s="7">
        <f t="shared" si="4"/>
        <v>0.17933462532134381</v>
      </c>
      <c r="M102">
        <f t="shared" si="5"/>
        <v>2023</v>
      </c>
    </row>
    <row r="103" spans="1:13" x14ac:dyDescent="0.3">
      <c r="A103" t="s">
        <v>111</v>
      </c>
      <c r="B103" s="2">
        <v>45534</v>
      </c>
      <c r="C103" t="s">
        <v>1111</v>
      </c>
      <c r="D103" t="s">
        <v>2004</v>
      </c>
      <c r="E103" t="s">
        <v>2008</v>
      </c>
      <c r="F103" t="s">
        <v>2021</v>
      </c>
      <c r="G103" s="6">
        <v>3</v>
      </c>
      <c r="H103" s="4">
        <v>27468.81</v>
      </c>
      <c r="I103" s="4">
        <v>2792.83</v>
      </c>
      <c r="J103" t="s">
        <v>2025</v>
      </c>
      <c r="K103" t="str">
        <f t="shared" si="3"/>
        <v>August</v>
      </c>
      <c r="L103" s="7">
        <f t="shared" si="4"/>
        <v>0.10167276995253889</v>
      </c>
      <c r="M103">
        <f t="shared" si="5"/>
        <v>2024</v>
      </c>
    </row>
    <row r="104" spans="1:13" x14ac:dyDescent="0.3">
      <c r="A104" t="s">
        <v>112</v>
      </c>
      <c r="B104" s="2">
        <v>45047</v>
      </c>
      <c r="C104" t="s">
        <v>1112</v>
      </c>
      <c r="D104" t="s">
        <v>2004</v>
      </c>
      <c r="E104" t="s">
        <v>2008</v>
      </c>
      <c r="F104" t="s">
        <v>2011</v>
      </c>
      <c r="G104" s="6">
        <v>3</v>
      </c>
      <c r="H104" s="4">
        <v>21603.3</v>
      </c>
      <c r="I104" s="4">
        <v>1548.53</v>
      </c>
      <c r="J104" t="s">
        <v>2028</v>
      </c>
      <c r="K104" t="str">
        <f t="shared" si="3"/>
        <v>May</v>
      </c>
      <c r="L104" s="7">
        <f t="shared" si="4"/>
        <v>7.168025255400795E-2</v>
      </c>
      <c r="M104">
        <f t="shared" si="5"/>
        <v>2023</v>
      </c>
    </row>
    <row r="105" spans="1:13" x14ac:dyDescent="0.3">
      <c r="A105" t="s">
        <v>113</v>
      </c>
      <c r="B105" s="2">
        <v>45641</v>
      </c>
      <c r="C105" t="s">
        <v>1113</v>
      </c>
      <c r="D105" t="s">
        <v>2004</v>
      </c>
      <c r="E105" t="s">
        <v>2008</v>
      </c>
      <c r="F105" t="s">
        <v>2021</v>
      </c>
      <c r="G105" s="6">
        <v>4</v>
      </c>
      <c r="H105" s="4">
        <v>39134.74</v>
      </c>
      <c r="I105" s="4">
        <v>9581.7900000000009</v>
      </c>
      <c r="J105" t="s">
        <v>2028</v>
      </c>
      <c r="K105" t="str">
        <f t="shared" si="3"/>
        <v>December</v>
      </c>
      <c r="L105" s="7">
        <f t="shared" si="4"/>
        <v>0.24484102871259655</v>
      </c>
      <c r="M105">
        <f t="shared" si="5"/>
        <v>2024</v>
      </c>
    </row>
    <row r="106" spans="1:13" x14ac:dyDescent="0.3">
      <c r="A106" t="s">
        <v>114</v>
      </c>
      <c r="B106" s="2">
        <v>45138</v>
      </c>
      <c r="C106" t="s">
        <v>1114</v>
      </c>
      <c r="D106" t="s">
        <v>2005</v>
      </c>
      <c r="E106" t="s">
        <v>2008</v>
      </c>
      <c r="F106" t="s">
        <v>2012</v>
      </c>
      <c r="G106" s="6">
        <v>6</v>
      </c>
      <c r="H106" s="4">
        <v>34234.58</v>
      </c>
      <c r="I106" s="4">
        <v>4827.4799999999996</v>
      </c>
      <c r="J106" t="s">
        <v>2028</v>
      </c>
      <c r="K106" t="str">
        <f t="shared" si="3"/>
        <v>July</v>
      </c>
      <c r="L106" s="7">
        <f t="shared" si="4"/>
        <v>0.14101180735969301</v>
      </c>
      <c r="M106">
        <f t="shared" si="5"/>
        <v>2023</v>
      </c>
    </row>
    <row r="107" spans="1:13" x14ac:dyDescent="0.3">
      <c r="A107" t="s">
        <v>115</v>
      </c>
      <c r="B107" s="2">
        <v>45622</v>
      </c>
      <c r="C107" t="s">
        <v>1115</v>
      </c>
      <c r="D107" t="s">
        <v>2005</v>
      </c>
      <c r="E107" t="s">
        <v>2009</v>
      </c>
      <c r="F107" t="s">
        <v>2015</v>
      </c>
      <c r="G107" s="6">
        <v>1</v>
      </c>
      <c r="H107" s="4">
        <v>29207.26</v>
      </c>
      <c r="I107" s="4">
        <v>4136.1400000000003</v>
      </c>
      <c r="J107" t="s">
        <v>2025</v>
      </c>
      <c r="K107" t="str">
        <f t="shared" si="3"/>
        <v>November</v>
      </c>
      <c r="L107" s="7">
        <f t="shared" si="4"/>
        <v>0.1416134207727805</v>
      </c>
      <c r="M107">
        <f t="shared" si="5"/>
        <v>2024</v>
      </c>
    </row>
    <row r="108" spans="1:13" x14ac:dyDescent="0.3">
      <c r="A108" t="s">
        <v>116</v>
      </c>
      <c r="B108" s="2">
        <v>44968</v>
      </c>
      <c r="C108" t="s">
        <v>1116</v>
      </c>
      <c r="D108" t="s">
        <v>2004</v>
      </c>
      <c r="E108" t="s">
        <v>2009</v>
      </c>
      <c r="F108" t="s">
        <v>2015</v>
      </c>
      <c r="G108" s="6">
        <v>4</v>
      </c>
      <c r="H108" s="4">
        <v>14670.36</v>
      </c>
      <c r="I108" s="4">
        <v>2637.83</v>
      </c>
      <c r="J108" t="s">
        <v>2027</v>
      </c>
      <c r="K108" t="str">
        <f t="shared" si="3"/>
        <v>February</v>
      </c>
      <c r="L108" s="7">
        <f t="shared" si="4"/>
        <v>0.17980676684144081</v>
      </c>
      <c r="M108">
        <f t="shared" si="5"/>
        <v>2023</v>
      </c>
    </row>
    <row r="109" spans="1:13" x14ac:dyDescent="0.3">
      <c r="A109" t="s">
        <v>117</v>
      </c>
      <c r="B109" s="2">
        <v>45548</v>
      </c>
      <c r="C109" t="s">
        <v>1117</v>
      </c>
      <c r="D109" t="s">
        <v>2004</v>
      </c>
      <c r="E109" t="s">
        <v>2009</v>
      </c>
      <c r="F109" t="s">
        <v>2015</v>
      </c>
      <c r="G109" s="6">
        <v>10</v>
      </c>
      <c r="H109" s="4">
        <v>16507.099999999999</v>
      </c>
      <c r="I109" s="4">
        <v>1206.02</v>
      </c>
      <c r="J109" t="s">
        <v>2027</v>
      </c>
      <c r="K109" t="str">
        <f t="shared" si="3"/>
        <v>September</v>
      </c>
      <c r="L109" s="7">
        <f t="shared" si="4"/>
        <v>7.3060682978839414E-2</v>
      </c>
      <c r="M109">
        <f t="shared" si="5"/>
        <v>2024</v>
      </c>
    </row>
    <row r="110" spans="1:13" x14ac:dyDescent="0.3">
      <c r="A110" t="s">
        <v>118</v>
      </c>
      <c r="B110" s="2">
        <v>45448</v>
      </c>
      <c r="C110" t="s">
        <v>1118</v>
      </c>
      <c r="D110" t="s">
        <v>2004</v>
      </c>
      <c r="E110" t="s">
        <v>2009</v>
      </c>
      <c r="F110" t="s">
        <v>2014</v>
      </c>
      <c r="G110" s="6">
        <v>2</v>
      </c>
      <c r="H110" s="4">
        <v>1587.24</v>
      </c>
      <c r="I110" s="4">
        <v>392.85</v>
      </c>
      <c r="J110" t="s">
        <v>2028</v>
      </c>
      <c r="K110" t="str">
        <f t="shared" si="3"/>
        <v>June</v>
      </c>
      <c r="L110" s="7">
        <f t="shared" si="4"/>
        <v>0.24750510319800409</v>
      </c>
      <c r="M110">
        <f t="shared" si="5"/>
        <v>2024</v>
      </c>
    </row>
    <row r="111" spans="1:13" x14ac:dyDescent="0.3">
      <c r="A111" t="s">
        <v>119</v>
      </c>
      <c r="B111" s="2">
        <v>45056</v>
      </c>
      <c r="C111" t="s">
        <v>1119</v>
      </c>
      <c r="D111" t="s">
        <v>2005</v>
      </c>
      <c r="E111" t="s">
        <v>2007</v>
      </c>
      <c r="F111" t="s">
        <v>2018</v>
      </c>
      <c r="G111" s="6">
        <v>7</v>
      </c>
      <c r="H111" s="4">
        <v>45627.27</v>
      </c>
      <c r="I111" s="4">
        <v>3334.76</v>
      </c>
      <c r="J111" t="s">
        <v>2026</v>
      </c>
      <c r="K111" t="str">
        <f t="shared" si="3"/>
        <v>May</v>
      </c>
      <c r="L111" s="7">
        <f t="shared" si="4"/>
        <v>7.3086993808746406E-2</v>
      </c>
      <c r="M111">
        <f t="shared" si="5"/>
        <v>2023</v>
      </c>
    </row>
    <row r="112" spans="1:13" x14ac:dyDescent="0.3">
      <c r="A112" t="s">
        <v>120</v>
      </c>
      <c r="B112" s="2">
        <v>45316</v>
      </c>
      <c r="C112" t="s">
        <v>1120</v>
      </c>
      <c r="D112" t="s">
        <v>2006</v>
      </c>
      <c r="E112" t="s">
        <v>2009</v>
      </c>
      <c r="F112" t="s">
        <v>2014</v>
      </c>
      <c r="G112" s="6">
        <v>1</v>
      </c>
      <c r="H112" s="4">
        <v>8504.23</v>
      </c>
      <c r="I112" s="4">
        <v>2549.59</v>
      </c>
      <c r="J112" t="s">
        <v>2028</v>
      </c>
      <c r="K112" t="str">
        <f t="shared" si="3"/>
        <v>January</v>
      </c>
      <c r="L112" s="7">
        <f t="shared" si="4"/>
        <v>0.29980256883927181</v>
      </c>
      <c r="M112">
        <f t="shared" si="5"/>
        <v>2024</v>
      </c>
    </row>
    <row r="113" spans="1:13" x14ac:dyDescent="0.3">
      <c r="A113" t="s">
        <v>121</v>
      </c>
      <c r="B113" s="2">
        <v>45063</v>
      </c>
      <c r="C113" t="s">
        <v>1121</v>
      </c>
      <c r="D113" t="s">
        <v>2004</v>
      </c>
      <c r="E113" t="s">
        <v>2009</v>
      </c>
      <c r="F113" t="s">
        <v>2023</v>
      </c>
      <c r="G113" s="6">
        <v>7</v>
      </c>
      <c r="H113" s="4">
        <v>30832.13</v>
      </c>
      <c r="I113" s="4">
        <v>8686.61</v>
      </c>
      <c r="J113" t="s">
        <v>2026</v>
      </c>
      <c r="K113" t="str">
        <f t="shared" si="3"/>
        <v>May</v>
      </c>
      <c r="L113" s="7">
        <f t="shared" si="4"/>
        <v>0.28173888732306201</v>
      </c>
      <c r="M113">
        <f t="shared" si="5"/>
        <v>2023</v>
      </c>
    </row>
    <row r="114" spans="1:13" x14ac:dyDescent="0.3">
      <c r="A114" t="s">
        <v>122</v>
      </c>
      <c r="B114" s="2">
        <v>45523</v>
      </c>
      <c r="C114" t="s">
        <v>1122</v>
      </c>
      <c r="D114" t="s">
        <v>2004</v>
      </c>
      <c r="E114" t="s">
        <v>2009</v>
      </c>
      <c r="F114" t="s">
        <v>2015</v>
      </c>
      <c r="G114" s="6">
        <v>4</v>
      </c>
      <c r="H114" s="4">
        <v>29409.34</v>
      </c>
      <c r="I114" s="4">
        <v>8799.85</v>
      </c>
      <c r="J114" t="s">
        <v>2027</v>
      </c>
      <c r="K114" t="str">
        <f t="shared" si="3"/>
        <v>August</v>
      </c>
      <c r="L114" s="7">
        <f t="shared" si="4"/>
        <v>0.29921956766115798</v>
      </c>
      <c r="M114">
        <f t="shared" si="5"/>
        <v>2024</v>
      </c>
    </row>
    <row r="115" spans="1:13" x14ac:dyDescent="0.3">
      <c r="A115" t="s">
        <v>123</v>
      </c>
      <c r="B115" s="2">
        <v>44994</v>
      </c>
      <c r="C115" t="s">
        <v>1123</v>
      </c>
      <c r="D115" t="s">
        <v>2004</v>
      </c>
      <c r="E115" t="s">
        <v>2007</v>
      </c>
      <c r="F115" t="s">
        <v>2010</v>
      </c>
      <c r="G115" s="6">
        <v>7</v>
      </c>
      <c r="H115" s="4">
        <v>23416.15</v>
      </c>
      <c r="I115" s="4">
        <v>1458.65</v>
      </c>
      <c r="J115" t="s">
        <v>2027</v>
      </c>
      <c r="K115" t="str">
        <f t="shared" si="3"/>
        <v>March</v>
      </c>
      <c r="L115" s="7">
        <f t="shared" si="4"/>
        <v>6.2292477627620253E-2</v>
      </c>
      <c r="M115">
        <f t="shared" si="5"/>
        <v>2023</v>
      </c>
    </row>
    <row r="116" spans="1:13" x14ac:dyDescent="0.3">
      <c r="A116" t="s">
        <v>124</v>
      </c>
      <c r="B116" s="2">
        <v>45257</v>
      </c>
      <c r="C116" t="s">
        <v>1124</v>
      </c>
      <c r="D116" t="s">
        <v>2003</v>
      </c>
      <c r="E116" t="s">
        <v>2008</v>
      </c>
      <c r="F116" t="s">
        <v>2019</v>
      </c>
      <c r="G116" s="6">
        <v>7</v>
      </c>
      <c r="H116" s="4">
        <v>2232.13</v>
      </c>
      <c r="I116" s="4">
        <v>430.28</v>
      </c>
      <c r="J116" t="s">
        <v>2026</v>
      </c>
      <c r="K116" t="str">
        <f t="shared" si="3"/>
        <v>November</v>
      </c>
      <c r="L116" s="7">
        <f t="shared" si="4"/>
        <v>0.19276655033532991</v>
      </c>
      <c r="M116">
        <f t="shared" si="5"/>
        <v>2023</v>
      </c>
    </row>
    <row r="117" spans="1:13" x14ac:dyDescent="0.3">
      <c r="A117" t="s">
        <v>125</v>
      </c>
      <c r="B117" s="2">
        <v>45243</v>
      </c>
      <c r="C117" t="s">
        <v>1125</v>
      </c>
      <c r="D117" t="s">
        <v>2006</v>
      </c>
      <c r="E117" t="s">
        <v>2007</v>
      </c>
      <c r="F117" t="s">
        <v>2010</v>
      </c>
      <c r="G117" s="6">
        <v>9</v>
      </c>
      <c r="H117" s="4">
        <v>42230.09</v>
      </c>
      <c r="I117" s="4">
        <v>8339.1299999999992</v>
      </c>
      <c r="J117" t="s">
        <v>2025</v>
      </c>
      <c r="K117" t="str">
        <f t="shared" si="3"/>
        <v>November</v>
      </c>
      <c r="L117" s="7">
        <f t="shared" si="4"/>
        <v>0.197468913753203</v>
      </c>
      <c r="M117">
        <f t="shared" si="5"/>
        <v>2023</v>
      </c>
    </row>
    <row r="118" spans="1:13" x14ac:dyDescent="0.3">
      <c r="A118" t="s">
        <v>126</v>
      </c>
      <c r="B118" s="2">
        <v>44951</v>
      </c>
      <c r="C118" t="s">
        <v>1126</v>
      </c>
      <c r="D118" t="s">
        <v>2005</v>
      </c>
      <c r="E118" t="s">
        <v>2007</v>
      </c>
      <c r="F118" t="s">
        <v>2010</v>
      </c>
      <c r="G118" s="6">
        <v>10</v>
      </c>
      <c r="H118" s="4">
        <v>3947.13</v>
      </c>
      <c r="I118" s="4">
        <v>1076.3800000000001</v>
      </c>
      <c r="J118" t="s">
        <v>2025</v>
      </c>
      <c r="K118" t="str">
        <f t="shared" si="3"/>
        <v>January</v>
      </c>
      <c r="L118" s="7">
        <f t="shared" si="4"/>
        <v>0.27269940437735773</v>
      </c>
      <c r="M118">
        <f t="shared" si="5"/>
        <v>2023</v>
      </c>
    </row>
    <row r="119" spans="1:13" x14ac:dyDescent="0.3">
      <c r="A119" t="s">
        <v>127</v>
      </c>
      <c r="B119" s="2">
        <v>45417</v>
      </c>
      <c r="C119" t="s">
        <v>1127</v>
      </c>
      <c r="D119" t="s">
        <v>2003</v>
      </c>
      <c r="E119" t="s">
        <v>2007</v>
      </c>
      <c r="F119" t="s">
        <v>2018</v>
      </c>
      <c r="G119" s="6">
        <v>9</v>
      </c>
      <c r="H119" s="4">
        <v>14550.4</v>
      </c>
      <c r="I119" s="4">
        <v>4221.33</v>
      </c>
      <c r="J119" t="s">
        <v>2027</v>
      </c>
      <c r="K119" t="str">
        <f t="shared" si="3"/>
        <v>May</v>
      </c>
      <c r="L119" s="7">
        <f t="shared" si="4"/>
        <v>0.2901177974488674</v>
      </c>
      <c r="M119">
        <f t="shared" si="5"/>
        <v>2024</v>
      </c>
    </row>
    <row r="120" spans="1:13" x14ac:dyDescent="0.3">
      <c r="A120" t="s">
        <v>128</v>
      </c>
      <c r="B120" s="2">
        <v>44982</v>
      </c>
      <c r="C120" t="s">
        <v>1128</v>
      </c>
      <c r="D120" t="s">
        <v>2003</v>
      </c>
      <c r="E120" t="s">
        <v>2007</v>
      </c>
      <c r="F120" t="s">
        <v>2018</v>
      </c>
      <c r="G120" s="6">
        <v>8</v>
      </c>
      <c r="H120" s="4">
        <v>17862.23</v>
      </c>
      <c r="I120" s="4">
        <v>3119.26</v>
      </c>
      <c r="J120" t="s">
        <v>2028</v>
      </c>
      <c r="K120" t="str">
        <f t="shared" si="3"/>
        <v>February</v>
      </c>
      <c r="L120" s="7">
        <f t="shared" si="4"/>
        <v>0.17462881174411035</v>
      </c>
      <c r="M120">
        <f t="shared" si="5"/>
        <v>2023</v>
      </c>
    </row>
    <row r="121" spans="1:13" x14ac:dyDescent="0.3">
      <c r="A121" t="s">
        <v>129</v>
      </c>
      <c r="B121" s="2">
        <v>45120</v>
      </c>
      <c r="C121" t="s">
        <v>1129</v>
      </c>
      <c r="D121" t="s">
        <v>2004</v>
      </c>
      <c r="E121" t="s">
        <v>2009</v>
      </c>
      <c r="F121" t="s">
        <v>2014</v>
      </c>
      <c r="G121" s="6">
        <v>6</v>
      </c>
      <c r="H121" s="4">
        <v>43292.88</v>
      </c>
      <c r="I121" s="4">
        <v>5994.71</v>
      </c>
      <c r="J121" t="s">
        <v>2027</v>
      </c>
      <c r="K121" t="str">
        <f t="shared" si="3"/>
        <v>July</v>
      </c>
      <c r="L121" s="7">
        <f t="shared" si="4"/>
        <v>0.13846872742122954</v>
      </c>
      <c r="M121">
        <f t="shared" si="5"/>
        <v>2023</v>
      </c>
    </row>
    <row r="122" spans="1:13" x14ac:dyDescent="0.3">
      <c r="A122" t="s">
        <v>130</v>
      </c>
      <c r="B122" s="2">
        <v>45437</v>
      </c>
      <c r="C122" t="s">
        <v>1130</v>
      </c>
      <c r="D122" t="s">
        <v>2004</v>
      </c>
      <c r="E122" t="s">
        <v>2008</v>
      </c>
      <c r="F122" t="s">
        <v>2022</v>
      </c>
      <c r="G122" s="6">
        <v>5</v>
      </c>
      <c r="H122" s="4">
        <v>5789.95</v>
      </c>
      <c r="I122" s="4">
        <v>420.72</v>
      </c>
      <c r="J122" t="s">
        <v>2025</v>
      </c>
      <c r="K122" t="str">
        <f t="shared" si="3"/>
        <v>May</v>
      </c>
      <c r="L122" s="7">
        <f t="shared" si="4"/>
        <v>7.2663839929533083E-2</v>
      </c>
      <c r="M122">
        <f t="shared" si="5"/>
        <v>2024</v>
      </c>
    </row>
    <row r="123" spans="1:13" x14ac:dyDescent="0.3">
      <c r="A123" t="s">
        <v>131</v>
      </c>
      <c r="B123" s="2">
        <v>45354</v>
      </c>
      <c r="C123" t="s">
        <v>1131</v>
      </c>
      <c r="D123" t="s">
        <v>2005</v>
      </c>
      <c r="E123" t="s">
        <v>2009</v>
      </c>
      <c r="F123" t="s">
        <v>2014</v>
      </c>
      <c r="G123" s="6">
        <v>1</v>
      </c>
      <c r="H123" s="4">
        <v>29049.8</v>
      </c>
      <c r="I123" s="4">
        <v>7600.87</v>
      </c>
      <c r="J123" t="s">
        <v>2025</v>
      </c>
      <c r="K123" t="str">
        <f t="shared" si="3"/>
        <v>March</v>
      </c>
      <c r="L123" s="7">
        <f t="shared" si="4"/>
        <v>0.26164964991153122</v>
      </c>
      <c r="M123">
        <f t="shared" si="5"/>
        <v>2024</v>
      </c>
    </row>
    <row r="124" spans="1:13" x14ac:dyDescent="0.3">
      <c r="A124" t="s">
        <v>132</v>
      </c>
      <c r="B124" s="2">
        <v>45109</v>
      </c>
      <c r="C124" t="s">
        <v>1132</v>
      </c>
      <c r="D124" t="s">
        <v>2005</v>
      </c>
      <c r="E124" t="s">
        <v>2009</v>
      </c>
      <c r="F124" t="s">
        <v>2015</v>
      </c>
      <c r="G124" s="6">
        <v>8</v>
      </c>
      <c r="H124" s="4">
        <v>19940.2</v>
      </c>
      <c r="I124" s="4">
        <v>2261.9</v>
      </c>
      <c r="J124" t="s">
        <v>2028</v>
      </c>
      <c r="K124" t="str">
        <f t="shared" si="3"/>
        <v>July</v>
      </c>
      <c r="L124" s="7">
        <f t="shared" si="4"/>
        <v>0.1134341681628068</v>
      </c>
      <c r="M124">
        <f t="shared" si="5"/>
        <v>2023</v>
      </c>
    </row>
    <row r="125" spans="1:13" x14ac:dyDescent="0.3">
      <c r="A125" t="s">
        <v>133</v>
      </c>
      <c r="B125" s="2">
        <v>45565</v>
      </c>
      <c r="C125" t="s">
        <v>1133</v>
      </c>
      <c r="D125" t="s">
        <v>2005</v>
      </c>
      <c r="E125" t="s">
        <v>2009</v>
      </c>
      <c r="F125" t="s">
        <v>2014</v>
      </c>
      <c r="G125" s="6">
        <v>10</v>
      </c>
      <c r="H125" s="4">
        <v>7748.25</v>
      </c>
      <c r="I125" s="4">
        <v>1827.46</v>
      </c>
      <c r="J125" t="s">
        <v>2027</v>
      </c>
      <c r="K125" t="str">
        <f t="shared" si="3"/>
        <v>September</v>
      </c>
      <c r="L125" s="7">
        <f t="shared" si="4"/>
        <v>0.23585454780111639</v>
      </c>
      <c r="M125">
        <f t="shared" si="5"/>
        <v>2024</v>
      </c>
    </row>
    <row r="126" spans="1:13" x14ac:dyDescent="0.3">
      <c r="A126" t="s">
        <v>134</v>
      </c>
      <c r="B126" s="2">
        <v>45087</v>
      </c>
      <c r="C126" t="s">
        <v>1134</v>
      </c>
      <c r="D126" t="s">
        <v>2004</v>
      </c>
      <c r="E126" t="s">
        <v>2008</v>
      </c>
      <c r="F126" t="s">
        <v>2011</v>
      </c>
      <c r="G126" s="6">
        <v>1</v>
      </c>
      <c r="H126" s="4">
        <v>8796.9</v>
      </c>
      <c r="I126" s="4">
        <v>1051.21</v>
      </c>
      <c r="J126" t="s">
        <v>2025</v>
      </c>
      <c r="K126" t="str">
        <f t="shared" si="3"/>
        <v>June</v>
      </c>
      <c r="L126" s="7">
        <f t="shared" si="4"/>
        <v>0.11949777762620924</v>
      </c>
      <c r="M126">
        <f t="shared" si="5"/>
        <v>2023</v>
      </c>
    </row>
    <row r="127" spans="1:13" x14ac:dyDescent="0.3">
      <c r="A127" t="s">
        <v>135</v>
      </c>
      <c r="B127" s="2">
        <v>45179</v>
      </c>
      <c r="C127" t="s">
        <v>1135</v>
      </c>
      <c r="D127" t="s">
        <v>2005</v>
      </c>
      <c r="E127" t="s">
        <v>2007</v>
      </c>
      <c r="F127" t="s">
        <v>2020</v>
      </c>
      <c r="G127" s="6">
        <v>6</v>
      </c>
      <c r="H127" s="4">
        <v>22946.07</v>
      </c>
      <c r="I127" s="4">
        <v>5035.8999999999996</v>
      </c>
      <c r="J127" t="s">
        <v>2025</v>
      </c>
      <c r="K127" t="str">
        <f t="shared" si="3"/>
        <v>September</v>
      </c>
      <c r="L127" s="7">
        <f t="shared" si="4"/>
        <v>0.2194667757921073</v>
      </c>
      <c r="M127">
        <f t="shared" si="5"/>
        <v>2023</v>
      </c>
    </row>
    <row r="128" spans="1:13" x14ac:dyDescent="0.3">
      <c r="A128" t="s">
        <v>136</v>
      </c>
      <c r="B128" s="2">
        <v>45557</v>
      </c>
      <c r="C128" t="s">
        <v>1136</v>
      </c>
      <c r="D128" t="s">
        <v>2006</v>
      </c>
      <c r="E128" t="s">
        <v>2007</v>
      </c>
      <c r="F128" t="s">
        <v>2013</v>
      </c>
      <c r="G128" s="6">
        <v>5</v>
      </c>
      <c r="H128" s="4">
        <v>20786.23</v>
      </c>
      <c r="I128" s="4">
        <v>2186.65</v>
      </c>
      <c r="J128" t="s">
        <v>2026</v>
      </c>
      <c r="K128" t="str">
        <f t="shared" si="3"/>
        <v>September</v>
      </c>
      <c r="L128" s="7">
        <f t="shared" si="4"/>
        <v>0.10519704631383373</v>
      </c>
      <c r="M128">
        <f t="shared" si="5"/>
        <v>2024</v>
      </c>
    </row>
    <row r="129" spans="1:13" x14ac:dyDescent="0.3">
      <c r="A129" t="s">
        <v>137</v>
      </c>
      <c r="B129" s="2">
        <v>45419</v>
      </c>
      <c r="C129" t="s">
        <v>1137</v>
      </c>
      <c r="D129" t="s">
        <v>2006</v>
      </c>
      <c r="E129" t="s">
        <v>2009</v>
      </c>
      <c r="F129" t="s">
        <v>2023</v>
      </c>
      <c r="G129" s="6">
        <v>1</v>
      </c>
      <c r="H129" s="4">
        <v>21900.61</v>
      </c>
      <c r="I129" s="4">
        <v>1811.52</v>
      </c>
      <c r="J129" t="s">
        <v>2025</v>
      </c>
      <c r="K129" t="str">
        <f t="shared" si="3"/>
        <v>May</v>
      </c>
      <c r="L129" s="7">
        <f t="shared" si="4"/>
        <v>8.2715504271342208E-2</v>
      </c>
      <c r="M129">
        <f t="shared" si="5"/>
        <v>2024</v>
      </c>
    </row>
    <row r="130" spans="1:13" x14ac:dyDescent="0.3">
      <c r="A130" t="s">
        <v>138</v>
      </c>
      <c r="B130" s="2">
        <v>45374</v>
      </c>
      <c r="C130" t="s">
        <v>1138</v>
      </c>
      <c r="D130" t="s">
        <v>2004</v>
      </c>
      <c r="E130" t="s">
        <v>2007</v>
      </c>
      <c r="F130" t="s">
        <v>2010</v>
      </c>
      <c r="G130" s="6">
        <v>6</v>
      </c>
      <c r="H130" s="4">
        <v>30823.52</v>
      </c>
      <c r="I130" s="4">
        <v>7347.7</v>
      </c>
      <c r="J130" t="s">
        <v>2025</v>
      </c>
      <c r="K130" t="str">
        <f t="shared" si="3"/>
        <v>March</v>
      </c>
      <c r="L130" s="7">
        <f t="shared" si="4"/>
        <v>0.23837965294035204</v>
      </c>
      <c r="M130">
        <f t="shared" si="5"/>
        <v>2024</v>
      </c>
    </row>
    <row r="131" spans="1:13" x14ac:dyDescent="0.3">
      <c r="A131" t="s">
        <v>139</v>
      </c>
      <c r="B131" s="2">
        <v>45385</v>
      </c>
      <c r="C131" t="s">
        <v>1139</v>
      </c>
      <c r="D131" t="s">
        <v>2006</v>
      </c>
      <c r="E131" t="s">
        <v>2007</v>
      </c>
      <c r="F131" t="s">
        <v>2013</v>
      </c>
      <c r="G131" s="6">
        <v>7</v>
      </c>
      <c r="H131" s="4">
        <v>44712.02</v>
      </c>
      <c r="I131" s="4">
        <v>9452.73</v>
      </c>
      <c r="J131" t="s">
        <v>2025</v>
      </c>
      <c r="K131" t="str">
        <f t="shared" ref="K131:K194" si="6">TEXT(B131,"MMMM")</f>
        <v>April</v>
      </c>
      <c r="L131" s="7">
        <f t="shared" ref="L131:L194" si="7">I131/H131</f>
        <v>0.21141361987224017</v>
      </c>
      <c r="M131">
        <f t="shared" ref="M131:M194" si="8">YEAR(B131)</f>
        <v>2024</v>
      </c>
    </row>
    <row r="132" spans="1:13" x14ac:dyDescent="0.3">
      <c r="A132" t="s">
        <v>140</v>
      </c>
      <c r="B132" s="2">
        <v>45300</v>
      </c>
      <c r="C132" t="s">
        <v>1140</v>
      </c>
      <c r="D132" t="s">
        <v>2004</v>
      </c>
      <c r="E132" t="s">
        <v>2009</v>
      </c>
      <c r="F132" t="s">
        <v>2015</v>
      </c>
      <c r="G132" s="6">
        <v>2</v>
      </c>
      <c r="H132" s="4">
        <v>33613.269999999997</v>
      </c>
      <c r="I132" s="4">
        <v>5307.73</v>
      </c>
      <c r="J132" t="s">
        <v>2028</v>
      </c>
      <c r="K132" t="str">
        <f t="shared" si="6"/>
        <v>January</v>
      </c>
      <c r="L132" s="7">
        <f t="shared" si="7"/>
        <v>0.1579057913734665</v>
      </c>
      <c r="M132">
        <f t="shared" si="8"/>
        <v>2024</v>
      </c>
    </row>
    <row r="133" spans="1:13" x14ac:dyDescent="0.3">
      <c r="A133" t="s">
        <v>141</v>
      </c>
      <c r="B133" s="2">
        <v>45461</v>
      </c>
      <c r="C133" t="s">
        <v>1141</v>
      </c>
      <c r="D133" t="s">
        <v>2003</v>
      </c>
      <c r="E133" t="s">
        <v>2008</v>
      </c>
      <c r="F133" t="s">
        <v>2022</v>
      </c>
      <c r="G133" s="6">
        <v>10</v>
      </c>
      <c r="H133" s="4">
        <v>26353.33</v>
      </c>
      <c r="I133" s="4">
        <v>2930.32</v>
      </c>
      <c r="J133" t="s">
        <v>2025</v>
      </c>
      <c r="K133" t="str">
        <f t="shared" si="6"/>
        <v>June</v>
      </c>
      <c r="L133" s="7">
        <f t="shared" si="7"/>
        <v>0.11119353797034379</v>
      </c>
      <c r="M133">
        <f t="shared" si="8"/>
        <v>2024</v>
      </c>
    </row>
    <row r="134" spans="1:13" x14ac:dyDescent="0.3">
      <c r="A134" t="s">
        <v>142</v>
      </c>
      <c r="B134" s="2">
        <v>45439</v>
      </c>
      <c r="C134" t="s">
        <v>1142</v>
      </c>
      <c r="D134" t="s">
        <v>2006</v>
      </c>
      <c r="E134" t="s">
        <v>2008</v>
      </c>
      <c r="F134" t="s">
        <v>2019</v>
      </c>
      <c r="G134" s="6">
        <v>9</v>
      </c>
      <c r="H134" s="4">
        <v>43662.57</v>
      </c>
      <c r="I134" s="4">
        <v>4665.28</v>
      </c>
      <c r="J134" t="s">
        <v>2026</v>
      </c>
      <c r="K134" t="str">
        <f t="shared" si="6"/>
        <v>May</v>
      </c>
      <c r="L134" s="7">
        <f t="shared" si="7"/>
        <v>0.1068484974659073</v>
      </c>
      <c r="M134">
        <f t="shared" si="8"/>
        <v>2024</v>
      </c>
    </row>
    <row r="135" spans="1:13" x14ac:dyDescent="0.3">
      <c r="A135" t="s">
        <v>143</v>
      </c>
      <c r="B135" s="2">
        <v>45057</v>
      </c>
      <c r="C135" t="s">
        <v>1143</v>
      </c>
      <c r="D135" t="s">
        <v>2003</v>
      </c>
      <c r="E135" t="s">
        <v>2009</v>
      </c>
      <c r="F135" t="s">
        <v>2023</v>
      </c>
      <c r="G135" s="6">
        <v>7</v>
      </c>
      <c r="H135" s="4">
        <v>42542.06</v>
      </c>
      <c r="I135" s="4">
        <v>3647.42</v>
      </c>
      <c r="J135" t="s">
        <v>2025</v>
      </c>
      <c r="K135" t="str">
        <f t="shared" si="6"/>
        <v>May</v>
      </c>
      <c r="L135" s="7">
        <f t="shared" si="7"/>
        <v>8.5736797888959784E-2</v>
      </c>
      <c r="M135">
        <f t="shared" si="8"/>
        <v>2023</v>
      </c>
    </row>
    <row r="136" spans="1:13" x14ac:dyDescent="0.3">
      <c r="A136" t="s">
        <v>144</v>
      </c>
      <c r="B136" s="2">
        <v>45026</v>
      </c>
      <c r="C136" t="s">
        <v>1144</v>
      </c>
      <c r="D136" t="s">
        <v>2006</v>
      </c>
      <c r="E136" t="s">
        <v>2007</v>
      </c>
      <c r="F136" t="s">
        <v>2017</v>
      </c>
      <c r="G136" s="6">
        <v>3</v>
      </c>
      <c r="H136" s="4">
        <v>35087.58</v>
      </c>
      <c r="I136" s="4">
        <v>3305.2</v>
      </c>
      <c r="J136" t="s">
        <v>2027</v>
      </c>
      <c r="K136" t="str">
        <f t="shared" si="6"/>
        <v>April</v>
      </c>
      <c r="L136" s="7">
        <f t="shared" si="7"/>
        <v>9.4198573968338639E-2</v>
      </c>
      <c r="M136">
        <f t="shared" si="8"/>
        <v>2023</v>
      </c>
    </row>
    <row r="137" spans="1:13" x14ac:dyDescent="0.3">
      <c r="A137" t="s">
        <v>145</v>
      </c>
      <c r="B137" s="2">
        <v>45091</v>
      </c>
      <c r="C137" t="s">
        <v>1145</v>
      </c>
      <c r="D137" t="s">
        <v>2004</v>
      </c>
      <c r="E137" t="s">
        <v>2009</v>
      </c>
      <c r="F137" t="s">
        <v>2014</v>
      </c>
      <c r="G137" s="6">
        <v>3</v>
      </c>
      <c r="H137" s="4">
        <v>14755.7</v>
      </c>
      <c r="I137" s="4">
        <v>4385.18</v>
      </c>
      <c r="J137" t="s">
        <v>2027</v>
      </c>
      <c r="K137" t="str">
        <f t="shared" si="6"/>
        <v>June</v>
      </c>
      <c r="L137" s="7">
        <f t="shared" si="7"/>
        <v>0.29718549441910586</v>
      </c>
      <c r="M137">
        <f t="shared" si="8"/>
        <v>2023</v>
      </c>
    </row>
    <row r="138" spans="1:13" x14ac:dyDescent="0.3">
      <c r="A138" t="s">
        <v>146</v>
      </c>
      <c r="B138" s="2">
        <v>45318</v>
      </c>
      <c r="C138" t="s">
        <v>1146</v>
      </c>
      <c r="D138" t="s">
        <v>2005</v>
      </c>
      <c r="E138" t="s">
        <v>2007</v>
      </c>
      <c r="F138" t="s">
        <v>2018</v>
      </c>
      <c r="G138" s="6">
        <v>10</v>
      </c>
      <c r="H138" s="4">
        <v>12658.2</v>
      </c>
      <c r="I138" s="4">
        <v>2886.56</v>
      </c>
      <c r="J138" t="s">
        <v>2028</v>
      </c>
      <c r="K138" t="str">
        <f t="shared" si="6"/>
        <v>January</v>
      </c>
      <c r="L138" s="7">
        <f t="shared" si="7"/>
        <v>0.22803874168523169</v>
      </c>
      <c r="M138">
        <f t="shared" si="8"/>
        <v>2024</v>
      </c>
    </row>
    <row r="139" spans="1:13" x14ac:dyDescent="0.3">
      <c r="A139" t="s">
        <v>147</v>
      </c>
      <c r="B139" s="2">
        <v>45434</v>
      </c>
      <c r="C139" t="s">
        <v>1147</v>
      </c>
      <c r="D139" t="s">
        <v>2004</v>
      </c>
      <c r="E139" t="s">
        <v>2007</v>
      </c>
      <c r="F139" t="s">
        <v>2013</v>
      </c>
      <c r="G139" s="6">
        <v>7</v>
      </c>
      <c r="H139" s="4">
        <v>33566.400000000001</v>
      </c>
      <c r="I139" s="4">
        <v>2889.06</v>
      </c>
      <c r="J139" t="s">
        <v>2026</v>
      </c>
      <c r="K139" t="str">
        <f t="shared" si="6"/>
        <v>May</v>
      </c>
      <c r="L139" s="7">
        <f t="shared" si="7"/>
        <v>8.6069998569998571E-2</v>
      </c>
      <c r="M139">
        <f t="shared" si="8"/>
        <v>2024</v>
      </c>
    </row>
    <row r="140" spans="1:13" x14ac:dyDescent="0.3">
      <c r="A140" t="s">
        <v>148</v>
      </c>
      <c r="B140" s="2">
        <v>45633</v>
      </c>
      <c r="C140" t="s">
        <v>1148</v>
      </c>
      <c r="D140" t="s">
        <v>2005</v>
      </c>
      <c r="E140" t="s">
        <v>2009</v>
      </c>
      <c r="F140" t="s">
        <v>2016</v>
      </c>
      <c r="G140" s="6">
        <v>6</v>
      </c>
      <c r="H140" s="4">
        <v>5219.68</v>
      </c>
      <c r="I140" s="4">
        <v>754.91</v>
      </c>
      <c r="J140" t="s">
        <v>2025</v>
      </c>
      <c r="K140" t="str">
        <f t="shared" si="6"/>
        <v>December</v>
      </c>
      <c r="L140" s="7">
        <f t="shared" si="7"/>
        <v>0.14462764000858289</v>
      </c>
      <c r="M140">
        <f t="shared" si="8"/>
        <v>2024</v>
      </c>
    </row>
    <row r="141" spans="1:13" x14ac:dyDescent="0.3">
      <c r="A141" t="s">
        <v>149</v>
      </c>
      <c r="B141" s="2">
        <v>45072</v>
      </c>
      <c r="C141" t="s">
        <v>1149</v>
      </c>
      <c r="D141" t="s">
        <v>2003</v>
      </c>
      <c r="E141" t="s">
        <v>2007</v>
      </c>
      <c r="F141" t="s">
        <v>2013</v>
      </c>
      <c r="G141" s="6">
        <v>3</v>
      </c>
      <c r="H141" s="4">
        <v>7111.51</v>
      </c>
      <c r="I141" s="4">
        <v>1343.83</v>
      </c>
      <c r="J141" t="s">
        <v>2027</v>
      </c>
      <c r="K141" t="str">
        <f t="shared" si="6"/>
        <v>May</v>
      </c>
      <c r="L141" s="7">
        <f t="shared" si="7"/>
        <v>0.18896549396682277</v>
      </c>
      <c r="M141">
        <f t="shared" si="8"/>
        <v>2023</v>
      </c>
    </row>
    <row r="142" spans="1:13" x14ac:dyDescent="0.3">
      <c r="A142" t="s">
        <v>150</v>
      </c>
      <c r="B142" s="2">
        <v>45347</v>
      </c>
      <c r="C142" t="s">
        <v>1150</v>
      </c>
      <c r="D142" t="s">
        <v>2003</v>
      </c>
      <c r="E142" t="s">
        <v>2007</v>
      </c>
      <c r="F142" t="s">
        <v>2017</v>
      </c>
      <c r="G142" s="6">
        <v>8</v>
      </c>
      <c r="H142" s="4">
        <v>10873.63</v>
      </c>
      <c r="I142" s="4">
        <v>933.1</v>
      </c>
      <c r="J142" t="s">
        <v>2025</v>
      </c>
      <c r="K142" t="str">
        <f t="shared" si="6"/>
        <v>February</v>
      </c>
      <c r="L142" s="7">
        <f t="shared" si="7"/>
        <v>8.5813109329635096E-2</v>
      </c>
      <c r="M142">
        <f t="shared" si="8"/>
        <v>2024</v>
      </c>
    </row>
    <row r="143" spans="1:13" x14ac:dyDescent="0.3">
      <c r="A143" t="s">
        <v>151</v>
      </c>
      <c r="B143" s="2">
        <v>45001</v>
      </c>
      <c r="C143" t="s">
        <v>1151</v>
      </c>
      <c r="D143" t="s">
        <v>2003</v>
      </c>
      <c r="E143" t="s">
        <v>2008</v>
      </c>
      <c r="F143" t="s">
        <v>2019</v>
      </c>
      <c r="G143" s="6">
        <v>3</v>
      </c>
      <c r="H143" s="4">
        <v>22134.37</v>
      </c>
      <c r="I143" s="4">
        <v>3653.79</v>
      </c>
      <c r="J143" t="s">
        <v>2025</v>
      </c>
      <c r="K143" t="str">
        <f t="shared" si="6"/>
        <v>March</v>
      </c>
      <c r="L143" s="7">
        <f t="shared" si="7"/>
        <v>0.16507314190555233</v>
      </c>
      <c r="M143">
        <f t="shared" si="8"/>
        <v>2023</v>
      </c>
    </row>
    <row r="144" spans="1:13" x14ac:dyDescent="0.3">
      <c r="A144" t="s">
        <v>152</v>
      </c>
      <c r="B144" s="2">
        <v>45495</v>
      </c>
      <c r="C144" t="s">
        <v>1152</v>
      </c>
      <c r="D144" t="s">
        <v>2006</v>
      </c>
      <c r="E144" t="s">
        <v>2007</v>
      </c>
      <c r="F144" t="s">
        <v>2017</v>
      </c>
      <c r="G144" s="6">
        <v>10</v>
      </c>
      <c r="H144" s="4">
        <v>19034.650000000001</v>
      </c>
      <c r="I144" s="4">
        <v>3226.54</v>
      </c>
      <c r="J144" t="s">
        <v>2027</v>
      </c>
      <c r="K144" t="str">
        <f t="shared" si="6"/>
        <v>July</v>
      </c>
      <c r="L144" s="7">
        <f t="shared" si="7"/>
        <v>0.16950876427987904</v>
      </c>
      <c r="M144">
        <f t="shared" si="8"/>
        <v>2024</v>
      </c>
    </row>
    <row r="145" spans="1:13" x14ac:dyDescent="0.3">
      <c r="A145" t="s">
        <v>153</v>
      </c>
      <c r="B145" s="2">
        <v>45131</v>
      </c>
      <c r="C145" t="s">
        <v>1153</v>
      </c>
      <c r="D145" t="s">
        <v>2004</v>
      </c>
      <c r="E145" t="s">
        <v>2009</v>
      </c>
      <c r="F145" t="s">
        <v>2015</v>
      </c>
      <c r="G145" s="6">
        <v>4</v>
      </c>
      <c r="H145" s="4">
        <v>18687.34</v>
      </c>
      <c r="I145" s="4">
        <v>2964.65</v>
      </c>
      <c r="J145" t="s">
        <v>2026</v>
      </c>
      <c r="K145" t="str">
        <f t="shared" si="6"/>
        <v>July</v>
      </c>
      <c r="L145" s="7">
        <f t="shared" si="7"/>
        <v>0.15864483655779796</v>
      </c>
      <c r="M145">
        <f t="shared" si="8"/>
        <v>2023</v>
      </c>
    </row>
    <row r="146" spans="1:13" x14ac:dyDescent="0.3">
      <c r="A146" t="s">
        <v>154</v>
      </c>
      <c r="B146" s="2">
        <v>45440</v>
      </c>
      <c r="C146" t="s">
        <v>1154</v>
      </c>
      <c r="D146" t="s">
        <v>2003</v>
      </c>
      <c r="E146" t="s">
        <v>2009</v>
      </c>
      <c r="F146" t="s">
        <v>2016</v>
      </c>
      <c r="G146" s="6">
        <v>8</v>
      </c>
      <c r="H146" s="4">
        <v>11113.25</v>
      </c>
      <c r="I146" s="4">
        <v>2949.15</v>
      </c>
      <c r="J146" t="s">
        <v>2026</v>
      </c>
      <c r="K146" t="str">
        <f t="shared" si="6"/>
        <v>May</v>
      </c>
      <c r="L146" s="7">
        <f t="shared" si="7"/>
        <v>0.26537241580995657</v>
      </c>
      <c r="M146">
        <f t="shared" si="8"/>
        <v>2024</v>
      </c>
    </row>
    <row r="147" spans="1:13" x14ac:dyDescent="0.3">
      <c r="A147" t="s">
        <v>155</v>
      </c>
      <c r="B147" s="2">
        <v>45035</v>
      </c>
      <c r="C147" t="s">
        <v>1155</v>
      </c>
      <c r="D147" t="s">
        <v>2005</v>
      </c>
      <c r="E147" t="s">
        <v>2007</v>
      </c>
      <c r="F147" t="s">
        <v>2017</v>
      </c>
      <c r="G147" s="6">
        <v>1</v>
      </c>
      <c r="H147" s="4">
        <v>42136.02</v>
      </c>
      <c r="I147" s="4">
        <v>5974.86</v>
      </c>
      <c r="J147" t="s">
        <v>2027</v>
      </c>
      <c r="K147" t="str">
        <f t="shared" si="6"/>
        <v>April</v>
      </c>
      <c r="L147" s="7">
        <f t="shared" si="7"/>
        <v>0.14179934412410095</v>
      </c>
      <c r="M147">
        <f t="shared" si="8"/>
        <v>2023</v>
      </c>
    </row>
    <row r="148" spans="1:13" x14ac:dyDescent="0.3">
      <c r="A148" t="s">
        <v>156</v>
      </c>
      <c r="B148" s="2">
        <v>45431</v>
      </c>
      <c r="C148" t="s">
        <v>1156</v>
      </c>
      <c r="D148" t="s">
        <v>2006</v>
      </c>
      <c r="E148" t="s">
        <v>2009</v>
      </c>
      <c r="F148" t="s">
        <v>2023</v>
      </c>
      <c r="G148" s="6">
        <v>1</v>
      </c>
      <c r="H148" s="4">
        <v>14396.33</v>
      </c>
      <c r="I148" s="4">
        <v>2080.88</v>
      </c>
      <c r="J148" t="s">
        <v>2026</v>
      </c>
      <c r="K148" t="str">
        <f t="shared" si="6"/>
        <v>May</v>
      </c>
      <c r="L148" s="7">
        <f t="shared" si="7"/>
        <v>0.14454239379063971</v>
      </c>
      <c r="M148">
        <f t="shared" si="8"/>
        <v>2024</v>
      </c>
    </row>
    <row r="149" spans="1:13" x14ac:dyDescent="0.3">
      <c r="A149" t="s">
        <v>157</v>
      </c>
      <c r="B149" s="2">
        <v>44930</v>
      </c>
      <c r="C149" t="s">
        <v>1157</v>
      </c>
      <c r="D149" t="s">
        <v>2004</v>
      </c>
      <c r="E149" t="s">
        <v>2008</v>
      </c>
      <c r="F149" t="s">
        <v>2021</v>
      </c>
      <c r="G149" s="6">
        <v>7</v>
      </c>
      <c r="H149" s="4">
        <v>38609.699999999997</v>
      </c>
      <c r="I149" s="4">
        <v>11388.77</v>
      </c>
      <c r="J149" t="s">
        <v>2025</v>
      </c>
      <c r="K149" t="str">
        <f t="shared" si="6"/>
        <v>January</v>
      </c>
      <c r="L149" s="7">
        <f t="shared" si="7"/>
        <v>0.29497172990207127</v>
      </c>
      <c r="M149">
        <f t="shared" si="8"/>
        <v>2023</v>
      </c>
    </row>
    <row r="150" spans="1:13" x14ac:dyDescent="0.3">
      <c r="A150" t="s">
        <v>158</v>
      </c>
      <c r="B150" s="2">
        <v>45510</v>
      </c>
      <c r="C150" t="s">
        <v>1158</v>
      </c>
      <c r="D150" t="s">
        <v>2006</v>
      </c>
      <c r="E150" t="s">
        <v>2009</v>
      </c>
      <c r="F150" t="s">
        <v>2016</v>
      </c>
      <c r="G150" s="6">
        <v>7</v>
      </c>
      <c r="H150" s="4">
        <v>32829.86</v>
      </c>
      <c r="I150" s="4">
        <v>4590.84</v>
      </c>
      <c r="J150" t="s">
        <v>2026</v>
      </c>
      <c r="K150" t="str">
        <f t="shared" si="6"/>
        <v>August</v>
      </c>
      <c r="L150" s="7">
        <f t="shared" si="7"/>
        <v>0.13983733101511855</v>
      </c>
      <c r="M150">
        <f t="shared" si="8"/>
        <v>2024</v>
      </c>
    </row>
    <row r="151" spans="1:13" x14ac:dyDescent="0.3">
      <c r="A151" t="s">
        <v>159</v>
      </c>
      <c r="B151" s="2">
        <v>45471</v>
      </c>
      <c r="C151" t="s">
        <v>1159</v>
      </c>
      <c r="D151" t="s">
        <v>2006</v>
      </c>
      <c r="E151" t="s">
        <v>2008</v>
      </c>
      <c r="F151" t="s">
        <v>2021</v>
      </c>
      <c r="G151" s="6">
        <v>4</v>
      </c>
      <c r="H151" s="4">
        <v>10924.75</v>
      </c>
      <c r="I151" s="4">
        <v>564.88</v>
      </c>
      <c r="J151" t="s">
        <v>2026</v>
      </c>
      <c r="K151" t="str">
        <f t="shared" si="6"/>
        <v>June</v>
      </c>
      <c r="L151" s="7">
        <f t="shared" si="7"/>
        <v>5.170644637177052E-2</v>
      </c>
      <c r="M151">
        <f t="shared" si="8"/>
        <v>2024</v>
      </c>
    </row>
    <row r="152" spans="1:13" x14ac:dyDescent="0.3">
      <c r="A152" t="s">
        <v>160</v>
      </c>
      <c r="B152" s="2">
        <v>45573</v>
      </c>
      <c r="C152" t="s">
        <v>1160</v>
      </c>
      <c r="D152" t="s">
        <v>2006</v>
      </c>
      <c r="E152" t="s">
        <v>2008</v>
      </c>
      <c r="F152" t="s">
        <v>2012</v>
      </c>
      <c r="G152" s="6">
        <v>10</v>
      </c>
      <c r="H152" s="4">
        <v>31160.1</v>
      </c>
      <c r="I152" s="4">
        <v>2821.64</v>
      </c>
      <c r="J152" t="s">
        <v>2027</v>
      </c>
      <c r="K152" t="str">
        <f t="shared" si="6"/>
        <v>October</v>
      </c>
      <c r="L152" s="7">
        <f t="shared" si="7"/>
        <v>9.05529828209794E-2</v>
      </c>
      <c r="M152">
        <f t="shared" si="8"/>
        <v>2024</v>
      </c>
    </row>
    <row r="153" spans="1:13" x14ac:dyDescent="0.3">
      <c r="A153" t="s">
        <v>161</v>
      </c>
      <c r="B153" s="2">
        <v>45560</v>
      </c>
      <c r="C153" t="s">
        <v>1161</v>
      </c>
      <c r="D153" t="s">
        <v>2006</v>
      </c>
      <c r="E153" t="s">
        <v>2007</v>
      </c>
      <c r="F153" t="s">
        <v>2017</v>
      </c>
      <c r="G153" s="6">
        <v>8</v>
      </c>
      <c r="H153" s="4">
        <v>13635.51</v>
      </c>
      <c r="I153" s="4">
        <v>821.05</v>
      </c>
      <c r="J153" t="s">
        <v>2026</v>
      </c>
      <c r="K153" t="str">
        <f t="shared" si="6"/>
        <v>September</v>
      </c>
      <c r="L153" s="7">
        <f t="shared" si="7"/>
        <v>6.0214102736164614E-2</v>
      </c>
      <c r="M153">
        <f t="shared" si="8"/>
        <v>2024</v>
      </c>
    </row>
    <row r="154" spans="1:13" x14ac:dyDescent="0.3">
      <c r="A154" t="s">
        <v>162</v>
      </c>
      <c r="B154" s="2">
        <v>45518</v>
      </c>
      <c r="C154" t="s">
        <v>1162</v>
      </c>
      <c r="D154" t="s">
        <v>2006</v>
      </c>
      <c r="E154" t="s">
        <v>2009</v>
      </c>
      <c r="F154" t="s">
        <v>2024</v>
      </c>
      <c r="G154" s="6">
        <v>8</v>
      </c>
      <c r="H154" s="4">
        <v>39498.26</v>
      </c>
      <c r="I154" s="4">
        <v>10700.88</v>
      </c>
      <c r="J154" t="s">
        <v>2028</v>
      </c>
      <c r="K154" t="str">
        <f t="shared" si="6"/>
        <v>August</v>
      </c>
      <c r="L154" s="7">
        <f t="shared" si="7"/>
        <v>0.27092028864056289</v>
      </c>
      <c r="M154">
        <f t="shared" si="8"/>
        <v>2024</v>
      </c>
    </row>
    <row r="155" spans="1:13" x14ac:dyDescent="0.3">
      <c r="A155" t="s">
        <v>163</v>
      </c>
      <c r="B155" s="2">
        <v>45274</v>
      </c>
      <c r="C155" t="s">
        <v>1163</v>
      </c>
      <c r="D155" t="s">
        <v>2006</v>
      </c>
      <c r="E155" t="s">
        <v>2007</v>
      </c>
      <c r="F155" t="s">
        <v>2020</v>
      </c>
      <c r="G155" s="6">
        <v>5</v>
      </c>
      <c r="H155" s="4">
        <v>36257.480000000003</v>
      </c>
      <c r="I155" s="4">
        <v>4660.82</v>
      </c>
      <c r="J155" t="s">
        <v>2026</v>
      </c>
      <c r="K155" t="str">
        <f t="shared" si="6"/>
        <v>December</v>
      </c>
      <c r="L155" s="7">
        <f t="shared" si="7"/>
        <v>0.12854781964990394</v>
      </c>
      <c r="M155">
        <f t="shared" si="8"/>
        <v>2023</v>
      </c>
    </row>
    <row r="156" spans="1:13" x14ac:dyDescent="0.3">
      <c r="A156" t="s">
        <v>164</v>
      </c>
      <c r="B156" s="2">
        <v>45548</v>
      </c>
      <c r="C156" t="s">
        <v>1164</v>
      </c>
      <c r="D156" t="s">
        <v>2005</v>
      </c>
      <c r="E156" t="s">
        <v>2007</v>
      </c>
      <c r="F156" t="s">
        <v>2017</v>
      </c>
      <c r="G156" s="6">
        <v>5</v>
      </c>
      <c r="H156" s="4">
        <v>27149.66</v>
      </c>
      <c r="I156" s="4">
        <v>7374.42</v>
      </c>
      <c r="J156" t="s">
        <v>2025</v>
      </c>
      <c r="K156" t="str">
        <f t="shared" si="6"/>
        <v>September</v>
      </c>
      <c r="L156" s="7">
        <f t="shared" si="7"/>
        <v>0.27162108107431182</v>
      </c>
      <c r="M156">
        <f t="shared" si="8"/>
        <v>2024</v>
      </c>
    </row>
    <row r="157" spans="1:13" x14ac:dyDescent="0.3">
      <c r="A157" t="s">
        <v>165</v>
      </c>
      <c r="B157" s="2">
        <v>45502</v>
      </c>
      <c r="C157" t="s">
        <v>1165</v>
      </c>
      <c r="D157" t="s">
        <v>2004</v>
      </c>
      <c r="E157" t="s">
        <v>2008</v>
      </c>
      <c r="F157" t="s">
        <v>2021</v>
      </c>
      <c r="G157" s="6">
        <v>2</v>
      </c>
      <c r="H157" s="4">
        <v>23553.42</v>
      </c>
      <c r="I157" s="4">
        <v>2848.29</v>
      </c>
      <c r="J157" t="s">
        <v>2028</v>
      </c>
      <c r="K157" t="str">
        <f t="shared" si="6"/>
        <v>July</v>
      </c>
      <c r="L157" s="7">
        <f t="shared" si="7"/>
        <v>0.12092893516100847</v>
      </c>
      <c r="M157">
        <f t="shared" si="8"/>
        <v>2024</v>
      </c>
    </row>
    <row r="158" spans="1:13" x14ac:dyDescent="0.3">
      <c r="A158" t="s">
        <v>166</v>
      </c>
      <c r="B158" s="2">
        <v>45002</v>
      </c>
      <c r="C158" t="s">
        <v>1166</v>
      </c>
      <c r="D158" t="s">
        <v>2004</v>
      </c>
      <c r="E158" t="s">
        <v>2007</v>
      </c>
      <c r="F158" t="s">
        <v>2017</v>
      </c>
      <c r="G158" s="6">
        <v>2</v>
      </c>
      <c r="H158" s="4">
        <v>48876.67</v>
      </c>
      <c r="I158" s="4">
        <v>6797.3</v>
      </c>
      <c r="J158" t="s">
        <v>2027</v>
      </c>
      <c r="K158" t="str">
        <f t="shared" si="6"/>
        <v>March</v>
      </c>
      <c r="L158" s="7">
        <f t="shared" si="7"/>
        <v>0.13907043994609289</v>
      </c>
      <c r="M158">
        <f t="shared" si="8"/>
        <v>2023</v>
      </c>
    </row>
    <row r="159" spans="1:13" x14ac:dyDescent="0.3">
      <c r="A159" t="s">
        <v>167</v>
      </c>
      <c r="B159" s="2">
        <v>45424</v>
      </c>
      <c r="C159" t="s">
        <v>1167</v>
      </c>
      <c r="D159" t="s">
        <v>2004</v>
      </c>
      <c r="E159" t="s">
        <v>2007</v>
      </c>
      <c r="F159" t="s">
        <v>2020</v>
      </c>
      <c r="G159" s="6">
        <v>2</v>
      </c>
      <c r="H159" s="4">
        <v>43812.32</v>
      </c>
      <c r="I159" s="4">
        <v>7471.15</v>
      </c>
      <c r="J159" t="s">
        <v>2027</v>
      </c>
      <c r="K159" t="str">
        <f t="shared" si="6"/>
        <v>May</v>
      </c>
      <c r="L159" s="7">
        <f t="shared" si="7"/>
        <v>0.17052623554287927</v>
      </c>
      <c r="M159">
        <f t="shared" si="8"/>
        <v>2024</v>
      </c>
    </row>
    <row r="160" spans="1:13" x14ac:dyDescent="0.3">
      <c r="A160" t="s">
        <v>168</v>
      </c>
      <c r="B160" s="2">
        <v>45579</v>
      </c>
      <c r="C160" t="s">
        <v>1168</v>
      </c>
      <c r="D160" t="s">
        <v>2006</v>
      </c>
      <c r="E160" t="s">
        <v>2008</v>
      </c>
      <c r="F160" t="s">
        <v>2021</v>
      </c>
      <c r="G160" s="6">
        <v>2</v>
      </c>
      <c r="H160" s="4">
        <v>35619.78</v>
      </c>
      <c r="I160" s="4">
        <v>10555.08</v>
      </c>
      <c r="J160" t="s">
        <v>2026</v>
      </c>
      <c r="K160" t="str">
        <f t="shared" si="6"/>
        <v>October</v>
      </c>
      <c r="L160" s="7">
        <f t="shared" si="7"/>
        <v>0.2963263669792458</v>
      </c>
      <c r="M160">
        <f t="shared" si="8"/>
        <v>2024</v>
      </c>
    </row>
    <row r="161" spans="1:13" x14ac:dyDescent="0.3">
      <c r="A161" t="s">
        <v>169</v>
      </c>
      <c r="B161" s="2">
        <v>45313</v>
      </c>
      <c r="C161" t="s">
        <v>1169</v>
      </c>
      <c r="D161" t="s">
        <v>2006</v>
      </c>
      <c r="E161" t="s">
        <v>2008</v>
      </c>
      <c r="F161" t="s">
        <v>2012</v>
      </c>
      <c r="G161" s="6">
        <v>10</v>
      </c>
      <c r="H161" s="4">
        <v>46606.2</v>
      </c>
      <c r="I161" s="4">
        <v>4413.37</v>
      </c>
      <c r="J161" t="s">
        <v>2028</v>
      </c>
      <c r="K161" t="str">
        <f t="shared" si="6"/>
        <v>January</v>
      </c>
      <c r="L161" s="7">
        <f t="shared" si="7"/>
        <v>9.4694911835764339E-2</v>
      </c>
      <c r="M161">
        <f t="shared" si="8"/>
        <v>2024</v>
      </c>
    </row>
    <row r="162" spans="1:13" x14ac:dyDescent="0.3">
      <c r="A162" t="s">
        <v>170</v>
      </c>
      <c r="B162" s="2">
        <v>45170</v>
      </c>
      <c r="C162" t="s">
        <v>1170</v>
      </c>
      <c r="D162" t="s">
        <v>2003</v>
      </c>
      <c r="E162" t="s">
        <v>2007</v>
      </c>
      <c r="F162" t="s">
        <v>2018</v>
      </c>
      <c r="G162" s="6">
        <v>4</v>
      </c>
      <c r="H162" s="4">
        <v>44287.55</v>
      </c>
      <c r="I162" s="4">
        <v>12537.31</v>
      </c>
      <c r="J162" t="s">
        <v>2026</v>
      </c>
      <c r="K162" t="str">
        <f t="shared" si="6"/>
        <v>September</v>
      </c>
      <c r="L162" s="7">
        <f t="shared" si="7"/>
        <v>0.28308881389916574</v>
      </c>
      <c r="M162">
        <f t="shared" si="8"/>
        <v>2023</v>
      </c>
    </row>
    <row r="163" spans="1:13" x14ac:dyDescent="0.3">
      <c r="A163" t="s">
        <v>171</v>
      </c>
      <c r="B163" s="2">
        <v>45647</v>
      </c>
      <c r="C163" t="s">
        <v>1171</v>
      </c>
      <c r="D163" t="s">
        <v>2003</v>
      </c>
      <c r="E163" t="s">
        <v>2007</v>
      </c>
      <c r="F163" t="s">
        <v>2018</v>
      </c>
      <c r="G163" s="6">
        <v>2</v>
      </c>
      <c r="H163" s="4">
        <v>2311.0100000000002</v>
      </c>
      <c r="I163" s="4">
        <v>177.96</v>
      </c>
      <c r="J163" t="s">
        <v>2027</v>
      </c>
      <c r="K163" t="str">
        <f t="shared" si="6"/>
        <v>December</v>
      </c>
      <c r="L163" s="7">
        <f t="shared" si="7"/>
        <v>7.7005292058450636E-2</v>
      </c>
      <c r="M163">
        <f t="shared" si="8"/>
        <v>2024</v>
      </c>
    </row>
    <row r="164" spans="1:13" x14ac:dyDescent="0.3">
      <c r="A164" t="s">
        <v>172</v>
      </c>
      <c r="B164" s="2">
        <v>45356</v>
      </c>
      <c r="C164" t="s">
        <v>1172</v>
      </c>
      <c r="D164" t="s">
        <v>2006</v>
      </c>
      <c r="E164" t="s">
        <v>2008</v>
      </c>
      <c r="F164" t="s">
        <v>2012</v>
      </c>
      <c r="G164" s="6">
        <v>9</v>
      </c>
      <c r="H164" s="4">
        <v>11990.73</v>
      </c>
      <c r="I164" s="4">
        <v>1211.06</v>
      </c>
      <c r="J164" t="s">
        <v>2027</v>
      </c>
      <c r="K164" t="str">
        <f t="shared" si="6"/>
        <v>March</v>
      </c>
      <c r="L164" s="7">
        <f t="shared" si="7"/>
        <v>0.10099968892636228</v>
      </c>
      <c r="M164">
        <f t="shared" si="8"/>
        <v>2024</v>
      </c>
    </row>
    <row r="165" spans="1:13" x14ac:dyDescent="0.3">
      <c r="A165" t="s">
        <v>173</v>
      </c>
      <c r="B165" s="2">
        <v>45337</v>
      </c>
      <c r="C165" t="s">
        <v>1173</v>
      </c>
      <c r="D165" t="s">
        <v>2005</v>
      </c>
      <c r="E165" t="s">
        <v>2008</v>
      </c>
      <c r="F165" t="s">
        <v>2022</v>
      </c>
      <c r="G165" s="6">
        <v>4</v>
      </c>
      <c r="H165" s="4">
        <v>38468.19</v>
      </c>
      <c r="I165" s="4">
        <v>5856.06</v>
      </c>
      <c r="J165" t="s">
        <v>2025</v>
      </c>
      <c r="K165" t="str">
        <f t="shared" si="6"/>
        <v>February</v>
      </c>
      <c r="L165" s="7">
        <f t="shared" si="7"/>
        <v>0.1522312331305424</v>
      </c>
      <c r="M165">
        <f t="shared" si="8"/>
        <v>2024</v>
      </c>
    </row>
    <row r="166" spans="1:13" x14ac:dyDescent="0.3">
      <c r="A166" t="s">
        <v>174</v>
      </c>
      <c r="B166" s="2">
        <v>45280</v>
      </c>
      <c r="C166" t="s">
        <v>1174</v>
      </c>
      <c r="D166" t="s">
        <v>2005</v>
      </c>
      <c r="E166" t="s">
        <v>2007</v>
      </c>
      <c r="F166" t="s">
        <v>2013</v>
      </c>
      <c r="G166" s="6">
        <v>1</v>
      </c>
      <c r="H166" s="4">
        <v>44016.67</v>
      </c>
      <c r="I166" s="4">
        <v>10617.76</v>
      </c>
      <c r="J166" t="s">
        <v>2025</v>
      </c>
      <c r="K166" t="str">
        <f t="shared" si="6"/>
        <v>December</v>
      </c>
      <c r="L166" s="7">
        <f t="shared" si="7"/>
        <v>0.24122133727971701</v>
      </c>
      <c r="M166">
        <f t="shared" si="8"/>
        <v>2023</v>
      </c>
    </row>
    <row r="167" spans="1:13" x14ac:dyDescent="0.3">
      <c r="A167" t="s">
        <v>175</v>
      </c>
      <c r="B167" s="2">
        <v>45103</v>
      </c>
      <c r="C167" t="s">
        <v>1175</v>
      </c>
      <c r="D167" t="s">
        <v>2004</v>
      </c>
      <c r="E167" t="s">
        <v>2009</v>
      </c>
      <c r="F167" t="s">
        <v>2016</v>
      </c>
      <c r="G167" s="6">
        <v>3</v>
      </c>
      <c r="H167" s="4">
        <v>49980.88</v>
      </c>
      <c r="I167" s="4">
        <v>3103.83</v>
      </c>
      <c r="J167" t="s">
        <v>2028</v>
      </c>
      <c r="K167" t="str">
        <f t="shared" si="6"/>
        <v>June</v>
      </c>
      <c r="L167" s="7">
        <f t="shared" si="7"/>
        <v>6.2100347172758863E-2</v>
      </c>
      <c r="M167">
        <f t="shared" si="8"/>
        <v>2023</v>
      </c>
    </row>
    <row r="168" spans="1:13" x14ac:dyDescent="0.3">
      <c r="A168" t="s">
        <v>176</v>
      </c>
      <c r="B168" s="2">
        <v>45108</v>
      </c>
      <c r="C168" t="s">
        <v>1176</v>
      </c>
      <c r="D168" t="s">
        <v>2004</v>
      </c>
      <c r="E168" t="s">
        <v>2007</v>
      </c>
      <c r="F168" t="s">
        <v>2013</v>
      </c>
      <c r="G168" s="6">
        <v>10</v>
      </c>
      <c r="H168" s="4">
        <v>37794.04</v>
      </c>
      <c r="I168" s="4">
        <v>2539.7199999999998</v>
      </c>
      <c r="J168" t="s">
        <v>2026</v>
      </c>
      <c r="K168" t="str">
        <f t="shared" si="6"/>
        <v>July</v>
      </c>
      <c r="L168" s="7">
        <f t="shared" si="7"/>
        <v>6.7198955179176387E-2</v>
      </c>
      <c r="M168">
        <f t="shared" si="8"/>
        <v>2023</v>
      </c>
    </row>
    <row r="169" spans="1:13" x14ac:dyDescent="0.3">
      <c r="A169" t="s">
        <v>177</v>
      </c>
      <c r="B169" s="2">
        <v>45245</v>
      </c>
      <c r="C169" t="s">
        <v>1177</v>
      </c>
      <c r="D169" t="s">
        <v>2006</v>
      </c>
      <c r="E169" t="s">
        <v>2007</v>
      </c>
      <c r="F169" t="s">
        <v>2010</v>
      </c>
      <c r="G169" s="6">
        <v>3</v>
      </c>
      <c r="H169" s="4">
        <v>35552.83</v>
      </c>
      <c r="I169" s="4">
        <v>5357.88</v>
      </c>
      <c r="J169" t="s">
        <v>2028</v>
      </c>
      <c r="K169" t="str">
        <f t="shared" si="6"/>
        <v>November</v>
      </c>
      <c r="L169" s="7">
        <f t="shared" si="7"/>
        <v>0.15070192724461035</v>
      </c>
      <c r="M169">
        <f t="shared" si="8"/>
        <v>2023</v>
      </c>
    </row>
    <row r="170" spans="1:13" x14ac:dyDescent="0.3">
      <c r="A170" t="s">
        <v>178</v>
      </c>
      <c r="B170" s="2">
        <v>45637</v>
      </c>
      <c r="C170" t="s">
        <v>1178</v>
      </c>
      <c r="D170" t="s">
        <v>2005</v>
      </c>
      <c r="E170" t="s">
        <v>2009</v>
      </c>
      <c r="F170" t="s">
        <v>2024</v>
      </c>
      <c r="G170" s="6">
        <v>2</v>
      </c>
      <c r="H170" s="4">
        <v>22407.94</v>
      </c>
      <c r="I170" s="4">
        <v>5287.66</v>
      </c>
      <c r="J170" t="s">
        <v>2025</v>
      </c>
      <c r="K170" t="str">
        <f t="shared" si="6"/>
        <v>December</v>
      </c>
      <c r="L170" s="7">
        <f t="shared" si="7"/>
        <v>0.2359726061387169</v>
      </c>
      <c r="M170">
        <f t="shared" si="8"/>
        <v>2024</v>
      </c>
    </row>
    <row r="171" spans="1:13" x14ac:dyDescent="0.3">
      <c r="A171" t="s">
        <v>179</v>
      </c>
      <c r="B171" s="2">
        <v>45169</v>
      </c>
      <c r="C171" t="s">
        <v>1179</v>
      </c>
      <c r="D171" t="s">
        <v>2004</v>
      </c>
      <c r="E171" t="s">
        <v>2007</v>
      </c>
      <c r="F171" t="s">
        <v>2018</v>
      </c>
      <c r="G171" s="6">
        <v>7</v>
      </c>
      <c r="H171" s="4">
        <v>44086.53</v>
      </c>
      <c r="I171" s="4">
        <v>2505.86</v>
      </c>
      <c r="J171" t="s">
        <v>2028</v>
      </c>
      <c r="K171" t="str">
        <f t="shared" si="6"/>
        <v>August</v>
      </c>
      <c r="L171" s="7">
        <f t="shared" si="7"/>
        <v>5.6839583428316999E-2</v>
      </c>
      <c r="M171">
        <f t="shared" si="8"/>
        <v>2023</v>
      </c>
    </row>
    <row r="172" spans="1:13" x14ac:dyDescent="0.3">
      <c r="A172" t="s">
        <v>180</v>
      </c>
      <c r="B172" s="2">
        <v>44944</v>
      </c>
      <c r="C172" t="s">
        <v>1180</v>
      </c>
      <c r="D172" t="s">
        <v>2004</v>
      </c>
      <c r="E172" t="s">
        <v>2007</v>
      </c>
      <c r="F172" t="s">
        <v>2010</v>
      </c>
      <c r="G172" s="6">
        <v>6</v>
      </c>
      <c r="H172" s="4">
        <v>22434.16</v>
      </c>
      <c r="I172" s="4">
        <v>4921.3599999999997</v>
      </c>
      <c r="J172" t="s">
        <v>2027</v>
      </c>
      <c r="K172" t="str">
        <f t="shared" si="6"/>
        <v>January</v>
      </c>
      <c r="L172" s="7">
        <f t="shared" si="7"/>
        <v>0.21936903365225174</v>
      </c>
      <c r="M172">
        <f t="shared" si="8"/>
        <v>2023</v>
      </c>
    </row>
    <row r="173" spans="1:13" x14ac:dyDescent="0.3">
      <c r="A173" t="s">
        <v>181</v>
      </c>
      <c r="B173" s="2">
        <v>45252</v>
      </c>
      <c r="C173" t="s">
        <v>1181</v>
      </c>
      <c r="D173" t="s">
        <v>2005</v>
      </c>
      <c r="E173" t="s">
        <v>2007</v>
      </c>
      <c r="F173" t="s">
        <v>2020</v>
      </c>
      <c r="G173" s="6">
        <v>9</v>
      </c>
      <c r="H173" s="4">
        <v>36104.01</v>
      </c>
      <c r="I173" s="4">
        <v>8376.8799999999992</v>
      </c>
      <c r="J173" t="s">
        <v>2028</v>
      </c>
      <c r="K173" t="str">
        <f t="shared" si="6"/>
        <v>November</v>
      </c>
      <c r="L173" s="7">
        <f t="shared" si="7"/>
        <v>0.23202076445248046</v>
      </c>
      <c r="M173">
        <f t="shared" si="8"/>
        <v>2023</v>
      </c>
    </row>
    <row r="174" spans="1:13" x14ac:dyDescent="0.3">
      <c r="A174" t="s">
        <v>182</v>
      </c>
      <c r="B174" s="2">
        <v>44938</v>
      </c>
      <c r="C174" t="s">
        <v>1182</v>
      </c>
      <c r="D174" t="s">
        <v>2006</v>
      </c>
      <c r="E174" t="s">
        <v>2009</v>
      </c>
      <c r="F174" t="s">
        <v>2023</v>
      </c>
      <c r="G174" s="6">
        <v>4</v>
      </c>
      <c r="H174" s="4">
        <v>17411.37</v>
      </c>
      <c r="I174" s="4">
        <v>2430.12</v>
      </c>
      <c r="J174" t="s">
        <v>2028</v>
      </c>
      <c r="K174" t="str">
        <f t="shared" si="6"/>
        <v>January</v>
      </c>
      <c r="L174" s="7">
        <f t="shared" si="7"/>
        <v>0.13957086662336163</v>
      </c>
      <c r="M174">
        <f t="shared" si="8"/>
        <v>2023</v>
      </c>
    </row>
    <row r="175" spans="1:13" x14ac:dyDescent="0.3">
      <c r="A175" t="s">
        <v>183</v>
      </c>
      <c r="B175" s="2">
        <v>45205</v>
      </c>
      <c r="C175" t="s">
        <v>1183</v>
      </c>
      <c r="D175" t="s">
        <v>2003</v>
      </c>
      <c r="E175" t="s">
        <v>2009</v>
      </c>
      <c r="F175" t="s">
        <v>2023</v>
      </c>
      <c r="G175" s="6">
        <v>8</v>
      </c>
      <c r="H175" s="4">
        <v>24187.9</v>
      </c>
      <c r="I175" s="4">
        <v>2771.56</v>
      </c>
      <c r="J175" t="s">
        <v>2025</v>
      </c>
      <c r="K175" t="str">
        <f t="shared" si="6"/>
        <v>October</v>
      </c>
      <c r="L175" s="7">
        <f t="shared" si="7"/>
        <v>0.11458456500977761</v>
      </c>
      <c r="M175">
        <f t="shared" si="8"/>
        <v>2023</v>
      </c>
    </row>
    <row r="176" spans="1:13" x14ac:dyDescent="0.3">
      <c r="A176" t="s">
        <v>184</v>
      </c>
      <c r="B176" s="2">
        <v>45482</v>
      </c>
      <c r="C176" t="s">
        <v>1184</v>
      </c>
      <c r="D176" t="s">
        <v>2006</v>
      </c>
      <c r="E176" t="s">
        <v>2009</v>
      </c>
      <c r="F176" t="s">
        <v>2024</v>
      </c>
      <c r="G176" s="6">
        <v>1</v>
      </c>
      <c r="H176" s="4">
        <v>42551.199999999997</v>
      </c>
      <c r="I176" s="4">
        <v>2784.23</v>
      </c>
      <c r="J176" t="s">
        <v>2026</v>
      </c>
      <c r="K176" t="str">
        <f t="shared" si="6"/>
        <v>July</v>
      </c>
      <c r="L176" s="7">
        <f t="shared" si="7"/>
        <v>6.5432467239466816E-2</v>
      </c>
      <c r="M176">
        <f t="shared" si="8"/>
        <v>2024</v>
      </c>
    </row>
    <row r="177" spans="1:13" x14ac:dyDescent="0.3">
      <c r="A177" t="s">
        <v>185</v>
      </c>
      <c r="B177" s="2">
        <v>45077</v>
      </c>
      <c r="C177" t="s">
        <v>1185</v>
      </c>
      <c r="D177" t="s">
        <v>2005</v>
      </c>
      <c r="E177" t="s">
        <v>2009</v>
      </c>
      <c r="F177" t="s">
        <v>2014</v>
      </c>
      <c r="G177" s="6">
        <v>8</v>
      </c>
      <c r="H177" s="4">
        <v>3710.3</v>
      </c>
      <c r="I177" s="4">
        <v>694.68</v>
      </c>
      <c r="J177" t="s">
        <v>2025</v>
      </c>
      <c r="K177" t="str">
        <f t="shared" si="6"/>
        <v>May</v>
      </c>
      <c r="L177" s="7">
        <f t="shared" si="7"/>
        <v>0.18723014311511196</v>
      </c>
      <c r="M177">
        <f t="shared" si="8"/>
        <v>2023</v>
      </c>
    </row>
    <row r="178" spans="1:13" x14ac:dyDescent="0.3">
      <c r="A178" t="s">
        <v>186</v>
      </c>
      <c r="B178" s="2">
        <v>45550</v>
      </c>
      <c r="C178" t="s">
        <v>1186</v>
      </c>
      <c r="D178" t="s">
        <v>2005</v>
      </c>
      <c r="E178" t="s">
        <v>2008</v>
      </c>
      <c r="F178" t="s">
        <v>2022</v>
      </c>
      <c r="G178" s="6">
        <v>10</v>
      </c>
      <c r="H178" s="4">
        <v>20364.3</v>
      </c>
      <c r="I178" s="4">
        <v>2499.73</v>
      </c>
      <c r="J178" t="s">
        <v>2028</v>
      </c>
      <c r="K178" t="str">
        <f t="shared" si="6"/>
        <v>September</v>
      </c>
      <c r="L178" s="7">
        <f t="shared" si="7"/>
        <v>0.12275059785998046</v>
      </c>
      <c r="M178">
        <f t="shared" si="8"/>
        <v>2024</v>
      </c>
    </row>
    <row r="179" spans="1:13" x14ac:dyDescent="0.3">
      <c r="A179" t="s">
        <v>187</v>
      </c>
      <c r="B179" s="2">
        <v>45550</v>
      </c>
      <c r="C179" t="s">
        <v>1187</v>
      </c>
      <c r="D179" t="s">
        <v>2005</v>
      </c>
      <c r="E179" t="s">
        <v>2008</v>
      </c>
      <c r="F179" t="s">
        <v>2022</v>
      </c>
      <c r="G179" s="6">
        <v>1</v>
      </c>
      <c r="H179" s="4">
        <v>47140.23</v>
      </c>
      <c r="I179" s="4">
        <v>12400.62</v>
      </c>
      <c r="J179" t="s">
        <v>2028</v>
      </c>
      <c r="K179" t="str">
        <f t="shared" si="6"/>
        <v>September</v>
      </c>
      <c r="L179" s="7">
        <f t="shared" si="7"/>
        <v>0.26305811405671969</v>
      </c>
      <c r="M179">
        <f t="shared" si="8"/>
        <v>2024</v>
      </c>
    </row>
    <row r="180" spans="1:13" x14ac:dyDescent="0.3">
      <c r="A180" t="s">
        <v>188</v>
      </c>
      <c r="B180" s="2">
        <v>45246</v>
      </c>
      <c r="C180" t="s">
        <v>1188</v>
      </c>
      <c r="D180" t="s">
        <v>2003</v>
      </c>
      <c r="E180" t="s">
        <v>2008</v>
      </c>
      <c r="F180" t="s">
        <v>2019</v>
      </c>
      <c r="G180" s="6">
        <v>6</v>
      </c>
      <c r="H180" s="4">
        <v>47558.720000000001</v>
      </c>
      <c r="I180" s="4">
        <v>9249.7800000000007</v>
      </c>
      <c r="J180" t="s">
        <v>2025</v>
      </c>
      <c r="K180" t="str">
        <f t="shared" si="6"/>
        <v>November</v>
      </c>
      <c r="L180" s="7">
        <f t="shared" si="7"/>
        <v>0.19449177774338755</v>
      </c>
      <c r="M180">
        <f t="shared" si="8"/>
        <v>2023</v>
      </c>
    </row>
    <row r="181" spans="1:13" x14ac:dyDescent="0.3">
      <c r="A181" t="s">
        <v>189</v>
      </c>
      <c r="B181" s="2">
        <v>45033</v>
      </c>
      <c r="C181" t="s">
        <v>1189</v>
      </c>
      <c r="D181" t="s">
        <v>2006</v>
      </c>
      <c r="E181" t="s">
        <v>2009</v>
      </c>
      <c r="F181" t="s">
        <v>2023</v>
      </c>
      <c r="G181" s="6">
        <v>3</v>
      </c>
      <c r="H181" s="4">
        <v>13225.45</v>
      </c>
      <c r="I181" s="4">
        <v>897.76</v>
      </c>
      <c r="J181" t="s">
        <v>2028</v>
      </c>
      <c r="K181" t="str">
        <f t="shared" si="6"/>
        <v>April</v>
      </c>
      <c r="L181" s="7">
        <f t="shared" si="7"/>
        <v>6.7881244116457282E-2</v>
      </c>
      <c r="M181">
        <f t="shared" si="8"/>
        <v>2023</v>
      </c>
    </row>
    <row r="182" spans="1:13" x14ac:dyDescent="0.3">
      <c r="A182" t="s">
        <v>190</v>
      </c>
      <c r="B182" s="2">
        <v>45353</v>
      </c>
      <c r="C182" t="s">
        <v>1190</v>
      </c>
      <c r="D182" t="s">
        <v>2003</v>
      </c>
      <c r="E182" t="s">
        <v>2009</v>
      </c>
      <c r="F182" t="s">
        <v>2014</v>
      </c>
      <c r="G182" s="6">
        <v>2</v>
      </c>
      <c r="H182" s="4">
        <v>42813.02</v>
      </c>
      <c r="I182" s="4">
        <v>11351.51</v>
      </c>
      <c r="J182" t="s">
        <v>2026</v>
      </c>
      <c r="K182" t="str">
        <f t="shared" si="6"/>
        <v>March</v>
      </c>
      <c r="L182" s="7">
        <f t="shared" si="7"/>
        <v>0.26514153871882901</v>
      </c>
      <c r="M182">
        <f t="shared" si="8"/>
        <v>2024</v>
      </c>
    </row>
    <row r="183" spans="1:13" x14ac:dyDescent="0.3">
      <c r="A183" t="s">
        <v>191</v>
      </c>
      <c r="B183" s="2">
        <v>45342</v>
      </c>
      <c r="C183" t="s">
        <v>1191</v>
      </c>
      <c r="D183" t="s">
        <v>2004</v>
      </c>
      <c r="E183" t="s">
        <v>2008</v>
      </c>
      <c r="F183" t="s">
        <v>2022</v>
      </c>
      <c r="G183" s="6">
        <v>10</v>
      </c>
      <c r="H183" s="4">
        <v>13853.59</v>
      </c>
      <c r="I183" s="4">
        <v>2967.17</v>
      </c>
      <c r="J183" t="s">
        <v>2027</v>
      </c>
      <c r="K183" t="str">
        <f t="shared" si="6"/>
        <v>February</v>
      </c>
      <c r="L183" s="7">
        <f t="shared" si="7"/>
        <v>0.21418058423845371</v>
      </c>
      <c r="M183">
        <f t="shared" si="8"/>
        <v>2024</v>
      </c>
    </row>
    <row r="184" spans="1:13" x14ac:dyDescent="0.3">
      <c r="A184" t="s">
        <v>192</v>
      </c>
      <c r="B184" s="2">
        <v>45598</v>
      </c>
      <c r="C184" t="s">
        <v>1192</v>
      </c>
      <c r="D184" t="s">
        <v>2005</v>
      </c>
      <c r="E184" t="s">
        <v>2008</v>
      </c>
      <c r="F184" t="s">
        <v>2012</v>
      </c>
      <c r="G184" s="6">
        <v>8</v>
      </c>
      <c r="H184" s="4">
        <v>4459.82</v>
      </c>
      <c r="I184" s="4">
        <v>1165.1600000000001</v>
      </c>
      <c r="J184" t="s">
        <v>2028</v>
      </c>
      <c r="K184" t="str">
        <f t="shared" si="6"/>
        <v>November</v>
      </c>
      <c r="L184" s="7">
        <f t="shared" si="7"/>
        <v>0.26125718078308097</v>
      </c>
      <c r="M184">
        <f t="shared" si="8"/>
        <v>2024</v>
      </c>
    </row>
    <row r="185" spans="1:13" x14ac:dyDescent="0.3">
      <c r="A185" t="s">
        <v>193</v>
      </c>
      <c r="B185" s="2">
        <v>45384</v>
      </c>
      <c r="C185" t="s">
        <v>1193</v>
      </c>
      <c r="D185" t="s">
        <v>2006</v>
      </c>
      <c r="E185" t="s">
        <v>2008</v>
      </c>
      <c r="F185" t="s">
        <v>2019</v>
      </c>
      <c r="G185" s="6">
        <v>4</v>
      </c>
      <c r="H185" s="4">
        <v>42066.69</v>
      </c>
      <c r="I185" s="4">
        <v>12034.51</v>
      </c>
      <c r="J185" t="s">
        <v>2026</v>
      </c>
      <c r="K185" t="str">
        <f t="shared" si="6"/>
        <v>April</v>
      </c>
      <c r="L185" s="7">
        <f t="shared" si="7"/>
        <v>0.28608169551728457</v>
      </c>
      <c r="M185">
        <f t="shared" si="8"/>
        <v>2024</v>
      </c>
    </row>
    <row r="186" spans="1:13" x14ac:dyDescent="0.3">
      <c r="A186" t="s">
        <v>194</v>
      </c>
      <c r="B186" s="2">
        <v>45517</v>
      </c>
      <c r="C186" t="s">
        <v>1194</v>
      </c>
      <c r="D186" t="s">
        <v>2004</v>
      </c>
      <c r="E186" t="s">
        <v>2007</v>
      </c>
      <c r="F186" t="s">
        <v>2020</v>
      </c>
      <c r="G186" s="6">
        <v>9</v>
      </c>
      <c r="H186" s="4">
        <v>47013.47</v>
      </c>
      <c r="I186" s="4">
        <v>9718.7000000000007</v>
      </c>
      <c r="J186" t="s">
        <v>2028</v>
      </c>
      <c r="K186" t="str">
        <f t="shared" si="6"/>
        <v>August</v>
      </c>
      <c r="L186" s="7">
        <f t="shared" si="7"/>
        <v>0.20672160553135091</v>
      </c>
      <c r="M186">
        <f t="shared" si="8"/>
        <v>2024</v>
      </c>
    </row>
    <row r="187" spans="1:13" x14ac:dyDescent="0.3">
      <c r="A187" t="s">
        <v>195</v>
      </c>
      <c r="B187" s="2">
        <v>45026</v>
      </c>
      <c r="C187" t="s">
        <v>1195</v>
      </c>
      <c r="D187" t="s">
        <v>2005</v>
      </c>
      <c r="E187" t="s">
        <v>2009</v>
      </c>
      <c r="F187" t="s">
        <v>2023</v>
      </c>
      <c r="G187" s="6">
        <v>7</v>
      </c>
      <c r="H187" s="4">
        <v>6262.83</v>
      </c>
      <c r="I187" s="4">
        <v>1731.03</v>
      </c>
      <c r="J187" t="s">
        <v>2027</v>
      </c>
      <c r="K187" t="str">
        <f t="shared" si="6"/>
        <v>April</v>
      </c>
      <c r="L187" s="7">
        <f t="shared" si="7"/>
        <v>0.27639741139389062</v>
      </c>
      <c r="M187">
        <f t="shared" si="8"/>
        <v>2023</v>
      </c>
    </row>
    <row r="188" spans="1:13" x14ac:dyDescent="0.3">
      <c r="A188" t="s">
        <v>196</v>
      </c>
      <c r="B188" s="2">
        <v>45264</v>
      </c>
      <c r="C188" t="s">
        <v>1196</v>
      </c>
      <c r="D188" t="s">
        <v>2005</v>
      </c>
      <c r="E188" t="s">
        <v>2007</v>
      </c>
      <c r="F188" t="s">
        <v>2020</v>
      </c>
      <c r="G188" s="6">
        <v>9</v>
      </c>
      <c r="H188" s="4">
        <v>31447.68</v>
      </c>
      <c r="I188" s="4">
        <v>2330.2199999999998</v>
      </c>
      <c r="J188" t="s">
        <v>2025</v>
      </c>
      <c r="K188" t="str">
        <f t="shared" si="6"/>
        <v>December</v>
      </c>
      <c r="L188" s="7">
        <f t="shared" si="7"/>
        <v>7.4098311862751079E-2</v>
      </c>
      <c r="M188">
        <f t="shared" si="8"/>
        <v>2023</v>
      </c>
    </row>
    <row r="189" spans="1:13" x14ac:dyDescent="0.3">
      <c r="A189" t="s">
        <v>197</v>
      </c>
      <c r="B189" s="2">
        <v>45081</v>
      </c>
      <c r="C189" t="s">
        <v>1197</v>
      </c>
      <c r="D189" t="s">
        <v>2005</v>
      </c>
      <c r="E189" t="s">
        <v>2009</v>
      </c>
      <c r="F189" t="s">
        <v>2015</v>
      </c>
      <c r="G189" s="6">
        <v>10</v>
      </c>
      <c r="H189" s="4">
        <v>45939.58</v>
      </c>
      <c r="I189" s="4">
        <v>3143.75</v>
      </c>
      <c r="J189" t="s">
        <v>2028</v>
      </c>
      <c r="K189" t="str">
        <f t="shared" si="6"/>
        <v>June</v>
      </c>
      <c r="L189" s="7">
        <f t="shared" si="7"/>
        <v>6.8432275610704321E-2</v>
      </c>
      <c r="M189">
        <f t="shared" si="8"/>
        <v>2023</v>
      </c>
    </row>
    <row r="190" spans="1:13" x14ac:dyDescent="0.3">
      <c r="A190" t="s">
        <v>198</v>
      </c>
      <c r="B190" s="2">
        <v>45003</v>
      </c>
      <c r="C190" t="s">
        <v>1198</v>
      </c>
      <c r="D190" t="s">
        <v>2003</v>
      </c>
      <c r="E190" t="s">
        <v>2009</v>
      </c>
      <c r="F190" t="s">
        <v>2023</v>
      </c>
      <c r="G190" s="6">
        <v>1</v>
      </c>
      <c r="H190" s="4">
        <v>11282.27</v>
      </c>
      <c r="I190" s="4">
        <v>2955.57</v>
      </c>
      <c r="J190" t="s">
        <v>2028</v>
      </c>
      <c r="K190" t="str">
        <f t="shared" si="6"/>
        <v>March</v>
      </c>
      <c r="L190" s="7">
        <f t="shared" si="7"/>
        <v>0.26196589870655462</v>
      </c>
      <c r="M190">
        <f t="shared" si="8"/>
        <v>2023</v>
      </c>
    </row>
    <row r="191" spans="1:13" x14ac:dyDescent="0.3">
      <c r="A191" t="s">
        <v>199</v>
      </c>
      <c r="B191" s="2">
        <v>45428</v>
      </c>
      <c r="C191" t="s">
        <v>1199</v>
      </c>
      <c r="D191" t="s">
        <v>2006</v>
      </c>
      <c r="E191" t="s">
        <v>2009</v>
      </c>
      <c r="F191" t="s">
        <v>2015</v>
      </c>
      <c r="G191" s="6">
        <v>4</v>
      </c>
      <c r="H191" s="4">
        <v>41665.96</v>
      </c>
      <c r="I191" s="4">
        <v>5649.07</v>
      </c>
      <c r="J191" t="s">
        <v>2025</v>
      </c>
      <c r="K191" t="str">
        <f t="shared" si="6"/>
        <v>May</v>
      </c>
      <c r="L191" s="7">
        <f t="shared" si="7"/>
        <v>0.13557997943645123</v>
      </c>
      <c r="M191">
        <f t="shared" si="8"/>
        <v>2024</v>
      </c>
    </row>
    <row r="192" spans="1:13" x14ac:dyDescent="0.3">
      <c r="A192" t="s">
        <v>200</v>
      </c>
      <c r="B192" s="2">
        <v>45386</v>
      </c>
      <c r="C192" t="s">
        <v>1200</v>
      </c>
      <c r="D192" t="s">
        <v>2006</v>
      </c>
      <c r="E192" t="s">
        <v>2009</v>
      </c>
      <c r="F192" t="s">
        <v>2015</v>
      </c>
      <c r="G192" s="6">
        <v>6</v>
      </c>
      <c r="H192" s="4">
        <v>48307.73</v>
      </c>
      <c r="I192" s="4">
        <v>4375.37</v>
      </c>
      <c r="J192" t="s">
        <v>2025</v>
      </c>
      <c r="K192" t="str">
        <f t="shared" si="6"/>
        <v>April</v>
      </c>
      <c r="L192" s="7">
        <f t="shared" si="7"/>
        <v>9.0572875189954064E-2</v>
      </c>
      <c r="M192">
        <f t="shared" si="8"/>
        <v>2024</v>
      </c>
    </row>
    <row r="193" spans="1:13" x14ac:dyDescent="0.3">
      <c r="A193" t="s">
        <v>201</v>
      </c>
      <c r="B193" s="2">
        <v>45117</v>
      </c>
      <c r="C193" t="s">
        <v>1201</v>
      </c>
      <c r="D193" t="s">
        <v>2003</v>
      </c>
      <c r="E193" t="s">
        <v>2007</v>
      </c>
      <c r="F193" t="s">
        <v>2018</v>
      </c>
      <c r="G193" s="6">
        <v>10</v>
      </c>
      <c r="H193" s="4">
        <v>1833.06</v>
      </c>
      <c r="I193" s="4">
        <v>268.75</v>
      </c>
      <c r="J193" t="s">
        <v>2027</v>
      </c>
      <c r="K193" t="str">
        <f t="shared" si="6"/>
        <v>July</v>
      </c>
      <c r="L193" s="7">
        <f t="shared" si="7"/>
        <v>0.14661276772173307</v>
      </c>
      <c r="M193">
        <f t="shared" si="8"/>
        <v>2023</v>
      </c>
    </row>
    <row r="194" spans="1:13" x14ac:dyDescent="0.3">
      <c r="A194" t="s">
        <v>202</v>
      </c>
      <c r="B194" s="2">
        <v>45122</v>
      </c>
      <c r="C194" t="s">
        <v>1202</v>
      </c>
      <c r="D194" t="s">
        <v>2004</v>
      </c>
      <c r="E194" t="s">
        <v>2007</v>
      </c>
      <c r="F194" t="s">
        <v>2010</v>
      </c>
      <c r="G194" s="6">
        <v>4</v>
      </c>
      <c r="H194" s="4">
        <v>13636.41</v>
      </c>
      <c r="I194" s="4">
        <v>1561.77</v>
      </c>
      <c r="J194" t="s">
        <v>2025</v>
      </c>
      <c r="K194" t="str">
        <f t="shared" si="6"/>
        <v>July</v>
      </c>
      <c r="L194" s="7">
        <f t="shared" si="7"/>
        <v>0.11452941060000396</v>
      </c>
      <c r="M194">
        <f t="shared" si="8"/>
        <v>2023</v>
      </c>
    </row>
    <row r="195" spans="1:13" x14ac:dyDescent="0.3">
      <c r="A195" t="s">
        <v>203</v>
      </c>
      <c r="B195" s="2">
        <v>45318</v>
      </c>
      <c r="C195" t="s">
        <v>1203</v>
      </c>
      <c r="D195" t="s">
        <v>2003</v>
      </c>
      <c r="E195" t="s">
        <v>2008</v>
      </c>
      <c r="F195" t="s">
        <v>2021</v>
      </c>
      <c r="G195" s="6">
        <v>2</v>
      </c>
      <c r="H195" s="4">
        <v>25438.42</v>
      </c>
      <c r="I195" s="4">
        <v>3736.04</v>
      </c>
      <c r="J195" t="s">
        <v>2028</v>
      </c>
      <c r="K195" t="str">
        <f t="shared" ref="K195:K258" si="9">TEXT(B195,"MMMM")</f>
        <v>January</v>
      </c>
      <c r="L195" s="7">
        <f t="shared" ref="L195:L258" si="10">I195/H195</f>
        <v>0.14686603963610947</v>
      </c>
      <c r="M195">
        <f t="shared" ref="M195:M258" si="11">YEAR(B195)</f>
        <v>2024</v>
      </c>
    </row>
    <row r="196" spans="1:13" x14ac:dyDescent="0.3">
      <c r="A196" t="s">
        <v>204</v>
      </c>
      <c r="B196" s="2">
        <v>45466</v>
      </c>
      <c r="C196" t="s">
        <v>1204</v>
      </c>
      <c r="D196" t="s">
        <v>2005</v>
      </c>
      <c r="E196" t="s">
        <v>2009</v>
      </c>
      <c r="F196" t="s">
        <v>2015</v>
      </c>
      <c r="G196" s="6">
        <v>3</v>
      </c>
      <c r="H196" s="4">
        <v>33550.18</v>
      </c>
      <c r="I196" s="4">
        <v>2479.69</v>
      </c>
      <c r="J196" t="s">
        <v>2025</v>
      </c>
      <c r="K196" t="str">
        <f t="shared" si="9"/>
        <v>June</v>
      </c>
      <c r="L196" s="7">
        <f t="shared" si="10"/>
        <v>7.3909886623559101E-2</v>
      </c>
      <c r="M196">
        <f t="shared" si="11"/>
        <v>2024</v>
      </c>
    </row>
    <row r="197" spans="1:13" x14ac:dyDescent="0.3">
      <c r="A197" t="s">
        <v>205</v>
      </c>
      <c r="B197" s="2">
        <v>45045</v>
      </c>
      <c r="C197" t="s">
        <v>1205</v>
      </c>
      <c r="D197" t="s">
        <v>2005</v>
      </c>
      <c r="E197" t="s">
        <v>2009</v>
      </c>
      <c r="F197" t="s">
        <v>2016</v>
      </c>
      <c r="G197" s="6">
        <v>5</v>
      </c>
      <c r="H197" s="4">
        <v>18429.64</v>
      </c>
      <c r="I197" s="4">
        <v>1370.42</v>
      </c>
      <c r="J197" t="s">
        <v>2026</v>
      </c>
      <c r="K197" t="str">
        <f t="shared" si="9"/>
        <v>April</v>
      </c>
      <c r="L197" s="7">
        <f t="shared" si="10"/>
        <v>7.4359564267126227E-2</v>
      </c>
      <c r="M197">
        <f t="shared" si="11"/>
        <v>2023</v>
      </c>
    </row>
    <row r="198" spans="1:13" x14ac:dyDescent="0.3">
      <c r="A198" t="s">
        <v>206</v>
      </c>
      <c r="B198" s="2">
        <v>44943</v>
      </c>
      <c r="C198" t="s">
        <v>1206</v>
      </c>
      <c r="D198" t="s">
        <v>2005</v>
      </c>
      <c r="E198" t="s">
        <v>2007</v>
      </c>
      <c r="F198" t="s">
        <v>2020</v>
      </c>
      <c r="G198" s="6">
        <v>5</v>
      </c>
      <c r="H198" s="4">
        <v>14196.56</v>
      </c>
      <c r="I198" s="4">
        <v>3530.77</v>
      </c>
      <c r="J198" t="s">
        <v>2027</v>
      </c>
      <c r="K198" t="str">
        <f t="shared" si="9"/>
        <v>January</v>
      </c>
      <c r="L198" s="7">
        <f t="shared" si="10"/>
        <v>0.24870602455806196</v>
      </c>
      <c r="M198">
        <f t="shared" si="11"/>
        <v>2023</v>
      </c>
    </row>
    <row r="199" spans="1:13" x14ac:dyDescent="0.3">
      <c r="A199" t="s">
        <v>207</v>
      </c>
      <c r="B199" s="2">
        <v>45051</v>
      </c>
      <c r="C199" t="s">
        <v>1207</v>
      </c>
      <c r="D199" t="s">
        <v>2006</v>
      </c>
      <c r="E199" t="s">
        <v>2008</v>
      </c>
      <c r="F199" t="s">
        <v>2019</v>
      </c>
      <c r="G199" s="6">
        <v>8</v>
      </c>
      <c r="H199" s="4">
        <v>4145.3500000000004</v>
      </c>
      <c r="I199" s="4">
        <v>500.25</v>
      </c>
      <c r="J199" t="s">
        <v>2025</v>
      </c>
      <c r="K199" t="str">
        <f t="shared" si="9"/>
        <v>May</v>
      </c>
      <c r="L199" s="7">
        <f t="shared" si="10"/>
        <v>0.12067738550423968</v>
      </c>
      <c r="M199">
        <f t="shared" si="11"/>
        <v>2023</v>
      </c>
    </row>
    <row r="200" spans="1:13" x14ac:dyDescent="0.3">
      <c r="A200" t="s">
        <v>208</v>
      </c>
      <c r="B200" s="2">
        <v>44961</v>
      </c>
      <c r="C200" t="s">
        <v>1208</v>
      </c>
      <c r="D200" t="s">
        <v>2006</v>
      </c>
      <c r="E200" t="s">
        <v>2008</v>
      </c>
      <c r="F200" t="s">
        <v>2019</v>
      </c>
      <c r="G200" s="6">
        <v>4</v>
      </c>
      <c r="H200" s="4">
        <v>16413.310000000001</v>
      </c>
      <c r="I200" s="4">
        <v>3061.89</v>
      </c>
      <c r="J200" t="s">
        <v>2026</v>
      </c>
      <c r="K200" t="str">
        <f t="shared" si="9"/>
        <v>February</v>
      </c>
      <c r="L200" s="7">
        <f t="shared" si="10"/>
        <v>0.18654920914794149</v>
      </c>
      <c r="M200">
        <f t="shared" si="11"/>
        <v>2023</v>
      </c>
    </row>
    <row r="201" spans="1:13" x14ac:dyDescent="0.3">
      <c r="A201" t="s">
        <v>209</v>
      </c>
      <c r="B201" s="2">
        <v>45250</v>
      </c>
      <c r="C201" t="s">
        <v>1209</v>
      </c>
      <c r="D201" t="s">
        <v>2005</v>
      </c>
      <c r="E201" t="s">
        <v>2008</v>
      </c>
      <c r="F201" t="s">
        <v>2021</v>
      </c>
      <c r="G201" s="6">
        <v>3</v>
      </c>
      <c r="H201" s="4">
        <v>1757.53</v>
      </c>
      <c r="I201" s="4">
        <v>373.23</v>
      </c>
      <c r="J201" t="s">
        <v>2026</v>
      </c>
      <c r="K201" t="str">
        <f t="shared" si="9"/>
        <v>November</v>
      </c>
      <c r="L201" s="7">
        <f t="shared" si="10"/>
        <v>0.21236052869652297</v>
      </c>
      <c r="M201">
        <f t="shared" si="11"/>
        <v>2023</v>
      </c>
    </row>
    <row r="202" spans="1:13" x14ac:dyDescent="0.3">
      <c r="A202" t="s">
        <v>210</v>
      </c>
      <c r="B202" s="2">
        <v>45568</v>
      </c>
      <c r="C202" t="s">
        <v>1210</v>
      </c>
      <c r="D202" t="s">
        <v>2004</v>
      </c>
      <c r="E202" t="s">
        <v>2008</v>
      </c>
      <c r="F202" t="s">
        <v>2021</v>
      </c>
      <c r="G202" s="6">
        <v>6</v>
      </c>
      <c r="H202" s="4">
        <v>1704.26</v>
      </c>
      <c r="I202" s="4">
        <v>249.83</v>
      </c>
      <c r="J202" t="s">
        <v>2027</v>
      </c>
      <c r="K202" t="str">
        <f t="shared" si="9"/>
        <v>October</v>
      </c>
      <c r="L202" s="7">
        <f t="shared" si="10"/>
        <v>0.14659148252027274</v>
      </c>
      <c r="M202">
        <f t="shared" si="11"/>
        <v>2024</v>
      </c>
    </row>
    <row r="203" spans="1:13" x14ac:dyDescent="0.3">
      <c r="A203" t="s">
        <v>211</v>
      </c>
      <c r="B203" s="2">
        <v>45011</v>
      </c>
      <c r="C203" t="s">
        <v>1211</v>
      </c>
      <c r="D203" t="s">
        <v>2004</v>
      </c>
      <c r="E203" t="s">
        <v>2008</v>
      </c>
      <c r="F203" t="s">
        <v>2011</v>
      </c>
      <c r="G203" s="6">
        <v>8</v>
      </c>
      <c r="H203" s="4">
        <v>38712.050000000003</v>
      </c>
      <c r="I203" s="4">
        <v>10483.120000000001</v>
      </c>
      <c r="J203" t="s">
        <v>2027</v>
      </c>
      <c r="K203" t="str">
        <f t="shared" si="9"/>
        <v>March</v>
      </c>
      <c r="L203" s="7">
        <f t="shared" si="10"/>
        <v>0.27079733571329856</v>
      </c>
      <c r="M203">
        <f t="shared" si="11"/>
        <v>2023</v>
      </c>
    </row>
    <row r="204" spans="1:13" x14ac:dyDescent="0.3">
      <c r="A204" t="s">
        <v>212</v>
      </c>
      <c r="B204" s="2">
        <v>45274</v>
      </c>
      <c r="C204" t="s">
        <v>1212</v>
      </c>
      <c r="D204" t="s">
        <v>2003</v>
      </c>
      <c r="E204" t="s">
        <v>2008</v>
      </c>
      <c r="F204" t="s">
        <v>2019</v>
      </c>
      <c r="G204" s="6">
        <v>3</v>
      </c>
      <c r="H204" s="4">
        <v>18742.349999999999</v>
      </c>
      <c r="I204" s="4">
        <v>1204.56</v>
      </c>
      <c r="J204" t="s">
        <v>2025</v>
      </c>
      <c r="K204" t="str">
        <f t="shared" si="9"/>
        <v>December</v>
      </c>
      <c r="L204" s="7">
        <f t="shared" si="10"/>
        <v>6.4269421924145059E-2</v>
      </c>
      <c r="M204">
        <f t="shared" si="11"/>
        <v>2023</v>
      </c>
    </row>
    <row r="205" spans="1:13" x14ac:dyDescent="0.3">
      <c r="A205" t="s">
        <v>213</v>
      </c>
      <c r="B205" s="2">
        <v>45607</v>
      </c>
      <c r="C205" t="s">
        <v>1213</v>
      </c>
      <c r="D205" t="s">
        <v>2003</v>
      </c>
      <c r="E205" t="s">
        <v>2009</v>
      </c>
      <c r="F205" t="s">
        <v>2023</v>
      </c>
      <c r="G205" s="6">
        <v>3</v>
      </c>
      <c r="H205" s="4">
        <v>3826.7</v>
      </c>
      <c r="I205" s="4">
        <v>353.27</v>
      </c>
      <c r="J205" t="s">
        <v>2026</v>
      </c>
      <c r="K205" t="str">
        <f t="shared" si="9"/>
        <v>November</v>
      </c>
      <c r="L205" s="7">
        <f t="shared" si="10"/>
        <v>9.2317140094598474E-2</v>
      </c>
      <c r="M205">
        <f t="shared" si="11"/>
        <v>2024</v>
      </c>
    </row>
    <row r="206" spans="1:13" x14ac:dyDescent="0.3">
      <c r="A206" t="s">
        <v>214</v>
      </c>
      <c r="B206" s="2">
        <v>45407</v>
      </c>
      <c r="C206" t="s">
        <v>1214</v>
      </c>
      <c r="D206" t="s">
        <v>2006</v>
      </c>
      <c r="E206" t="s">
        <v>2009</v>
      </c>
      <c r="F206" t="s">
        <v>2016</v>
      </c>
      <c r="G206" s="6">
        <v>5</v>
      </c>
      <c r="H206" s="4">
        <v>2589.56</v>
      </c>
      <c r="I206" s="4">
        <v>177.5</v>
      </c>
      <c r="J206" t="s">
        <v>2026</v>
      </c>
      <c r="K206" t="str">
        <f t="shared" si="9"/>
        <v>April</v>
      </c>
      <c r="L206" s="7">
        <f t="shared" si="10"/>
        <v>6.8544463152041268E-2</v>
      </c>
      <c r="M206">
        <f t="shared" si="11"/>
        <v>2024</v>
      </c>
    </row>
    <row r="207" spans="1:13" x14ac:dyDescent="0.3">
      <c r="A207" t="s">
        <v>215</v>
      </c>
      <c r="B207" s="2">
        <v>45519</v>
      </c>
      <c r="C207" t="s">
        <v>1215</v>
      </c>
      <c r="D207" t="s">
        <v>2005</v>
      </c>
      <c r="E207" t="s">
        <v>2007</v>
      </c>
      <c r="F207" t="s">
        <v>2010</v>
      </c>
      <c r="G207" s="6">
        <v>5</v>
      </c>
      <c r="H207" s="4">
        <v>6785.9</v>
      </c>
      <c r="I207" s="4">
        <v>1375.68</v>
      </c>
      <c r="J207" t="s">
        <v>2026</v>
      </c>
      <c r="K207" t="str">
        <f t="shared" si="9"/>
        <v>August</v>
      </c>
      <c r="L207" s="7">
        <f t="shared" si="10"/>
        <v>0.2027262411765573</v>
      </c>
      <c r="M207">
        <f t="shared" si="11"/>
        <v>2024</v>
      </c>
    </row>
    <row r="208" spans="1:13" x14ac:dyDescent="0.3">
      <c r="A208" t="s">
        <v>216</v>
      </c>
      <c r="B208" s="2">
        <v>45140</v>
      </c>
      <c r="C208" t="s">
        <v>1216</v>
      </c>
      <c r="D208" t="s">
        <v>2006</v>
      </c>
      <c r="E208" t="s">
        <v>2007</v>
      </c>
      <c r="F208" t="s">
        <v>2013</v>
      </c>
      <c r="G208" s="6">
        <v>9</v>
      </c>
      <c r="H208" s="4">
        <v>24336.03</v>
      </c>
      <c r="I208" s="4">
        <v>2951.4</v>
      </c>
      <c r="J208" t="s">
        <v>2026</v>
      </c>
      <c r="K208" t="str">
        <f t="shared" si="9"/>
        <v>August</v>
      </c>
      <c r="L208" s="7">
        <f t="shared" si="10"/>
        <v>0.12127697081241272</v>
      </c>
      <c r="M208">
        <f t="shared" si="11"/>
        <v>2023</v>
      </c>
    </row>
    <row r="209" spans="1:13" x14ac:dyDescent="0.3">
      <c r="A209" t="s">
        <v>217</v>
      </c>
      <c r="B209" s="2">
        <v>45178</v>
      </c>
      <c r="C209" t="s">
        <v>1217</v>
      </c>
      <c r="D209" t="s">
        <v>2005</v>
      </c>
      <c r="E209" t="s">
        <v>2008</v>
      </c>
      <c r="F209" t="s">
        <v>2022</v>
      </c>
      <c r="G209" s="6">
        <v>10</v>
      </c>
      <c r="H209" s="4">
        <v>4510.8500000000004</v>
      </c>
      <c r="I209" s="4">
        <v>1265.31</v>
      </c>
      <c r="J209" t="s">
        <v>2025</v>
      </c>
      <c r="K209" t="str">
        <f t="shared" si="9"/>
        <v>September</v>
      </c>
      <c r="L209" s="7">
        <f t="shared" si="10"/>
        <v>0.28050367447376878</v>
      </c>
      <c r="M209">
        <f t="shared" si="11"/>
        <v>2023</v>
      </c>
    </row>
    <row r="210" spans="1:13" x14ac:dyDescent="0.3">
      <c r="A210" t="s">
        <v>218</v>
      </c>
      <c r="B210" s="2">
        <v>45558</v>
      </c>
      <c r="C210" t="s">
        <v>1218</v>
      </c>
      <c r="D210" t="s">
        <v>2006</v>
      </c>
      <c r="E210" t="s">
        <v>2009</v>
      </c>
      <c r="F210" t="s">
        <v>2014</v>
      </c>
      <c r="G210" s="6">
        <v>5</v>
      </c>
      <c r="H210" s="4">
        <v>31888.6</v>
      </c>
      <c r="I210" s="4">
        <v>8586.2199999999993</v>
      </c>
      <c r="J210" t="s">
        <v>2028</v>
      </c>
      <c r="K210" t="str">
        <f t="shared" si="9"/>
        <v>September</v>
      </c>
      <c r="L210" s="7">
        <f t="shared" si="10"/>
        <v>0.26925672497381509</v>
      </c>
      <c r="M210">
        <f t="shared" si="11"/>
        <v>2024</v>
      </c>
    </row>
    <row r="211" spans="1:13" x14ac:dyDescent="0.3">
      <c r="A211" t="s">
        <v>219</v>
      </c>
      <c r="B211" s="2">
        <v>45318</v>
      </c>
      <c r="C211" t="s">
        <v>1219</v>
      </c>
      <c r="D211" t="s">
        <v>2004</v>
      </c>
      <c r="E211" t="s">
        <v>2008</v>
      </c>
      <c r="F211" t="s">
        <v>2019</v>
      </c>
      <c r="G211" s="6">
        <v>8</v>
      </c>
      <c r="H211" s="4">
        <v>1537.91</v>
      </c>
      <c r="I211" s="4">
        <v>124.04</v>
      </c>
      <c r="J211" t="s">
        <v>2025</v>
      </c>
      <c r="K211" t="str">
        <f t="shared" si="9"/>
        <v>January</v>
      </c>
      <c r="L211" s="7">
        <f t="shared" si="10"/>
        <v>8.0654914786951123E-2</v>
      </c>
      <c r="M211">
        <f t="shared" si="11"/>
        <v>2024</v>
      </c>
    </row>
    <row r="212" spans="1:13" x14ac:dyDescent="0.3">
      <c r="A212" t="s">
        <v>220</v>
      </c>
      <c r="B212" s="2">
        <v>45591</v>
      </c>
      <c r="C212" t="s">
        <v>1220</v>
      </c>
      <c r="D212" t="s">
        <v>2005</v>
      </c>
      <c r="E212" t="s">
        <v>2009</v>
      </c>
      <c r="F212" t="s">
        <v>2015</v>
      </c>
      <c r="G212" s="6">
        <v>5</v>
      </c>
      <c r="H212" s="4">
        <v>48745.59</v>
      </c>
      <c r="I212" s="4">
        <v>13746.79</v>
      </c>
      <c r="J212" t="s">
        <v>2027</v>
      </c>
      <c r="K212" t="str">
        <f t="shared" si="9"/>
        <v>October</v>
      </c>
      <c r="L212" s="7">
        <f t="shared" si="10"/>
        <v>0.28201094704156832</v>
      </c>
      <c r="M212">
        <f t="shared" si="11"/>
        <v>2024</v>
      </c>
    </row>
    <row r="213" spans="1:13" x14ac:dyDescent="0.3">
      <c r="A213" t="s">
        <v>221</v>
      </c>
      <c r="B213" s="2">
        <v>45527</v>
      </c>
      <c r="C213" t="s">
        <v>1221</v>
      </c>
      <c r="D213" t="s">
        <v>2006</v>
      </c>
      <c r="E213" t="s">
        <v>2008</v>
      </c>
      <c r="F213" t="s">
        <v>2021</v>
      </c>
      <c r="G213" s="6">
        <v>1</v>
      </c>
      <c r="H213" s="4">
        <v>15683.2</v>
      </c>
      <c r="I213" s="4">
        <v>2459.02</v>
      </c>
      <c r="J213" t="s">
        <v>2026</v>
      </c>
      <c r="K213" t="str">
        <f t="shared" si="9"/>
        <v>August</v>
      </c>
      <c r="L213" s="7">
        <f t="shared" si="10"/>
        <v>0.15679325647826972</v>
      </c>
      <c r="M213">
        <f t="shared" si="11"/>
        <v>2024</v>
      </c>
    </row>
    <row r="214" spans="1:13" x14ac:dyDescent="0.3">
      <c r="A214" t="s">
        <v>222</v>
      </c>
      <c r="B214" s="2">
        <v>45151</v>
      </c>
      <c r="C214" t="s">
        <v>1222</v>
      </c>
      <c r="D214" t="s">
        <v>2006</v>
      </c>
      <c r="E214" t="s">
        <v>2007</v>
      </c>
      <c r="F214" t="s">
        <v>2018</v>
      </c>
      <c r="G214" s="6">
        <v>8</v>
      </c>
      <c r="H214" s="4">
        <v>44887.6</v>
      </c>
      <c r="I214" s="4">
        <v>12184.16</v>
      </c>
      <c r="J214" t="s">
        <v>2027</v>
      </c>
      <c r="K214" t="str">
        <f t="shared" si="9"/>
        <v>August</v>
      </c>
      <c r="L214" s="7">
        <f t="shared" si="10"/>
        <v>0.27143710066922716</v>
      </c>
      <c r="M214">
        <f t="shared" si="11"/>
        <v>2023</v>
      </c>
    </row>
    <row r="215" spans="1:13" x14ac:dyDescent="0.3">
      <c r="A215" t="s">
        <v>223</v>
      </c>
      <c r="B215" s="2">
        <v>45209</v>
      </c>
      <c r="C215" t="s">
        <v>1223</v>
      </c>
      <c r="D215" t="s">
        <v>2006</v>
      </c>
      <c r="E215" t="s">
        <v>2007</v>
      </c>
      <c r="F215" t="s">
        <v>2020</v>
      </c>
      <c r="G215" s="6">
        <v>6</v>
      </c>
      <c r="H215" s="4">
        <v>32246.37</v>
      </c>
      <c r="I215" s="4">
        <v>4524.2700000000004</v>
      </c>
      <c r="J215" t="s">
        <v>2028</v>
      </c>
      <c r="K215" t="str">
        <f t="shared" si="9"/>
        <v>October</v>
      </c>
      <c r="L215" s="7">
        <f t="shared" si="10"/>
        <v>0.1403032341314697</v>
      </c>
      <c r="M215">
        <f t="shared" si="11"/>
        <v>2023</v>
      </c>
    </row>
    <row r="216" spans="1:13" x14ac:dyDescent="0.3">
      <c r="A216" t="s">
        <v>224</v>
      </c>
      <c r="B216" s="2">
        <v>45294</v>
      </c>
      <c r="C216" t="s">
        <v>1224</v>
      </c>
      <c r="D216" t="s">
        <v>2006</v>
      </c>
      <c r="E216" t="s">
        <v>2009</v>
      </c>
      <c r="F216" t="s">
        <v>2014</v>
      </c>
      <c r="G216" s="6">
        <v>9</v>
      </c>
      <c r="H216" s="4">
        <v>43601.2</v>
      </c>
      <c r="I216" s="4">
        <v>8513.44</v>
      </c>
      <c r="J216" t="s">
        <v>2025</v>
      </c>
      <c r="K216" t="str">
        <f t="shared" si="9"/>
        <v>January</v>
      </c>
      <c r="L216" s="7">
        <f t="shared" si="10"/>
        <v>0.19525701127491907</v>
      </c>
      <c r="M216">
        <f t="shared" si="11"/>
        <v>2024</v>
      </c>
    </row>
    <row r="217" spans="1:13" x14ac:dyDescent="0.3">
      <c r="A217" t="s">
        <v>225</v>
      </c>
      <c r="B217" s="2">
        <v>45514</v>
      </c>
      <c r="C217" t="s">
        <v>1225</v>
      </c>
      <c r="D217" t="s">
        <v>2006</v>
      </c>
      <c r="E217" t="s">
        <v>2007</v>
      </c>
      <c r="F217" t="s">
        <v>2010</v>
      </c>
      <c r="G217" s="6">
        <v>6</v>
      </c>
      <c r="H217" s="4">
        <v>11071.36</v>
      </c>
      <c r="I217" s="4">
        <v>3197.23</v>
      </c>
      <c r="J217" t="s">
        <v>2025</v>
      </c>
      <c r="K217" t="str">
        <f t="shared" si="9"/>
        <v>August</v>
      </c>
      <c r="L217" s="7">
        <f t="shared" si="10"/>
        <v>0.28878385311289667</v>
      </c>
      <c r="M217">
        <f t="shared" si="11"/>
        <v>2024</v>
      </c>
    </row>
    <row r="218" spans="1:13" x14ac:dyDescent="0.3">
      <c r="A218" t="s">
        <v>226</v>
      </c>
      <c r="B218" s="2">
        <v>44949</v>
      </c>
      <c r="C218" t="s">
        <v>1226</v>
      </c>
      <c r="D218" t="s">
        <v>2005</v>
      </c>
      <c r="E218" t="s">
        <v>2007</v>
      </c>
      <c r="F218" t="s">
        <v>2018</v>
      </c>
      <c r="G218" s="6">
        <v>4</v>
      </c>
      <c r="H218" s="4">
        <v>15652.3</v>
      </c>
      <c r="I218" s="4">
        <v>2475.44</v>
      </c>
      <c r="J218" t="s">
        <v>2025</v>
      </c>
      <c r="K218" t="str">
        <f t="shared" si="9"/>
        <v>January</v>
      </c>
      <c r="L218" s="7">
        <f t="shared" si="10"/>
        <v>0.15815183711020106</v>
      </c>
      <c r="M218">
        <f t="shared" si="11"/>
        <v>2023</v>
      </c>
    </row>
    <row r="219" spans="1:13" x14ac:dyDescent="0.3">
      <c r="A219" t="s">
        <v>227</v>
      </c>
      <c r="B219" s="2">
        <v>45647</v>
      </c>
      <c r="C219" t="s">
        <v>1227</v>
      </c>
      <c r="D219" t="s">
        <v>2006</v>
      </c>
      <c r="E219" t="s">
        <v>2009</v>
      </c>
      <c r="F219" t="s">
        <v>2015</v>
      </c>
      <c r="G219" s="6">
        <v>5</v>
      </c>
      <c r="H219" s="4">
        <v>21781.17</v>
      </c>
      <c r="I219" s="4">
        <v>5146.96</v>
      </c>
      <c r="J219" t="s">
        <v>2028</v>
      </c>
      <c r="K219" t="str">
        <f t="shared" si="9"/>
        <v>December</v>
      </c>
      <c r="L219" s="7">
        <f t="shared" si="10"/>
        <v>0.23630319216093537</v>
      </c>
      <c r="M219">
        <f t="shared" si="11"/>
        <v>2024</v>
      </c>
    </row>
    <row r="220" spans="1:13" x14ac:dyDescent="0.3">
      <c r="A220" t="s">
        <v>228</v>
      </c>
      <c r="B220" s="2">
        <v>45240</v>
      </c>
      <c r="C220" t="s">
        <v>1228</v>
      </c>
      <c r="D220" t="s">
        <v>2006</v>
      </c>
      <c r="E220" t="s">
        <v>2009</v>
      </c>
      <c r="F220" t="s">
        <v>2023</v>
      </c>
      <c r="G220" s="6">
        <v>5</v>
      </c>
      <c r="H220" s="4">
        <v>46412.84</v>
      </c>
      <c r="I220" s="4">
        <v>13124.96</v>
      </c>
      <c r="J220" t="s">
        <v>2026</v>
      </c>
      <c r="K220" t="str">
        <f t="shared" si="9"/>
        <v>November</v>
      </c>
      <c r="L220" s="7">
        <f t="shared" si="10"/>
        <v>0.282787263179758</v>
      </c>
      <c r="M220">
        <f t="shared" si="11"/>
        <v>2023</v>
      </c>
    </row>
    <row r="221" spans="1:13" x14ac:dyDescent="0.3">
      <c r="A221" t="s">
        <v>229</v>
      </c>
      <c r="B221" s="2">
        <v>45580</v>
      </c>
      <c r="C221" t="s">
        <v>1229</v>
      </c>
      <c r="D221" t="s">
        <v>2005</v>
      </c>
      <c r="E221" t="s">
        <v>2007</v>
      </c>
      <c r="F221" t="s">
        <v>2020</v>
      </c>
      <c r="G221" s="6">
        <v>10</v>
      </c>
      <c r="H221" s="4">
        <v>43061.14</v>
      </c>
      <c r="I221" s="4">
        <v>9475.25</v>
      </c>
      <c r="J221" t="s">
        <v>2026</v>
      </c>
      <c r="K221" t="str">
        <f t="shared" si="9"/>
        <v>October</v>
      </c>
      <c r="L221" s="7">
        <f t="shared" si="10"/>
        <v>0.22004178245164899</v>
      </c>
      <c r="M221">
        <f t="shared" si="11"/>
        <v>2024</v>
      </c>
    </row>
    <row r="222" spans="1:13" x14ac:dyDescent="0.3">
      <c r="A222" t="s">
        <v>230</v>
      </c>
      <c r="B222" s="2">
        <v>45178</v>
      </c>
      <c r="C222" t="s">
        <v>1230</v>
      </c>
      <c r="D222" t="s">
        <v>2006</v>
      </c>
      <c r="E222" t="s">
        <v>2008</v>
      </c>
      <c r="F222" t="s">
        <v>2021</v>
      </c>
      <c r="G222" s="6">
        <v>10</v>
      </c>
      <c r="H222" s="4">
        <v>6770.83</v>
      </c>
      <c r="I222" s="4">
        <v>1090.92</v>
      </c>
      <c r="J222" t="s">
        <v>2026</v>
      </c>
      <c r="K222" t="str">
        <f t="shared" si="9"/>
        <v>September</v>
      </c>
      <c r="L222" s="7">
        <f t="shared" si="10"/>
        <v>0.16112057162858912</v>
      </c>
      <c r="M222">
        <f t="shared" si="11"/>
        <v>2023</v>
      </c>
    </row>
    <row r="223" spans="1:13" x14ac:dyDescent="0.3">
      <c r="A223" t="s">
        <v>231</v>
      </c>
      <c r="B223" s="2">
        <v>45051</v>
      </c>
      <c r="C223" t="s">
        <v>1231</v>
      </c>
      <c r="D223" t="s">
        <v>2006</v>
      </c>
      <c r="E223" t="s">
        <v>2009</v>
      </c>
      <c r="F223" t="s">
        <v>2014</v>
      </c>
      <c r="G223" s="6">
        <v>1</v>
      </c>
      <c r="H223" s="4">
        <v>36117.199999999997</v>
      </c>
      <c r="I223" s="4">
        <v>2204.5</v>
      </c>
      <c r="J223" t="s">
        <v>2025</v>
      </c>
      <c r="K223" t="str">
        <f t="shared" si="9"/>
        <v>May</v>
      </c>
      <c r="L223" s="7">
        <f t="shared" si="10"/>
        <v>6.1037400462937333E-2</v>
      </c>
      <c r="M223">
        <f t="shared" si="11"/>
        <v>2023</v>
      </c>
    </row>
    <row r="224" spans="1:13" x14ac:dyDescent="0.3">
      <c r="A224" t="s">
        <v>232</v>
      </c>
      <c r="B224" s="2">
        <v>45095</v>
      </c>
      <c r="C224" t="s">
        <v>1232</v>
      </c>
      <c r="D224" t="s">
        <v>2006</v>
      </c>
      <c r="E224" t="s">
        <v>2007</v>
      </c>
      <c r="F224" t="s">
        <v>2010</v>
      </c>
      <c r="G224" s="6">
        <v>8</v>
      </c>
      <c r="H224" s="4">
        <v>23533.58</v>
      </c>
      <c r="I224" s="4">
        <v>1595.04</v>
      </c>
      <c r="J224" t="s">
        <v>2028</v>
      </c>
      <c r="K224" t="str">
        <f t="shared" si="9"/>
        <v>June</v>
      </c>
      <c r="L224" s="7">
        <f t="shared" si="10"/>
        <v>6.7777193270212172E-2</v>
      </c>
      <c r="M224">
        <f t="shared" si="11"/>
        <v>2023</v>
      </c>
    </row>
    <row r="225" spans="1:13" x14ac:dyDescent="0.3">
      <c r="A225" t="s">
        <v>233</v>
      </c>
      <c r="B225" s="2">
        <v>45134</v>
      </c>
      <c r="C225" t="s">
        <v>1233</v>
      </c>
      <c r="D225" t="s">
        <v>2006</v>
      </c>
      <c r="E225" t="s">
        <v>2007</v>
      </c>
      <c r="F225" t="s">
        <v>2020</v>
      </c>
      <c r="G225" s="6">
        <v>8</v>
      </c>
      <c r="H225" s="4">
        <v>31534.45</v>
      </c>
      <c r="I225" s="4">
        <v>6282.71</v>
      </c>
      <c r="J225" t="s">
        <v>2026</v>
      </c>
      <c r="K225" t="str">
        <f t="shared" si="9"/>
        <v>July</v>
      </c>
      <c r="L225" s="7">
        <f t="shared" si="10"/>
        <v>0.19923321954243692</v>
      </c>
      <c r="M225">
        <f t="shared" si="11"/>
        <v>2023</v>
      </c>
    </row>
    <row r="226" spans="1:13" x14ac:dyDescent="0.3">
      <c r="A226" t="s">
        <v>234</v>
      </c>
      <c r="B226" s="2">
        <v>44978</v>
      </c>
      <c r="C226" t="s">
        <v>1234</v>
      </c>
      <c r="D226" t="s">
        <v>2006</v>
      </c>
      <c r="E226" t="s">
        <v>2007</v>
      </c>
      <c r="F226" t="s">
        <v>2017</v>
      </c>
      <c r="G226" s="6">
        <v>5</v>
      </c>
      <c r="H226" s="4">
        <v>22572.02</v>
      </c>
      <c r="I226" s="4">
        <v>6736.34</v>
      </c>
      <c r="J226" t="s">
        <v>2026</v>
      </c>
      <c r="K226" t="str">
        <f t="shared" si="9"/>
        <v>February</v>
      </c>
      <c r="L226" s="7">
        <f t="shared" si="10"/>
        <v>0.29843762321670814</v>
      </c>
      <c r="M226">
        <f t="shared" si="11"/>
        <v>2023</v>
      </c>
    </row>
    <row r="227" spans="1:13" x14ac:dyDescent="0.3">
      <c r="A227" t="s">
        <v>235</v>
      </c>
      <c r="B227" s="2">
        <v>44951</v>
      </c>
      <c r="C227" t="s">
        <v>1235</v>
      </c>
      <c r="D227" t="s">
        <v>2005</v>
      </c>
      <c r="E227" t="s">
        <v>2007</v>
      </c>
      <c r="F227" t="s">
        <v>2013</v>
      </c>
      <c r="G227" s="6">
        <v>8</v>
      </c>
      <c r="H227" s="4">
        <v>42582.04</v>
      </c>
      <c r="I227" s="4">
        <v>9570.2900000000009</v>
      </c>
      <c r="J227" t="s">
        <v>2028</v>
      </c>
      <c r="K227" t="str">
        <f t="shared" si="9"/>
        <v>January</v>
      </c>
      <c r="L227" s="7">
        <f t="shared" si="10"/>
        <v>0.22474944835897953</v>
      </c>
      <c r="M227">
        <f t="shared" si="11"/>
        <v>2023</v>
      </c>
    </row>
    <row r="228" spans="1:13" x14ac:dyDescent="0.3">
      <c r="A228" t="s">
        <v>236</v>
      </c>
      <c r="B228" s="2">
        <v>45458</v>
      </c>
      <c r="C228" t="s">
        <v>1236</v>
      </c>
      <c r="D228" t="s">
        <v>2003</v>
      </c>
      <c r="E228" t="s">
        <v>2009</v>
      </c>
      <c r="F228" t="s">
        <v>2014</v>
      </c>
      <c r="G228" s="6">
        <v>7</v>
      </c>
      <c r="H228" s="4">
        <v>18285.509999999998</v>
      </c>
      <c r="I228" s="4">
        <v>1745.27</v>
      </c>
      <c r="J228" t="s">
        <v>2025</v>
      </c>
      <c r="K228" t="str">
        <f t="shared" si="9"/>
        <v>June</v>
      </c>
      <c r="L228" s="7">
        <f t="shared" si="10"/>
        <v>9.5445519430412393E-2</v>
      </c>
      <c r="M228">
        <f t="shared" si="11"/>
        <v>2024</v>
      </c>
    </row>
    <row r="229" spans="1:13" x14ac:dyDescent="0.3">
      <c r="A229" t="s">
        <v>237</v>
      </c>
      <c r="B229" s="2">
        <v>45594</v>
      </c>
      <c r="C229" t="s">
        <v>1237</v>
      </c>
      <c r="D229" t="s">
        <v>2005</v>
      </c>
      <c r="E229" t="s">
        <v>2008</v>
      </c>
      <c r="F229" t="s">
        <v>2021</v>
      </c>
      <c r="G229" s="6">
        <v>5</v>
      </c>
      <c r="H229" s="4">
        <v>39366.67</v>
      </c>
      <c r="I229" s="4">
        <v>10040.48</v>
      </c>
      <c r="J229" t="s">
        <v>2025</v>
      </c>
      <c r="K229" t="str">
        <f t="shared" si="9"/>
        <v>October</v>
      </c>
      <c r="L229" s="7">
        <f t="shared" si="10"/>
        <v>0.2550502747628895</v>
      </c>
      <c r="M229">
        <f t="shared" si="11"/>
        <v>2024</v>
      </c>
    </row>
    <row r="230" spans="1:13" x14ac:dyDescent="0.3">
      <c r="A230" t="s">
        <v>238</v>
      </c>
      <c r="B230" s="2">
        <v>45126</v>
      </c>
      <c r="C230" t="s">
        <v>1238</v>
      </c>
      <c r="D230" t="s">
        <v>2006</v>
      </c>
      <c r="E230" t="s">
        <v>2009</v>
      </c>
      <c r="F230" t="s">
        <v>2023</v>
      </c>
      <c r="G230" s="6">
        <v>8</v>
      </c>
      <c r="H230" s="4">
        <v>45526.6</v>
      </c>
      <c r="I230" s="4">
        <v>3384.61</v>
      </c>
      <c r="J230" t="s">
        <v>2027</v>
      </c>
      <c r="K230" t="str">
        <f t="shared" si="9"/>
        <v>July</v>
      </c>
      <c r="L230" s="7">
        <f t="shared" si="10"/>
        <v>7.4343570571929377E-2</v>
      </c>
      <c r="M230">
        <f t="shared" si="11"/>
        <v>2023</v>
      </c>
    </row>
    <row r="231" spans="1:13" x14ac:dyDescent="0.3">
      <c r="A231" t="s">
        <v>239</v>
      </c>
      <c r="B231" s="2">
        <v>45218</v>
      </c>
      <c r="C231" t="s">
        <v>1239</v>
      </c>
      <c r="D231" t="s">
        <v>2004</v>
      </c>
      <c r="E231" t="s">
        <v>2009</v>
      </c>
      <c r="F231" t="s">
        <v>2014</v>
      </c>
      <c r="G231" s="6">
        <v>8</v>
      </c>
      <c r="H231" s="4">
        <v>14878.29</v>
      </c>
      <c r="I231" s="4">
        <v>3324.21</v>
      </c>
      <c r="J231" t="s">
        <v>2026</v>
      </c>
      <c r="K231" t="str">
        <f t="shared" si="9"/>
        <v>October</v>
      </c>
      <c r="L231" s="7">
        <f t="shared" si="10"/>
        <v>0.22342688575098346</v>
      </c>
      <c r="M231">
        <f t="shared" si="11"/>
        <v>2023</v>
      </c>
    </row>
    <row r="232" spans="1:13" x14ac:dyDescent="0.3">
      <c r="A232" t="s">
        <v>240</v>
      </c>
      <c r="B232" s="2">
        <v>45562</v>
      </c>
      <c r="C232" t="s">
        <v>1240</v>
      </c>
      <c r="D232" t="s">
        <v>2004</v>
      </c>
      <c r="E232" t="s">
        <v>2008</v>
      </c>
      <c r="F232" t="s">
        <v>2012</v>
      </c>
      <c r="G232" s="6">
        <v>8</v>
      </c>
      <c r="H232" s="4">
        <v>15996.68</v>
      </c>
      <c r="I232" s="4">
        <v>3666.44</v>
      </c>
      <c r="J232" t="s">
        <v>2027</v>
      </c>
      <c r="K232" t="str">
        <f t="shared" si="9"/>
        <v>September</v>
      </c>
      <c r="L232" s="7">
        <f t="shared" si="10"/>
        <v>0.22920005901224505</v>
      </c>
      <c r="M232">
        <f t="shared" si="11"/>
        <v>2024</v>
      </c>
    </row>
    <row r="233" spans="1:13" x14ac:dyDescent="0.3">
      <c r="A233" t="s">
        <v>241</v>
      </c>
      <c r="B233" s="2">
        <v>45419</v>
      </c>
      <c r="C233" t="s">
        <v>1241</v>
      </c>
      <c r="D233" t="s">
        <v>2006</v>
      </c>
      <c r="E233" t="s">
        <v>2007</v>
      </c>
      <c r="F233" t="s">
        <v>2013</v>
      </c>
      <c r="G233" s="6">
        <v>4</v>
      </c>
      <c r="H233" s="4">
        <v>4874.55</v>
      </c>
      <c r="I233" s="4">
        <v>1200.08</v>
      </c>
      <c r="J233" t="s">
        <v>2026</v>
      </c>
      <c r="K233" t="str">
        <f t="shared" si="9"/>
        <v>May</v>
      </c>
      <c r="L233" s="7">
        <f t="shared" si="10"/>
        <v>0.24619298191627942</v>
      </c>
      <c r="M233">
        <f t="shared" si="11"/>
        <v>2024</v>
      </c>
    </row>
    <row r="234" spans="1:13" x14ac:dyDescent="0.3">
      <c r="A234" t="s">
        <v>242</v>
      </c>
      <c r="B234" s="2">
        <v>45226</v>
      </c>
      <c r="C234" t="s">
        <v>1242</v>
      </c>
      <c r="D234" t="s">
        <v>2006</v>
      </c>
      <c r="E234" t="s">
        <v>2009</v>
      </c>
      <c r="F234" t="s">
        <v>2016</v>
      </c>
      <c r="G234" s="6">
        <v>9</v>
      </c>
      <c r="H234" s="4">
        <v>41847.31</v>
      </c>
      <c r="I234" s="4">
        <v>4245.78</v>
      </c>
      <c r="J234" t="s">
        <v>2028</v>
      </c>
      <c r="K234" t="str">
        <f t="shared" si="9"/>
        <v>October</v>
      </c>
      <c r="L234" s="7">
        <f t="shared" si="10"/>
        <v>0.10145885123798877</v>
      </c>
      <c r="M234">
        <f t="shared" si="11"/>
        <v>2023</v>
      </c>
    </row>
    <row r="235" spans="1:13" x14ac:dyDescent="0.3">
      <c r="A235" t="s">
        <v>243</v>
      </c>
      <c r="B235" s="2">
        <v>45173</v>
      </c>
      <c r="C235" t="s">
        <v>1243</v>
      </c>
      <c r="D235" t="s">
        <v>2006</v>
      </c>
      <c r="E235" t="s">
        <v>2009</v>
      </c>
      <c r="F235" t="s">
        <v>2024</v>
      </c>
      <c r="G235" s="6">
        <v>1</v>
      </c>
      <c r="H235" s="4">
        <v>23725.48</v>
      </c>
      <c r="I235" s="4">
        <v>1948.03</v>
      </c>
      <c r="J235" t="s">
        <v>2027</v>
      </c>
      <c r="K235" t="str">
        <f t="shared" si="9"/>
        <v>September</v>
      </c>
      <c r="L235" s="7">
        <f t="shared" si="10"/>
        <v>8.2107084872466221E-2</v>
      </c>
      <c r="M235">
        <f t="shared" si="11"/>
        <v>2023</v>
      </c>
    </row>
    <row r="236" spans="1:13" x14ac:dyDescent="0.3">
      <c r="A236" t="s">
        <v>244</v>
      </c>
      <c r="B236" s="2">
        <v>45549</v>
      </c>
      <c r="C236" t="s">
        <v>1244</v>
      </c>
      <c r="D236" t="s">
        <v>2004</v>
      </c>
      <c r="E236" t="s">
        <v>2008</v>
      </c>
      <c r="F236" t="s">
        <v>2019</v>
      </c>
      <c r="G236" s="6">
        <v>8</v>
      </c>
      <c r="H236" s="4">
        <v>35130.78</v>
      </c>
      <c r="I236" s="4">
        <v>5856.31</v>
      </c>
      <c r="J236" t="s">
        <v>2025</v>
      </c>
      <c r="K236" t="str">
        <f t="shared" si="9"/>
        <v>September</v>
      </c>
      <c r="L236" s="7">
        <f t="shared" si="10"/>
        <v>0.16670025544550962</v>
      </c>
      <c r="M236">
        <f t="shared" si="11"/>
        <v>2024</v>
      </c>
    </row>
    <row r="237" spans="1:13" x14ac:dyDescent="0.3">
      <c r="A237" t="s">
        <v>245</v>
      </c>
      <c r="B237" s="2">
        <v>45294</v>
      </c>
      <c r="C237" t="s">
        <v>1245</v>
      </c>
      <c r="D237" t="s">
        <v>2006</v>
      </c>
      <c r="E237" t="s">
        <v>2007</v>
      </c>
      <c r="F237" t="s">
        <v>2020</v>
      </c>
      <c r="G237" s="6">
        <v>7</v>
      </c>
      <c r="H237" s="4">
        <v>20483.89</v>
      </c>
      <c r="I237" s="4">
        <v>2939.15</v>
      </c>
      <c r="J237" t="s">
        <v>2028</v>
      </c>
      <c r="K237" t="str">
        <f t="shared" si="9"/>
        <v>January</v>
      </c>
      <c r="L237" s="7">
        <f t="shared" si="10"/>
        <v>0.14348592967449056</v>
      </c>
      <c r="M237">
        <f t="shared" si="11"/>
        <v>2024</v>
      </c>
    </row>
    <row r="238" spans="1:13" x14ac:dyDescent="0.3">
      <c r="A238" t="s">
        <v>246</v>
      </c>
      <c r="B238" s="2">
        <v>45270</v>
      </c>
      <c r="C238" t="s">
        <v>1246</v>
      </c>
      <c r="D238" t="s">
        <v>2003</v>
      </c>
      <c r="E238" t="s">
        <v>2008</v>
      </c>
      <c r="F238" t="s">
        <v>2012</v>
      </c>
      <c r="G238" s="6">
        <v>10</v>
      </c>
      <c r="H238" s="4">
        <v>46739.48</v>
      </c>
      <c r="I238" s="4">
        <v>4464.75</v>
      </c>
      <c r="J238" t="s">
        <v>2026</v>
      </c>
      <c r="K238" t="str">
        <f t="shared" si="9"/>
        <v>December</v>
      </c>
      <c r="L238" s="7">
        <f t="shared" si="10"/>
        <v>9.5524169289003633E-2</v>
      </c>
      <c r="M238">
        <f t="shared" si="11"/>
        <v>2023</v>
      </c>
    </row>
    <row r="239" spans="1:13" x14ac:dyDescent="0.3">
      <c r="A239" t="s">
        <v>247</v>
      </c>
      <c r="B239" s="2">
        <v>45148</v>
      </c>
      <c r="C239" t="s">
        <v>1247</v>
      </c>
      <c r="D239" t="s">
        <v>2005</v>
      </c>
      <c r="E239" t="s">
        <v>2009</v>
      </c>
      <c r="F239" t="s">
        <v>2014</v>
      </c>
      <c r="G239" s="6">
        <v>10</v>
      </c>
      <c r="H239" s="4">
        <v>19108.66</v>
      </c>
      <c r="I239" s="4">
        <v>2828.74</v>
      </c>
      <c r="J239" t="s">
        <v>2025</v>
      </c>
      <c r="K239" t="str">
        <f t="shared" si="9"/>
        <v>August</v>
      </c>
      <c r="L239" s="7">
        <f t="shared" si="10"/>
        <v>0.14803445139533591</v>
      </c>
      <c r="M239">
        <f t="shared" si="11"/>
        <v>2023</v>
      </c>
    </row>
    <row r="240" spans="1:13" x14ac:dyDescent="0.3">
      <c r="A240" t="s">
        <v>248</v>
      </c>
      <c r="B240" s="2">
        <v>45477</v>
      </c>
      <c r="C240" t="s">
        <v>1248</v>
      </c>
      <c r="D240" t="s">
        <v>2005</v>
      </c>
      <c r="E240" t="s">
        <v>2009</v>
      </c>
      <c r="F240" t="s">
        <v>2015</v>
      </c>
      <c r="G240" s="6">
        <v>9</v>
      </c>
      <c r="H240" s="4">
        <v>29117.96</v>
      </c>
      <c r="I240" s="4">
        <v>6629.79</v>
      </c>
      <c r="J240" t="s">
        <v>2028</v>
      </c>
      <c r="K240" t="str">
        <f t="shared" si="9"/>
        <v>July</v>
      </c>
      <c r="L240" s="7">
        <f t="shared" si="10"/>
        <v>0.22768731051213753</v>
      </c>
      <c r="M240">
        <f t="shared" si="11"/>
        <v>2024</v>
      </c>
    </row>
    <row r="241" spans="1:13" x14ac:dyDescent="0.3">
      <c r="A241" t="s">
        <v>249</v>
      </c>
      <c r="B241" s="2">
        <v>44971</v>
      </c>
      <c r="C241" t="s">
        <v>1249</v>
      </c>
      <c r="D241" t="s">
        <v>2003</v>
      </c>
      <c r="E241" t="s">
        <v>2009</v>
      </c>
      <c r="F241" t="s">
        <v>2024</v>
      </c>
      <c r="G241" s="6">
        <v>2</v>
      </c>
      <c r="H241" s="4">
        <v>47611.199999999997</v>
      </c>
      <c r="I241" s="4">
        <v>12412.31</v>
      </c>
      <c r="J241" t="s">
        <v>2028</v>
      </c>
      <c r="K241" t="str">
        <f t="shared" si="9"/>
        <v>February</v>
      </c>
      <c r="L241" s="7">
        <f t="shared" si="10"/>
        <v>0.26070147360284973</v>
      </c>
      <c r="M241">
        <f t="shared" si="11"/>
        <v>2023</v>
      </c>
    </row>
    <row r="242" spans="1:13" x14ac:dyDescent="0.3">
      <c r="A242" t="s">
        <v>250</v>
      </c>
      <c r="B242" s="2">
        <v>45634</v>
      </c>
      <c r="C242" t="s">
        <v>1250</v>
      </c>
      <c r="D242" t="s">
        <v>2006</v>
      </c>
      <c r="E242" t="s">
        <v>2007</v>
      </c>
      <c r="F242" t="s">
        <v>2010</v>
      </c>
      <c r="G242" s="6">
        <v>3</v>
      </c>
      <c r="H242" s="4">
        <v>14262.29</v>
      </c>
      <c r="I242" s="4">
        <v>3892.32</v>
      </c>
      <c r="J242" t="s">
        <v>2027</v>
      </c>
      <c r="K242" t="str">
        <f t="shared" si="9"/>
        <v>December</v>
      </c>
      <c r="L242" s="7">
        <f t="shared" si="10"/>
        <v>0.27290989034720231</v>
      </c>
      <c r="M242">
        <f t="shared" si="11"/>
        <v>2024</v>
      </c>
    </row>
    <row r="243" spans="1:13" x14ac:dyDescent="0.3">
      <c r="A243" t="s">
        <v>251</v>
      </c>
      <c r="B243" s="2">
        <v>44986</v>
      </c>
      <c r="C243" t="s">
        <v>1251</v>
      </c>
      <c r="D243" t="s">
        <v>2004</v>
      </c>
      <c r="E243" t="s">
        <v>2009</v>
      </c>
      <c r="F243" t="s">
        <v>2024</v>
      </c>
      <c r="G243" s="6">
        <v>2</v>
      </c>
      <c r="H243" s="4">
        <v>43616.47</v>
      </c>
      <c r="I243" s="4">
        <v>2635.49</v>
      </c>
      <c r="J243" t="s">
        <v>2027</v>
      </c>
      <c r="K243" t="str">
        <f t="shared" si="9"/>
        <v>March</v>
      </c>
      <c r="L243" s="7">
        <f t="shared" si="10"/>
        <v>6.0424192971141398E-2</v>
      </c>
      <c r="M243">
        <f t="shared" si="11"/>
        <v>2023</v>
      </c>
    </row>
    <row r="244" spans="1:13" x14ac:dyDescent="0.3">
      <c r="A244" t="s">
        <v>252</v>
      </c>
      <c r="B244" s="2">
        <v>45445</v>
      </c>
      <c r="C244" t="s">
        <v>1252</v>
      </c>
      <c r="D244" t="s">
        <v>2004</v>
      </c>
      <c r="E244" t="s">
        <v>2008</v>
      </c>
      <c r="F244" t="s">
        <v>2022</v>
      </c>
      <c r="G244" s="6">
        <v>10</v>
      </c>
      <c r="H244" s="4">
        <v>1156.1600000000001</v>
      </c>
      <c r="I244" s="4">
        <v>160.12</v>
      </c>
      <c r="J244" t="s">
        <v>2025</v>
      </c>
      <c r="K244" t="str">
        <f t="shared" si="9"/>
        <v>June</v>
      </c>
      <c r="L244" s="7">
        <f t="shared" si="10"/>
        <v>0.13849294215333519</v>
      </c>
      <c r="M244">
        <f t="shared" si="11"/>
        <v>2024</v>
      </c>
    </row>
    <row r="245" spans="1:13" x14ac:dyDescent="0.3">
      <c r="A245" t="s">
        <v>253</v>
      </c>
      <c r="B245" s="2">
        <v>45147</v>
      </c>
      <c r="C245" t="s">
        <v>1253</v>
      </c>
      <c r="D245" t="s">
        <v>2004</v>
      </c>
      <c r="E245" t="s">
        <v>2008</v>
      </c>
      <c r="F245" t="s">
        <v>2022</v>
      </c>
      <c r="G245" s="6">
        <v>5</v>
      </c>
      <c r="H245" s="4">
        <v>28571.73</v>
      </c>
      <c r="I245" s="4">
        <v>3184.22</v>
      </c>
      <c r="J245" t="s">
        <v>2027</v>
      </c>
      <c r="K245" t="str">
        <f t="shared" si="9"/>
        <v>August</v>
      </c>
      <c r="L245" s="7">
        <f t="shared" si="10"/>
        <v>0.11144652423916927</v>
      </c>
      <c r="M245">
        <f t="shared" si="11"/>
        <v>2023</v>
      </c>
    </row>
    <row r="246" spans="1:13" x14ac:dyDescent="0.3">
      <c r="A246" t="s">
        <v>254</v>
      </c>
      <c r="B246" s="2">
        <v>45232</v>
      </c>
      <c r="C246" t="s">
        <v>1254</v>
      </c>
      <c r="D246" t="s">
        <v>2004</v>
      </c>
      <c r="E246" t="s">
        <v>2008</v>
      </c>
      <c r="F246" t="s">
        <v>2021</v>
      </c>
      <c r="G246" s="6">
        <v>9</v>
      </c>
      <c r="H246" s="4">
        <v>7932.41</v>
      </c>
      <c r="I246" s="4">
        <v>1673.33</v>
      </c>
      <c r="J246" t="s">
        <v>2028</v>
      </c>
      <c r="K246" t="str">
        <f t="shared" si="9"/>
        <v>November</v>
      </c>
      <c r="L246" s="7">
        <f t="shared" si="10"/>
        <v>0.21094850114908331</v>
      </c>
      <c r="M246">
        <f t="shared" si="11"/>
        <v>2023</v>
      </c>
    </row>
    <row r="247" spans="1:13" x14ac:dyDescent="0.3">
      <c r="A247" t="s">
        <v>255</v>
      </c>
      <c r="B247" s="2">
        <v>45314</v>
      </c>
      <c r="C247" t="s">
        <v>1255</v>
      </c>
      <c r="D247" t="s">
        <v>2003</v>
      </c>
      <c r="E247" t="s">
        <v>2007</v>
      </c>
      <c r="F247" t="s">
        <v>2013</v>
      </c>
      <c r="G247" s="6">
        <v>7</v>
      </c>
      <c r="H247" s="4">
        <v>29548</v>
      </c>
      <c r="I247" s="4">
        <v>8340.36</v>
      </c>
      <c r="J247" t="s">
        <v>2025</v>
      </c>
      <c r="K247" t="str">
        <f t="shared" si="9"/>
        <v>January</v>
      </c>
      <c r="L247" s="7">
        <f t="shared" si="10"/>
        <v>0.2822647894950589</v>
      </c>
      <c r="M247">
        <f t="shared" si="11"/>
        <v>2024</v>
      </c>
    </row>
    <row r="248" spans="1:13" x14ac:dyDescent="0.3">
      <c r="A248" t="s">
        <v>256</v>
      </c>
      <c r="B248" s="2">
        <v>45453</v>
      </c>
      <c r="C248" t="s">
        <v>1256</v>
      </c>
      <c r="D248" t="s">
        <v>2004</v>
      </c>
      <c r="E248" t="s">
        <v>2007</v>
      </c>
      <c r="F248" t="s">
        <v>2020</v>
      </c>
      <c r="G248" s="6">
        <v>3</v>
      </c>
      <c r="H248" s="4">
        <v>26173.8</v>
      </c>
      <c r="I248" s="4">
        <v>4300.6099999999997</v>
      </c>
      <c r="J248" t="s">
        <v>2027</v>
      </c>
      <c r="K248" t="str">
        <f t="shared" si="9"/>
        <v>June</v>
      </c>
      <c r="L248" s="7">
        <f t="shared" si="10"/>
        <v>0.16430972957690515</v>
      </c>
      <c r="M248">
        <f t="shared" si="11"/>
        <v>2024</v>
      </c>
    </row>
    <row r="249" spans="1:13" x14ac:dyDescent="0.3">
      <c r="A249" t="s">
        <v>257</v>
      </c>
      <c r="B249" s="2">
        <v>45024</v>
      </c>
      <c r="C249" t="s">
        <v>1257</v>
      </c>
      <c r="D249" t="s">
        <v>2004</v>
      </c>
      <c r="E249" t="s">
        <v>2007</v>
      </c>
      <c r="F249" t="s">
        <v>2010</v>
      </c>
      <c r="G249" s="6">
        <v>1</v>
      </c>
      <c r="H249" s="4">
        <v>42456.49</v>
      </c>
      <c r="I249" s="4">
        <v>7901.09</v>
      </c>
      <c r="J249" t="s">
        <v>2026</v>
      </c>
      <c r="K249" t="str">
        <f t="shared" si="9"/>
        <v>April</v>
      </c>
      <c r="L249" s="7">
        <f t="shared" si="10"/>
        <v>0.18609852109771677</v>
      </c>
      <c r="M249">
        <f t="shared" si="11"/>
        <v>2023</v>
      </c>
    </row>
    <row r="250" spans="1:13" x14ac:dyDescent="0.3">
      <c r="A250" t="s">
        <v>258</v>
      </c>
      <c r="B250" s="2">
        <v>45290</v>
      </c>
      <c r="C250" t="s">
        <v>1258</v>
      </c>
      <c r="D250" t="s">
        <v>2005</v>
      </c>
      <c r="E250" t="s">
        <v>2008</v>
      </c>
      <c r="F250" t="s">
        <v>2021</v>
      </c>
      <c r="G250" s="6">
        <v>8</v>
      </c>
      <c r="H250" s="4">
        <v>26317.3</v>
      </c>
      <c r="I250" s="4">
        <v>2219.7800000000002</v>
      </c>
      <c r="J250" t="s">
        <v>2026</v>
      </c>
      <c r="K250" t="str">
        <f t="shared" si="9"/>
        <v>December</v>
      </c>
      <c r="L250" s="7">
        <f t="shared" si="10"/>
        <v>8.4346798493766473E-2</v>
      </c>
      <c r="M250">
        <f t="shared" si="11"/>
        <v>2023</v>
      </c>
    </row>
    <row r="251" spans="1:13" x14ac:dyDescent="0.3">
      <c r="A251" t="s">
        <v>259</v>
      </c>
      <c r="B251" s="2">
        <v>45414</v>
      </c>
      <c r="C251" t="s">
        <v>1259</v>
      </c>
      <c r="D251" t="s">
        <v>2006</v>
      </c>
      <c r="E251" t="s">
        <v>2008</v>
      </c>
      <c r="F251" t="s">
        <v>2019</v>
      </c>
      <c r="G251" s="6">
        <v>7</v>
      </c>
      <c r="H251" s="4">
        <v>12685.07</v>
      </c>
      <c r="I251" s="4">
        <v>1264.95</v>
      </c>
      <c r="J251" t="s">
        <v>2026</v>
      </c>
      <c r="K251" t="str">
        <f t="shared" si="9"/>
        <v>May</v>
      </c>
      <c r="L251" s="7">
        <f t="shared" si="10"/>
        <v>9.9719591614393935E-2</v>
      </c>
      <c r="M251">
        <f t="shared" si="11"/>
        <v>2024</v>
      </c>
    </row>
    <row r="252" spans="1:13" x14ac:dyDescent="0.3">
      <c r="A252" t="s">
        <v>260</v>
      </c>
      <c r="B252" s="2">
        <v>45005</v>
      </c>
      <c r="C252" t="s">
        <v>1260</v>
      </c>
      <c r="D252" t="s">
        <v>2005</v>
      </c>
      <c r="E252" t="s">
        <v>2007</v>
      </c>
      <c r="F252" t="s">
        <v>2017</v>
      </c>
      <c r="G252" s="6">
        <v>2</v>
      </c>
      <c r="H252" s="4">
        <v>38492.89</v>
      </c>
      <c r="I252" s="4">
        <v>9434.02</v>
      </c>
      <c r="J252" t="s">
        <v>2025</v>
      </c>
      <c r="K252" t="str">
        <f t="shared" si="9"/>
        <v>March</v>
      </c>
      <c r="L252" s="7">
        <f t="shared" si="10"/>
        <v>0.24508474162371285</v>
      </c>
      <c r="M252">
        <f t="shared" si="11"/>
        <v>2023</v>
      </c>
    </row>
    <row r="253" spans="1:13" x14ac:dyDescent="0.3">
      <c r="A253" t="s">
        <v>261</v>
      </c>
      <c r="B253" s="2">
        <v>45474</v>
      </c>
      <c r="C253" t="s">
        <v>1261</v>
      </c>
      <c r="D253" t="s">
        <v>2005</v>
      </c>
      <c r="E253" t="s">
        <v>2008</v>
      </c>
      <c r="F253" t="s">
        <v>2021</v>
      </c>
      <c r="G253" s="6">
        <v>3</v>
      </c>
      <c r="H253" s="4">
        <v>25288.76</v>
      </c>
      <c r="I253" s="4">
        <v>4637.3</v>
      </c>
      <c r="J253" t="s">
        <v>2028</v>
      </c>
      <c r="K253" t="str">
        <f t="shared" si="9"/>
        <v>July</v>
      </c>
      <c r="L253" s="7">
        <f t="shared" si="10"/>
        <v>0.18337395744196239</v>
      </c>
      <c r="M253">
        <f t="shared" si="11"/>
        <v>2024</v>
      </c>
    </row>
    <row r="254" spans="1:13" x14ac:dyDescent="0.3">
      <c r="A254" t="s">
        <v>262</v>
      </c>
      <c r="B254" s="2">
        <v>45353</v>
      </c>
      <c r="C254" t="s">
        <v>1262</v>
      </c>
      <c r="D254" t="s">
        <v>2004</v>
      </c>
      <c r="E254" t="s">
        <v>2009</v>
      </c>
      <c r="F254" t="s">
        <v>2014</v>
      </c>
      <c r="G254" s="6">
        <v>7</v>
      </c>
      <c r="H254" s="4">
        <v>1880.9</v>
      </c>
      <c r="I254" s="4">
        <v>427.99</v>
      </c>
      <c r="J254" t="s">
        <v>2028</v>
      </c>
      <c r="K254" t="str">
        <f t="shared" si="9"/>
        <v>March</v>
      </c>
      <c r="L254" s="7">
        <f t="shared" si="10"/>
        <v>0.22754532404699876</v>
      </c>
      <c r="M254">
        <f t="shared" si="11"/>
        <v>2024</v>
      </c>
    </row>
    <row r="255" spans="1:13" x14ac:dyDescent="0.3">
      <c r="A255" t="s">
        <v>263</v>
      </c>
      <c r="B255" s="2">
        <v>44970</v>
      </c>
      <c r="C255" t="s">
        <v>1263</v>
      </c>
      <c r="D255" t="s">
        <v>2006</v>
      </c>
      <c r="E255" t="s">
        <v>2009</v>
      </c>
      <c r="F255" t="s">
        <v>2014</v>
      </c>
      <c r="G255" s="6">
        <v>4</v>
      </c>
      <c r="H255" s="4">
        <v>30295.57</v>
      </c>
      <c r="I255" s="4">
        <v>3424.38</v>
      </c>
      <c r="J255" t="s">
        <v>2026</v>
      </c>
      <c r="K255" t="str">
        <f t="shared" si="9"/>
        <v>February</v>
      </c>
      <c r="L255" s="7">
        <f t="shared" si="10"/>
        <v>0.1130323674385397</v>
      </c>
      <c r="M255">
        <f t="shared" si="11"/>
        <v>2023</v>
      </c>
    </row>
    <row r="256" spans="1:13" x14ac:dyDescent="0.3">
      <c r="A256" t="s">
        <v>264</v>
      </c>
      <c r="B256" s="2">
        <v>45101</v>
      </c>
      <c r="C256" t="s">
        <v>1264</v>
      </c>
      <c r="D256" t="s">
        <v>2003</v>
      </c>
      <c r="E256" t="s">
        <v>2009</v>
      </c>
      <c r="F256" t="s">
        <v>2015</v>
      </c>
      <c r="G256" s="6">
        <v>1</v>
      </c>
      <c r="H256" s="4">
        <v>8047.52</v>
      </c>
      <c r="I256" s="4">
        <v>1626.31</v>
      </c>
      <c r="J256" t="s">
        <v>2025</v>
      </c>
      <c r="K256" t="str">
        <f t="shared" si="9"/>
        <v>June</v>
      </c>
      <c r="L256" s="7">
        <f t="shared" si="10"/>
        <v>0.20208834522933772</v>
      </c>
      <c r="M256">
        <f t="shared" si="11"/>
        <v>2023</v>
      </c>
    </row>
    <row r="257" spans="1:13" x14ac:dyDescent="0.3">
      <c r="A257" t="s">
        <v>265</v>
      </c>
      <c r="B257" s="2">
        <v>45504</v>
      </c>
      <c r="C257" t="s">
        <v>1265</v>
      </c>
      <c r="D257" t="s">
        <v>2004</v>
      </c>
      <c r="E257" t="s">
        <v>2008</v>
      </c>
      <c r="F257" t="s">
        <v>2021</v>
      </c>
      <c r="G257" s="6">
        <v>8</v>
      </c>
      <c r="H257" s="4">
        <v>7369.53</v>
      </c>
      <c r="I257" s="4">
        <v>2065.19</v>
      </c>
      <c r="J257" t="s">
        <v>2027</v>
      </c>
      <c r="K257" t="str">
        <f t="shared" si="9"/>
        <v>July</v>
      </c>
      <c r="L257" s="7">
        <f t="shared" si="10"/>
        <v>0.28023361055589707</v>
      </c>
      <c r="M257">
        <f t="shared" si="11"/>
        <v>2024</v>
      </c>
    </row>
    <row r="258" spans="1:13" x14ac:dyDescent="0.3">
      <c r="A258" t="s">
        <v>266</v>
      </c>
      <c r="B258" s="2">
        <v>45490</v>
      </c>
      <c r="C258" t="s">
        <v>1266</v>
      </c>
      <c r="D258" t="s">
        <v>2006</v>
      </c>
      <c r="E258" t="s">
        <v>2009</v>
      </c>
      <c r="F258" t="s">
        <v>2023</v>
      </c>
      <c r="G258" s="6">
        <v>2</v>
      </c>
      <c r="H258" s="4">
        <v>30874.42</v>
      </c>
      <c r="I258" s="4">
        <v>3931.47</v>
      </c>
      <c r="J258" t="s">
        <v>2025</v>
      </c>
      <c r="K258" t="str">
        <f t="shared" si="9"/>
        <v>July</v>
      </c>
      <c r="L258" s="7">
        <f t="shared" si="10"/>
        <v>0.1273374528169274</v>
      </c>
      <c r="M258">
        <f t="shared" si="11"/>
        <v>2024</v>
      </c>
    </row>
    <row r="259" spans="1:13" x14ac:dyDescent="0.3">
      <c r="A259" t="s">
        <v>267</v>
      </c>
      <c r="B259" s="2">
        <v>45138</v>
      </c>
      <c r="C259" t="s">
        <v>1267</v>
      </c>
      <c r="D259" t="s">
        <v>2004</v>
      </c>
      <c r="E259" t="s">
        <v>2009</v>
      </c>
      <c r="F259" t="s">
        <v>2016</v>
      </c>
      <c r="G259" s="6">
        <v>10</v>
      </c>
      <c r="H259" s="4">
        <v>34440.53</v>
      </c>
      <c r="I259" s="4">
        <v>5743.77</v>
      </c>
      <c r="J259" t="s">
        <v>2026</v>
      </c>
      <c r="K259" t="str">
        <f t="shared" ref="K259:K322" si="12">TEXT(B259,"MMMM")</f>
        <v>July</v>
      </c>
      <c r="L259" s="7">
        <f t="shared" ref="L259:L322" si="13">I259/H259</f>
        <v>0.16677356591202286</v>
      </c>
      <c r="M259">
        <f t="shared" ref="M259:M322" si="14">YEAR(B259)</f>
        <v>2023</v>
      </c>
    </row>
    <row r="260" spans="1:13" x14ac:dyDescent="0.3">
      <c r="A260" t="s">
        <v>268</v>
      </c>
      <c r="B260" s="2">
        <v>45224</v>
      </c>
      <c r="C260" t="s">
        <v>1268</v>
      </c>
      <c r="D260" t="s">
        <v>2006</v>
      </c>
      <c r="E260" t="s">
        <v>2009</v>
      </c>
      <c r="F260" t="s">
        <v>2023</v>
      </c>
      <c r="G260" s="6">
        <v>3</v>
      </c>
      <c r="H260" s="4">
        <v>39443.5</v>
      </c>
      <c r="I260" s="4">
        <v>4099.3500000000004</v>
      </c>
      <c r="J260" t="s">
        <v>2027</v>
      </c>
      <c r="K260" t="str">
        <f t="shared" si="12"/>
        <v>October</v>
      </c>
      <c r="L260" s="7">
        <f t="shared" si="13"/>
        <v>0.10392967155551612</v>
      </c>
      <c r="M260">
        <f t="shared" si="14"/>
        <v>2023</v>
      </c>
    </row>
    <row r="261" spans="1:13" x14ac:dyDescent="0.3">
      <c r="A261" t="s">
        <v>269</v>
      </c>
      <c r="B261" s="2">
        <v>45360</v>
      </c>
      <c r="C261" t="s">
        <v>1269</v>
      </c>
      <c r="D261" t="s">
        <v>2003</v>
      </c>
      <c r="E261" t="s">
        <v>2009</v>
      </c>
      <c r="F261" t="s">
        <v>2015</v>
      </c>
      <c r="G261" s="6">
        <v>4</v>
      </c>
      <c r="H261" s="4">
        <v>38629.78</v>
      </c>
      <c r="I261" s="4">
        <v>5803.48</v>
      </c>
      <c r="J261" t="s">
        <v>2028</v>
      </c>
      <c r="K261" t="str">
        <f t="shared" si="12"/>
        <v>March</v>
      </c>
      <c r="L261" s="7">
        <f t="shared" si="13"/>
        <v>0.15023331740434451</v>
      </c>
      <c r="M261">
        <f t="shared" si="14"/>
        <v>2024</v>
      </c>
    </row>
    <row r="262" spans="1:13" x14ac:dyDescent="0.3">
      <c r="A262" t="s">
        <v>270</v>
      </c>
      <c r="B262" s="2">
        <v>45525</v>
      </c>
      <c r="C262" t="s">
        <v>1270</v>
      </c>
      <c r="D262" t="s">
        <v>2006</v>
      </c>
      <c r="E262" t="s">
        <v>2008</v>
      </c>
      <c r="F262" t="s">
        <v>2011</v>
      </c>
      <c r="G262" s="6">
        <v>3</v>
      </c>
      <c r="H262" s="4">
        <v>2700.73</v>
      </c>
      <c r="I262" s="4">
        <v>795.91</v>
      </c>
      <c r="J262" t="s">
        <v>2026</v>
      </c>
      <c r="K262" t="str">
        <f t="shared" si="12"/>
        <v>August</v>
      </c>
      <c r="L262" s="7">
        <f t="shared" si="13"/>
        <v>0.2947018028458972</v>
      </c>
      <c r="M262">
        <f t="shared" si="14"/>
        <v>2024</v>
      </c>
    </row>
    <row r="263" spans="1:13" x14ac:dyDescent="0.3">
      <c r="A263" t="s">
        <v>271</v>
      </c>
      <c r="B263" s="2">
        <v>45181</v>
      </c>
      <c r="C263" t="s">
        <v>1271</v>
      </c>
      <c r="D263" t="s">
        <v>2006</v>
      </c>
      <c r="E263" t="s">
        <v>2007</v>
      </c>
      <c r="F263" t="s">
        <v>2010</v>
      </c>
      <c r="G263" s="6">
        <v>6</v>
      </c>
      <c r="H263" s="4">
        <v>44580.7</v>
      </c>
      <c r="I263" s="4">
        <v>12751.05</v>
      </c>
      <c r="J263" t="s">
        <v>2026</v>
      </c>
      <c r="K263" t="str">
        <f t="shared" si="12"/>
        <v>September</v>
      </c>
      <c r="L263" s="7">
        <f t="shared" si="13"/>
        <v>0.28602175380826234</v>
      </c>
      <c r="M263">
        <f t="shared" si="14"/>
        <v>2023</v>
      </c>
    </row>
    <row r="264" spans="1:13" x14ac:dyDescent="0.3">
      <c r="A264" t="s">
        <v>272</v>
      </c>
      <c r="B264" s="2">
        <v>45456</v>
      </c>
      <c r="C264" t="s">
        <v>1272</v>
      </c>
      <c r="D264" t="s">
        <v>2006</v>
      </c>
      <c r="E264" t="s">
        <v>2008</v>
      </c>
      <c r="F264" t="s">
        <v>2011</v>
      </c>
      <c r="G264" s="6">
        <v>7</v>
      </c>
      <c r="H264" s="4">
        <v>26368.17</v>
      </c>
      <c r="I264" s="4">
        <v>7421.93</v>
      </c>
      <c r="J264" t="s">
        <v>2027</v>
      </c>
      <c r="K264" t="str">
        <f t="shared" si="12"/>
        <v>June</v>
      </c>
      <c r="L264" s="7">
        <f t="shared" si="13"/>
        <v>0.28147307909498465</v>
      </c>
      <c r="M264">
        <f t="shared" si="14"/>
        <v>2024</v>
      </c>
    </row>
    <row r="265" spans="1:13" x14ac:dyDescent="0.3">
      <c r="A265" t="s">
        <v>273</v>
      </c>
      <c r="B265" s="2">
        <v>45269</v>
      </c>
      <c r="C265" t="s">
        <v>1273</v>
      </c>
      <c r="D265" t="s">
        <v>2004</v>
      </c>
      <c r="E265" t="s">
        <v>2007</v>
      </c>
      <c r="F265" t="s">
        <v>2018</v>
      </c>
      <c r="G265" s="6">
        <v>5</v>
      </c>
      <c r="H265" s="4">
        <v>45199.68</v>
      </c>
      <c r="I265" s="4">
        <v>11745.18</v>
      </c>
      <c r="J265" t="s">
        <v>2027</v>
      </c>
      <c r="K265" t="str">
        <f t="shared" si="12"/>
        <v>December</v>
      </c>
      <c r="L265" s="7">
        <f t="shared" si="13"/>
        <v>0.25985095469702441</v>
      </c>
      <c r="M265">
        <f t="shared" si="14"/>
        <v>2023</v>
      </c>
    </row>
    <row r="266" spans="1:13" x14ac:dyDescent="0.3">
      <c r="A266" t="s">
        <v>274</v>
      </c>
      <c r="B266" s="2">
        <v>45237</v>
      </c>
      <c r="C266" t="s">
        <v>1274</v>
      </c>
      <c r="D266" t="s">
        <v>2004</v>
      </c>
      <c r="E266" t="s">
        <v>2007</v>
      </c>
      <c r="F266" t="s">
        <v>2010</v>
      </c>
      <c r="G266" s="6">
        <v>4</v>
      </c>
      <c r="H266" s="4">
        <v>42280.04</v>
      </c>
      <c r="I266" s="4">
        <v>3007.52</v>
      </c>
      <c r="J266" t="s">
        <v>2026</v>
      </c>
      <c r="K266" t="str">
        <f t="shared" si="12"/>
        <v>November</v>
      </c>
      <c r="L266" s="7">
        <f t="shared" si="13"/>
        <v>7.1133329107541055E-2</v>
      </c>
      <c r="M266">
        <f t="shared" si="14"/>
        <v>2023</v>
      </c>
    </row>
    <row r="267" spans="1:13" x14ac:dyDescent="0.3">
      <c r="A267" t="s">
        <v>275</v>
      </c>
      <c r="B267" s="2">
        <v>45304</v>
      </c>
      <c r="C267" t="s">
        <v>1275</v>
      </c>
      <c r="D267" t="s">
        <v>2004</v>
      </c>
      <c r="E267" t="s">
        <v>2007</v>
      </c>
      <c r="F267" t="s">
        <v>2017</v>
      </c>
      <c r="G267" s="6">
        <v>3</v>
      </c>
      <c r="H267" s="4">
        <v>38734</v>
      </c>
      <c r="I267" s="4">
        <v>7595.13</v>
      </c>
      <c r="J267" t="s">
        <v>2026</v>
      </c>
      <c r="K267" t="str">
        <f t="shared" si="12"/>
        <v>January</v>
      </c>
      <c r="L267" s="7">
        <f t="shared" si="13"/>
        <v>0.19608431868642537</v>
      </c>
      <c r="M267">
        <f t="shared" si="14"/>
        <v>2024</v>
      </c>
    </row>
    <row r="268" spans="1:13" x14ac:dyDescent="0.3">
      <c r="A268" t="s">
        <v>276</v>
      </c>
      <c r="B268" s="2">
        <v>45096</v>
      </c>
      <c r="C268" t="s">
        <v>1276</v>
      </c>
      <c r="D268" t="s">
        <v>2003</v>
      </c>
      <c r="E268" t="s">
        <v>2007</v>
      </c>
      <c r="F268" t="s">
        <v>2020</v>
      </c>
      <c r="G268" s="6">
        <v>6</v>
      </c>
      <c r="H268" s="4">
        <v>30639.66</v>
      </c>
      <c r="I268" s="4">
        <v>7599.71</v>
      </c>
      <c r="J268" t="s">
        <v>2027</v>
      </c>
      <c r="K268" t="str">
        <f t="shared" si="12"/>
        <v>June</v>
      </c>
      <c r="L268" s="7">
        <f t="shared" si="13"/>
        <v>0.24803506305226625</v>
      </c>
      <c r="M268">
        <f t="shared" si="14"/>
        <v>2023</v>
      </c>
    </row>
    <row r="269" spans="1:13" x14ac:dyDescent="0.3">
      <c r="A269" t="s">
        <v>277</v>
      </c>
      <c r="B269" s="2">
        <v>45005</v>
      </c>
      <c r="C269" t="s">
        <v>1277</v>
      </c>
      <c r="D269" t="s">
        <v>2006</v>
      </c>
      <c r="E269" t="s">
        <v>2007</v>
      </c>
      <c r="F269" t="s">
        <v>2010</v>
      </c>
      <c r="G269" s="6">
        <v>6</v>
      </c>
      <c r="H269" s="4">
        <v>5755.44</v>
      </c>
      <c r="I269" s="4">
        <v>590.82000000000005</v>
      </c>
      <c r="J269" t="s">
        <v>2025</v>
      </c>
      <c r="K269" t="str">
        <f t="shared" si="12"/>
        <v>March</v>
      </c>
      <c r="L269" s="7">
        <f t="shared" si="13"/>
        <v>0.10265418456277889</v>
      </c>
      <c r="M269">
        <f t="shared" si="14"/>
        <v>2023</v>
      </c>
    </row>
    <row r="270" spans="1:13" x14ac:dyDescent="0.3">
      <c r="A270" t="s">
        <v>278</v>
      </c>
      <c r="B270" s="2">
        <v>45504</v>
      </c>
      <c r="C270" t="s">
        <v>1278</v>
      </c>
      <c r="D270" t="s">
        <v>2004</v>
      </c>
      <c r="E270" t="s">
        <v>2009</v>
      </c>
      <c r="F270" t="s">
        <v>2024</v>
      </c>
      <c r="G270" s="6">
        <v>7</v>
      </c>
      <c r="H270" s="4">
        <v>36013.599999999999</v>
      </c>
      <c r="I270" s="4">
        <v>3432.53</v>
      </c>
      <c r="J270" t="s">
        <v>2027</v>
      </c>
      <c r="K270" t="str">
        <f t="shared" si="12"/>
        <v>July</v>
      </c>
      <c r="L270" s="7">
        <f t="shared" si="13"/>
        <v>9.5312048781571415E-2</v>
      </c>
      <c r="M270">
        <f t="shared" si="14"/>
        <v>2024</v>
      </c>
    </row>
    <row r="271" spans="1:13" x14ac:dyDescent="0.3">
      <c r="A271" t="s">
        <v>279</v>
      </c>
      <c r="B271" s="2">
        <v>45642</v>
      </c>
      <c r="C271" t="s">
        <v>1279</v>
      </c>
      <c r="D271" t="s">
        <v>2005</v>
      </c>
      <c r="E271" t="s">
        <v>2009</v>
      </c>
      <c r="F271" t="s">
        <v>2023</v>
      </c>
      <c r="G271" s="6">
        <v>8</v>
      </c>
      <c r="H271" s="4">
        <v>20973.93</v>
      </c>
      <c r="I271" s="4">
        <v>5959.95</v>
      </c>
      <c r="J271" t="s">
        <v>2028</v>
      </c>
      <c r="K271" t="str">
        <f t="shared" si="12"/>
        <v>December</v>
      </c>
      <c r="L271" s="7">
        <f t="shared" si="13"/>
        <v>0.28415990708465222</v>
      </c>
      <c r="M271">
        <f t="shared" si="14"/>
        <v>2024</v>
      </c>
    </row>
    <row r="272" spans="1:13" x14ac:dyDescent="0.3">
      <c r="A272" t="s">
        <v>280</v>
      </c>
      <c r="B272" s="2">
        <v>45189</v>
      </c>
      <c r="C272" t="s">
        <v>1280</v>
      </c>
      <c r="D272" t="s">
        <v>2006</v>
      </c>
      <c r="E272" t="s">
        <v>2009</v>
      </c>
      <c r="F272" t="s">
        <v>2016</v>
      </c>
      <c r="G272" s="6">
        <v>5</v>
      </c>
      <c r="H272" s="4">
        <v>8147.96</v>
      </c>
      <c r="I272" s="4">
        <v>760.33</v>
      </c>
      <c r="J272" t="s">
        <v>2027</v>
      </c>
      <c r="K272" t="str">
        <f t="shared" si="12"/>
        <v>September</v>
      </c>
      <c r="L272" s="7">
        <f t="shared" si="13"/>
        <v>9.3315382009730052E-2</v>
      </c>
      <c r="M272">
        <f t="shared" si="14"/>
        <v>2023</v>
      </c>
    </row>
    <row r="273" spans="1:13" x14ac:dyDescent="0.3">
      <c r="A273" t="s">
        <v>281</v>
      </c>
      <c r="B273" s="2">
        <v>45209</v>
      </c>
      <c r="C273" t="s">
        <v>1281</v>
      </c>
      <c r="D273" t="s">
        <v>2004</v>
      </c>
      <c r="E273" t="s">
        <v>2009</v>
      </c>
      <c r="F273" t="s">
        <v>2024</v>
      </c>
      <c r="G273" s="6">
        <v>6</v>
      </c>
      <c r="H273" s="4">
        <v>34319.51</v>
      </c>
      <c r="I273" s="4">
        <v>3760.12</v>
      </c>
      <c r="J273" t="s">
        <v>2026</v>
      </c>
      <c r="K273" t="str">
        <f t="shared" si="12"/>
        <v>October</v>
      </c>
      <c r="L273" s="7">
        <f t="shared" si="13"/>
        <v>0.10956217032236182</v>
      </c>
      <c r="M273">
        <f t="shared" si="14"/>
        <v>2023</v>
      </c>
    </row>
    <row r="274" spans="1:13" x14ac:dyDescent="0.3">
      <c r="A274" t="s">
        <v>282</v>
      </c>
      <c r="B274" s="2">
        <v>44998</v>
      </c>
      <c r="C274" t="s">
        <v>1282</v>
      </c>
      <c r="D274" t="s">
        <v>2003</v>
      </c>
      <c r="E274" t="s">
        <v>2009</v>
      </c>
      <c r="F274" t="s">
        <v>2014</v>
      </c>
      <c r="G274" s="6">
        <v>8</v>
      </c>
      <c r="H274" s="4">
        <v>45121.66</v>
      </c>
      <c r="I274" s="4">
        <v>12496.96</v>
      </c>
      <c r="J274" t="s">
        <v>2028</v>
      </c>
      <c r="K274" t="str">
        <f t="shared" si="12"/>
        <v>March</v>
      </c>
      <c r="L274" s="7">
        <f t="shared" si="13"/>
        <v>0.27696144157816882</v>
      </c>
      <c r="M274">
        <f t="shared" si="14"/>
        <v>2023</v>
      </c>
    </row>
    <row r="275" spans="1:13" x14ac:dyDescent="0.3">
      <c r="A275" t="s">
        <v>283</v>
      </c>
      <c r="B275" s="2">
        <v>45034</v>
      </c>
      <c r="C275" t="s">
        <v>1283</v>
      </c>
      <c r="D275" t="s">
        <v>2006</v>
      </c>
      <c r="E275" t="s">
        <v>2009</v>
      </c>
      <c r="F275" t="s">
        <v>2014</v>
      </c>
      <c r="G275" s="6">
        <v>1</v>
      </c>
      <c r="H275" s="4">
        <v>27864.97</v>
      </c>
      <c r="I275" s="4">
        <v>7311.44</v>
      </c>
      <c r="J275" t="s">
        <v>2026</v>
      </c>
      <c r="K275" t="str">
        <f t="shared" si="12"/>
        <v>April</v>
      </c>
      <c r="L275" s="7">
        <f t="shared" si="13"/>
        <v>0.26238822435480819</v>
      </c>
      <c r="M275">
        <f t="shared" si="14"/>
        <v>2023</v>
      </c>
    </row>
    <row r="276" spans="1:13" x14ac:dyDescent="0.3">
      <c r="A276" t="s">
        <v>284</v>
      </c>
      <c r="B276" s="2">
        <v>45252</v>
      </c>
      <c r="C276" t="s">
        <v>1284</v>
      </c>
      <c r="D276" t="s">
        <v>2005</v>
      </c>
      <c r="E276" t="s">
        <v>2007</v>
      </c>
      <c r="F276" t="s">
        <v>2017</v>
      </c>
      <c r="G276" s="6">
        <v>8</v>
      </c>
      <c r="H276" s="4">
        <v>19679.61</v>
      </c>
      <c r="I276" s="4">
        <v>4134.78</v>
      </c>
      <c r="J276" t="s">
        <v>2026</v>
      </c>
      <c r="K276" t="str">
        <f t="shared" si="12"/>
        <v>November</v>
      </c>
      <c r="L276" s="7">
        <f t="shared" si="13"/>
        <v>0.21010477341776587</v>
      </c>
      <c r="M276">
        <f t="shared" si="14"/>
        <v>2023</v>
      </c>
    </row>
    <row r="277" spans="1:13" x14ac:dyDescent="0.3">
      <c r="A277" t="s">
        <v>285</v>
      </c>
      <c r="B277" s="2">
        <v>44945</v>
      </c>
      <c r="C277" t="s">
        <v>1285</v>
      </c>
      <c r="D277" t="s">
        <v>2003</v>
      </c>
      <c r="E277" t="s">
        <v>2007</v>
      </c>
      <c r="F277" t="s">
        <v>2013</v>
      </c>
      <c r="G277" s="6">
        <v>10</v>
      </c>
      <c r="H277" s="4">
        <v>44983.25</v>
      </c>
      <c r="I277" s="4">
        <v>7000.82</v>
      </c>
      <c r="J277" t="s">
        <v>2026</v>
      </c>
      <c r="K277" t="str">
        <f t="shared" si="12"/>
        <v>January</v>
      </c>
      <c r="L277" s="7">
        <f t="shared" si="13"/>
        <v>0.15563170735773871</v>
      </c>
      <c r="M277">
        <f t="shared" si="14"/>
        <v>2023</v>
      </c>
    </row>
    <row r="278" spans="1:13" x14ac:dyDescent="0.3">
      <c r="A278" t="s">
        <v>286</v>
      </c>
      <c r="B278" s="2">
        <v>45575</v>
      </c>
      <c r="C278" t="s">
        <v>1286</v>
      </c>
      <c r="D278" t="s">
        <v>2004</v>
      </c>
      <c r="E278" t="s">
        <v>2008</v>
      </c>
      <c r="F278" t="s">
        <v>2012</v>
      </c>
      <c r="G278" s="6">
        <v>1</v>
      </c>
      <c r="H278" s="4">
        <v>15994.54</v>
      </c>
      <c r="I278" s="4">
        <v>1885.65</v>
      </c>
      <c r="J278" t="s">
        <v>2027</v>
      </c>
      <c r="K278" t="str">
        <f t="shared" si="12"/>
        <v>October</v>
      </c>
      <c r="L278" s="7">
        <f t="shared" si="13"/>
        <v>0.11789335610777178</v>
      </c>
      <c r="M278">
        <f t="shared" si="14"/>
        <v>2024</v>
      </c>
    </row>
    <row r="279" spans="1:13" x14ac:dyDescent="0.3">
      <c r="A279" t="s">
        <v>287</v>
      </c>
      <c r="B279" s="2">
        <v>45552</v>
      </c>
      <c r="C279" t="s">
        <v>1287</v>
      </c>
      <c r="D279" t="s">
        <v>2006</v>
      </c>
      <c r="E279" t="s">
        <v>2007</v>
      </c>
      <c r="F279" t="s">
        <v>2020</v>
      </c>
      <c r="G279" s="6">
        <v>2</v>
      </c>
      <c r="H279" s="4">
        <v>28529</v>
      </c>
      <c r="I279" s="4">
        <v>5955.6</v>
      </c>
      <c r="J279" t="s">
        <v>2027</v>
      </c>
      <c r="K279" t="str">
        <f t="shared" si="12"/>
        <v>September</v>
      </c>
      <c r="L279" s="7">
        <f t="shared" si="13"/>
        <v>0.208756002663956</v>
      </c>
      <c r="M279">
        <f t="shared" si="14"/>
        <v>2024</v>
      </c>
    </row>
    <row r="280" spans="1:13" x14ac:dyDescent="0.3">
      <c r="A280" t="s">
        <v>288</v>
      </c>
      <c r="B280" s="2">
        <v>45400</v>
      </c>
      <c r="C280" t="s">
        <v>1288</v>
      </c>
      <c r="D280" t="s">
        <v>2004</v>
      </c>
      <c r="E280" t="s">
        <v>2008</v>
      </c>
      <c r="F280" t="s">
        <v>2012</v>
      </c>
      <c r="G280" s="6">
        <v>6</v>
      </c>
      <c r="H280" s="4">
        <v>48671.3</v>
      </c>
      <c r="I280" s="4">
        <v>12944.64</v>
      </c>
      <c r="J280" t="s">
        <v>2026</v>
      </c>
      <c r="K280" t="str">
        <f t="shared" si="12"/>
        <v>April</v>
      </c>
      <c r="L280" s="7">
        <f t="shared" si="13"/>
        <v>0.26596043253416279</v>
      </c>
      <c r="M280">
        <f t="shared" si="14"/>
        <v>2024</v>
      </c>
    </row>
    <row r="281" spans="1:13" x14ac:dyDescent="0.3">
      <c r="A281" t="s">
        <v>289</v>
      </c>
      <c r="B281" s="2">
        <v>45420</v>
      </c>
      <c r="C281" t="s">
        <v>1289</v>
      </c>
      <c r="D281" t="s">
        <v>2006</v>
      </c>
      <c r="E281" t="s">
        <v>2007</v>
      </c>
      <c r="F281" t="s">
        <v>2020</v>
      </c>
      <c r="G281" s="6">
        <v>9</v>
      </c>
      <c r="H281" s="4">
        <v>13777.14</v>
      </c>
      <c r="I281" s="4">
        <v>2254.35</v>
      </c>
      <c r="J281" t="s">
        <v>2028</v>
      </c>
      <c r="K281" t="str">
        <f t="shared" si="12"/>
        <v>May</v>
      </c>
      <c r="L281" s="7">
        <f t="shared" si="13"/>
        <v>0.16362975189335377</v>
      </c>
      <c r="M281">
        <f t="shared" si="14"/>
        <v>2024</v>
      </c>
    </row>
    <row r="282" spans="1:13" x14ac:dyDescent="0.3">
      <c r="A282" t="s">
        <v>290</v>
      </c>
      <c r="B282" s="2">
        <v>45466</v>
      </c>
      <c r="C282" t="s">
        <v>1290</v>
      </c>
      <c r="D282" t="s">
        <v>2005</v>
      </c>
      <c r="E282" t="s">
        <v>2009</v>
      </c>
      <c r="F282" t="s">
        <v>2023</v>
      </c>
      <c r="G282" s="6">
        <v>3</v>
      </c>
      <c r="H282" s="4">
        <v>6784.38</v>
      </c>
      <c r="I282" s="4">
        <v>572.28</v>
      </c>
      <c r="J282" t="s">
        <v>2026</v>
      </c>
      <c r="K282" t="str">
        <f t="shared" si="12"/>
        <v>June</v>
      </c>
      <c r="L282" s="7">
        <f t="shared" si="13"/>
        <v>8.4352586382248629E-2</v>
      </c>
      <c r="M282">
        <f t="shared" si="14"/>
        <v>2024</v>
      </c>
    </row>
    <row r="283" spans="1:13" x14ac:dyDescent="0.3">
      <c r="A283" t="s">
        <v>291</v>
      </c>
      <c r="B283" s="2">
        <v>45210</v>
      </c>
      <c r="C283" t="s">
        <v>1291</v>
      </c>
      <c r="D283" t="s">
        <v>2004</v>
      </c>
      <c r="E283" t="s">
        <v>2007</v>
      </c>
      <c r="F283" t="s">
        <v>2013</v>
      </c>
      <c r="G283" s="6">
        <v>10</v>
      </c>
      <c r="H283" s="4">
        <v>25265.27</v>
      </c>
      <c r="I283" s="4">
        <v>5066.66</v>
      </c>
      <c r="J283" t="s">
        <v>2028</v>
      </c>
      <c r="K283" t="str">
        <f t="shared" si="12"/>
        <v>October</v>
      </c>
      <c r="L283" s="7">
        <f t="shared" si="13"/>
        <v>0.20053852581033171</v>
      </c>
      <c r="M283">
        <f t="shared" si="14"/>
        <v>2023</v>
      </c>
    </row>
    <row r="284" spans="1:13" x14ac:dyDescent="0.3">
      <c r="A284" t="s">
        <v>292</v>
      </c>
      <c r="B284" s="2">
        <v>45272</v>
      </c>
      <c r="C284" t="s">
        <v>1054</v>
      </c>
      <c r="D284" t="s">
        <v>2005</v>
      </c>
      <c r="E284" t="s">
        <v>2007</v>
      </c>
      <c r="F284" t="s">
        <v>2017</v>
      </c>
      <c r="G284" s="6">
        <v>10</v>
      </c>
      <c r="H284" s="4">
        <v>8633.85</v>
      </c>
      <c r="I284" s="4">
        <v>954.64</v>
      </c>
      <c r="J284" t="s">
        <v>2027</v>
      </c>
      <c r="K284" t="str">
        <f t="shared" si="12"/>
        <v>December</v>
      </c>
      <c r="L284" s="7">
        <f t="shared" si="13"/>
        <v>0.11056944468574274</v>
      </c>
      <c r="M284">
        <f t="shared" si="14"/>
        <v>2023</v>
      </c>
    </row>
    <row r="285" spans="1:13" x14ac:dyDescent="0.3">
      <c r="A285" t="s">
        <v>293</v>
      </c>
      <c r="B285" s="2">
        <v>45441</v>
      </c>
      <c r="C285" t="s">
        <v>1292</v>
      </c>
      <c r="D285" t="s">
        <v>2004</v>
      </c>
      <c r="E285" t="s">
        <v>2008</v>
      </c>
      <c r="F285" t="s">
        <v>2012</v>
      </c>
      <c r="G285" s="6">
        <v>8</v>
      </c>
      <c r="H285" s="4">
        <v>26898.46</v>
      </c>
      <c r="I285" s="4">
        <v>4835.47</v>
      </c>
      <c r="J285" t="s">
        <v>2025</v>
      </c>
      <c r="K285" t="str">
        <f t="shared" si="12"/>
        <v>May</v>
      </c>
      <c r="L285" s="7">
        <f t="shared" si="13"/>
        <v>0.17976754059526087</v>
      </c>
      <c r="M285">
        <f t="shared" si="14"/>
        <v>2024</v>
      </c>
    </row>
    <row r="286" spans="1:13" x14ac:dyDescent="0.3">
      <c r="A286" t="s">
        <v>294</v>
      </c>
      <c r="B286" s="2">
        <v>45493</v>
      </c>
      <c r="C286" t="s">
        <v>1293</v>
      </c>
      <c r="D286" t="s">
        <v>2005</v>
      </c>
      <c r="E286" t="s">
        <v>2007</v>
      </c>
      <c r="F286" t="s">
        <v>2013</v>
      </c>
      <c r="G286" s="6">
        <v>5</v>
      </c>
      <c r="H286" s="4">
        <v>36286.370000000003</v>
      </c>
      <c r="I286" s="4">
        <v>5212.8999999999996</v>
      </c>
      <c r="J286" t="s">
        <v>2025</v>
      </c>
      <c r="K286" t="str">
        <f t="shared" si="12"/>
        <v>July</v>
      </c>
      <c r="L286" s="7">
        <f t="shared" si="13"/>
        <v>0.14366000236452417</v>
      </c>
      <c r="M286">
        <f t="shared" si="14"/>
        <v>2024</v>
      </c>
    </row>
    <row r="287" spans="1:13" x14ac:dyDescent="0.3">
      <c r="A287" t="s">
        <v>295</v>
      </c>
      <c r="B287" s="2">
        <v>44933</v>
      </c>
      <c r="C287" t="s">
        <v>1294</v>
      </c>
      <c r="D287" t="s">
        <v>2003</v>
      </c>
      <c r="E287" t="s">
        <v>2009</v>
      </c>
      <c r="F287" t="s">
        <v>2016</v>
      </c>
      <c r="G287" s="6">
        <v>10</v>
      </c>
      <c r="H287" s="4">
        <v>19854.53</v>
      </c>
      <c r="I287" s="4">
        <v>3666.26</v>
      </c>
      <c r="J287" t="s">
        <v>2026</v>
      </c>
      <c r="K287" t="str">
        <f t="shared" si="12"/>
        <v>January</v>
      </c>
      <c r="L287" s="7">
        <f t="shared" si="13"/>
        <v>0.18465609611509315</v>
      </c>
      <c r="M287">
        <f t="shared" si="14"/>
        <v>2023</v>
      </c>
    </row>
    <row r="288" spans="1:13" x14ac:dyDescent="0.3">
      <c r="A288" t="s">
        <v>296</v>
      </c>
      <c r="B288" s="2">
        <v>45618</v>
      </c>
      <c r="C288" t="s">
        <v>1295</v>
      </c>
      <c r="D288" t="s">
        <v>2005</v>
      </c>
      <c r="E288" t="s">
        <v>2007</v>
      </c>
      <c r="F288" t="s">
        <v>2013</v>
      </c>
      <c r="G288" s="6">
        <v>3</v>
      </c>
      <c r="H288" s="4">
        <v>45532.94</v>
      </c>
      <c r="I288" s="4">
        <v>8576.52</v>
      </c>
      <c r="J288" t="s">
        <v>2027</v>
      </c>
      <c r="K288" t="str">
        <f t="shared" si="12"/>
        <v>November</v>
      </c>
      <c r="L288" s="7">
        <f t="shared" si="13"/>
        <v>0.18835858172127695</v>
      </c>
      <c r="M288">
        <f t="shared" si="14"/>
        <v>2024</v>
      </c>
    </row>
    <row r="289" spans="1:13" x14ac:dyDescent="0.3">
      <c r="A289" t="s">
        <v>297</v>
      </c>
      <c r="B289" s="2">
        <v>45329</v>
      </c>
      <c r="C289" t="s">
        <v>1296</v>
      </c>
      <c r="D289" t="s">
        <v>2004</v>
      </c>
      <c r="E289" t="s">
        <v>2007</v>
      </c>
      <c r="F289" t="s">
        <v>2017</v>
      </c>
      <c r="G289" s="6">
        <v>2</v>
      </c>
      <c r="H289" s="4">
        <v>44476.76</v>
      </c>
      <c r="I289" s="4">
        <v>7384.03</v>
      </c>
      <c r="J289" t="s">
        <v>2025</v>
      </c>
      <c r="K289" t="str">
        <f t="shared" si="12"/>
        <v>February</v>
      </c>
      <c r="L289" s="7">
        <f t="shared" si="13"/>
        <v>0.16601996188571289</v>
      </c>
      <c r="M289">
        <f t="shared" si="14"/>
        <v>2024</v>
      </c>
    </row>
    <row r="290" spans="1:13" x14ac:dyDescent="0.3">
      <c r="A290" t="s">
        <v>298</v>
      </c>
      <c r="B290" s="2">
        <v>45481</v>
      </c>
      <c r="C290" t="s">
        <v>1297</v>
      </c>
      <c r="D290" t="s">
        <v>2005</v>
      </c>
      <c r="E290" t="s">
        <v>2009</v>
      </c>
      <c r="F290" t="s">
        <v>2016</v>
      </c>
      <c r="G290" s="6">
        <v>3</v>
      </c>
      <c r="H290" s="4">
        <v>16753.900000000001</v>
      </c>
      <c r="I290" s="4">
        <v>2320.66</v>
      </c>
      <c r="J290" t="s">
        <v>2025</v>
      </c>
      <c r="K290" t="str">
        <f t="shared" si="12"/>
        <v>July</v>
      </c>
      <c r="L290" s="7">
        <f t="shared" si="13"/>
        <v>0.13851461450766686</v>
      </c>
      <c r="M290">
        <f t="shared" si="14"/>
        <v>2024</v>
      </c>
    </row>
    <row r="291" spans="1:13" x14ac:dyDescent="0.3">
      <c r="A291" t="s">
        <v>299</v>
      </c>
      <c r="B291" s="2">
        <v>45215</v>
      </c>
      <c r="C291" t="s">
        <v>1298</v>
      </c>
      <c r="D291" t="s">
        <v>2004</v>
      </c>
      <c r="E291" t="s">
        <v>2009</v>
      </c>
      <c r="F291" t="s">
        <v>2024</v>
      </c>
      <c r="G291" s="6">
        <v>4</v>
      </c>
      <c r="H291" s="4">
        <v>37013.32</v>
      </c>
      <c r="I291" s="4">
        <v>9150.92</v>
      </c>
      <c r="J291" t="s">
        <v>2027</v>
      </c>
      <c r="K291" t="str">
        <f t="shared" si="12"/>
        <v>October</v>
      </c>
      <c r="L291" s="7">
        <f t="shared" si="13"/>
        <v>0.24723315822520109</v>
      </c>
      <c r="M291">
        <f t="shared" si="14"/>
        <v>2023</v>
      </c>
    </row>
    <row r="292" spans="1:13" x14ac:dyDescent="0.3">
      <c r="A292" t="s">
        <v>300</v>
      </c>
      <c r="B292" s="2">
        <v>44975</v>
      </c>
      <c r="C292" t="s">
        <v>1299</v>
      </c>
      <c r="D292" t="s">
        <v>2005</v>
      </c>
      <c r="E292" t="s">
        <v>2009</v>
      </c>
      <c r="F292" t="s">
        <v>2016</v>
      </c>
      <c r="G292" s="6">
        <v>10</v>
      </c>
      <c r="H292" s="4">
        <v>44507.519999999997</v>
      </c>
      <c r="I292" s="4">
        <v>12039.83</v>
      </c>
      <c r="J292" t="s">
        <v>2025</v>
      </c>
      <c r="K292" t="str">
        <f t="shared" si="12"/>
        <v>February</v>
      </c>
      <c r="L292" s="7">
        <f t="shared" si="13"/>
        <v>0.27051226399493838</v>
      </c>
      <c r="M292">
        <f t="shared" si="14"/>
        <v>2023</v>
      </c>
    </row>
    <row r="293" spans="1:13" x14ac:dyDescent="0.3">
      <c r="A293" t="s">
        <v>301</v>
      </c>
      <c r="B293" s="2">
        <v>45249</v>
      </c>
      <c r="C293" t="s">
        <v>1300</v>
      </c>
      <c r="D293" t="s">
        <v>2006</v>
      </c>
      <c r="E293" t="s">
        <v>2009</v>
      </c>
      <c r="F293" t="s">
        <v>2014</v>
      </c>
      <c r="G293" s="6">
        <v>5</v>
      </c>
      <c r="H293" s="4">
        <v>34520.879999999997</v>
      </c>
      <c r="I293" s="4">
        <v>5490.5</v>
      </c>
      <c r="J293" t="s">
        <v>2028</v>
      </c>
      <c r="K293" t="str">
        <f t="shared" si="12"/>
        <v>November</v>
      </c>
      <c r="L293" s="7">
        <f t="shared" si="13"/>
        <v>0.15904866851598223</v>
      </c>
      <c r="M293">
        <f t="shared" si="14"/>
        <v>2023</v>
      </c>
    </row>
    <row r="294" spans="1:13" x14ac:dyDescent="0.3">
      <c r="A294" t="s">
        <v>302</v>
      </c>
      <c r="B294" s="2">
        <v>45230</v>
      </c>
      <c r="C294" t="s">
        <v>1301</v>
      </c>
      <c r="D294" t="s">
        <v>2004</v>
      </c>
      <c r="E294" t="s">
        <v>2009</v>
      </c>
      <c r="F294" t="s">
        <v>2023</v>
      </c>
      <c r="G294" s="6">
        <v>4</v>
      </c>
      <c r="H294" s="4">
        <v>42484.17</v>
      </c>
      <c r="I294" s="4">
        <v>9140.58</v>
      </c>
      <c r="J294" t="s">
        <v>2025</v>
      </c>
      <c r="K294" t="str">
        <f t="shared" si="12"/>
        <v>October</v>
      </c>
      <c r="L294" s="7">
        <f t="shared" si="13"/>
        <v>0.21515260860692348</v>
      </c>
      <c r="M294">
        <f t="shared" si="14"/>
        <v>2023</v>
      </c>
    </row>
    <row r="295" spans="1:13" x14ac:dyDescent="0.3">
      <c r="A295" t="s">
        <v>303</v>
      </c>
      <c r="B295" s="2">
        <v>44995</v>
      </c>
      <c r="C295" t="s">
        <v>1302</v>
      </c>
      <c r="D295" t="s">
        <v>2006</v>
      </c>
      <c r="E295" t="s">
        <v>2008</v>
      </c>
      <c r="F295" t="s">
        <v>2019</v>
      </c>
      <c r="G295" s="6">
        <v>8</v>
      </c>
      <c r="H295" s="4">
        <v>3361.33</v>
      </c>
      <c r="I295" s="4">
        <v>501.41</v>
      </c>
      <c r="J295" t="s">
        <v>2028</v>
      </c>
      <c r="K295" t="str">
        <f t="shared" si="12"/>
        <v>March</v>
      </c>
      <c r="L295" s="7">
        <f t="shared" si="13"/>
        <v>0.14917012016076969</v>
      </c>
      <c r="M295">
        <f t="shared" si="14"/>
        <v>2023</v>
      </c>
    </row>
    <row r="296" spans="1:13" x14ac:dyDescent="0.3">
      <c r="A296" t="s">
        <v>304</v>
      </c>
      <c r="B296" s="2">
        <v>45376</v>
      </c>
      <c r="C296" t="s">
        <v>1303</v>
      </c>
      <c r="D296" t="s">
        <v>2006</v>
      </c>
      <c r="E296" t="s">
        <v>2007</v>
      </c>
      <c r="F296" t="s">
        <v>2017</v>
      </c>
      <c r="G296" s="6">
        <v>7</v>
      </c>
      <c r="H296" s="4">
        <v>18442.509999999998</v>
      </c>
      <c r="I296" s="4">
        <v>4870.53</v>
      </c>
      <c r="J296" t="s">
        <v>2025</v>
      </c>
      <c r="K296" t="str">
        <f t="shared" si="12"/>
        <v>March</v>
      </c>
      <c r="L296" s="7">
        <f t="shared" si="13"/>
        <v>0.26409257742031861</v>
      </c>
      <c r="M296">
        <f t="shared" si="14"/>
        <v>2024</v>
      </c>
    </row>
    <row r="297" spans="1:13" x14ac:dyDescent="0.3">
      <c r="A297" t="s">
        <v>305</v>
      </c>
      <c r="B297" s="2">
        <v>45035</v>
      </c>
      <c r="C297" t="s">
        <v>1304</v>
      </c>
      <c r="D297" t="s">
        <v>2006</v>
      </c>
      <c r="E297" t="s">
        <v>2008</v>
      </c>
      <c r="F297" t="s">
        <v>2012</v>
      </c>
      <c r="G297" s="6">
        <v>1</v>
      </c>
      <c r="H297" s="4">
        <v>46101.599999999999</v>
      </c>
      <c r="I297" s="4">
        <v>12464.1</v>
      </c>
      <c r="J297" t="s">
        <v>2028</v>
      </c>
      <c r="K297" t="str">
        <f t="shared" si="12"/>
        <v>April</v>
      </c>
      <c r="L297" s="7">
        <f t="shared" si="13"/>
        <v>0.27036154927377792</v>
      </c>
      <c r="M297">
        <f t="shared" si="14"/>
        <v>2023</v>
      </c>
    </row>
    <row r="298" spans="1:13" x14ac:dyDescent="0.3">
      <c r="A298" t="s">
        <v>306</v>
      </c>
      <c r="B298" s="2">
        <v>45309</v>
      </c>
      <c r="C298" t="s">
        <v>1305</v>
      </c>
      <c r="D298" t="s">
        <v>2004</v>
      </c>
      <c r="E298" t="s">
        <v>2008</v>
      </c>
      <c r="F298" t="s">
        <v>2019</v>
      </c>
      <c r="G298" s="6">
        <v>6</v>
      </c>
      <c r="H298" s="4">
        <v>25689.95</v>
      </c>
      <c r="I298" s="4">
        <v>5907.01</v>
      </c>
      <c r="J298" t="s">
        <v>2026</v>
      </c>
      <c r="K298" t="str">
        <f t="shared" si="12"/>
        <v>January</v>
      </c>
      <c r="L298" s="7">
        <f t="shared" si="13"/>
        <v>0.22993466316594621</v>
      </c>
      <c r="M298">
        <f t="shared" si="14"/>
        <v>2024</v>
      </c>
    </row>
    <row r="299" spans="1:13" x14ac:dyDescent="0.3">
      <c r="A299" t="s">
        <v>307</v>
      </c>
      <c r="B299" s="2">
        <v>45098</v>
      </c>
      <c r="C299" t="s">
        <v>1306</v>
      </c>
      <c r="D299" t="s">
        <v>2004</v>
      </c>
      <c r="E299" t="s">
        <v>2008</v>
      </c>
      <c r="F299" t="s">
        <v>2011</v>
      </c>
      <c r="G299" s="6">
        <v>9</v>
      </c>
      <c r="H299" s="4">
        <v>26940.09</v>
      </c>
      <c r="I299" s="4">
        <v>5267.59</v>
      </c>
      <c r="J299" t="s">
        <v>2027</v>
      </c>
      <c r="K299" t="str">
        <f t="shared" si="12"/>
        <v>June</v>
      </c>
      <c r="L299" s="7">
        <f t="shared" si="13"/>
        <v>0.19552978479284963</v>
      </c>
      <c r="M299">
        <f t="shared" si="14"/>
        <v>2023</v>
      </c>
    </row>
    <row r="300" spans="1:13" x14ac:dyDescent="0.3">
      <c r="A300" t="s">
        <v>308</v>
      </c>
      <c r="B300" s="2">
        <v>45259</v>
      </c>
      <c r="C300" t="s">
        <v>1307</v>
      </c>
      <c r="D300" t="s">
        <v>2005</v>
      </c>
      <c r="E300" t="s">
        <v>2008</v>
      </c>
      <c r="F300" t="s">
        <v>2011</v>
      </c>
      <c r="G300" s="6">
        <v>10</v>
      </c>
      <c r="H300" s="4">
        <v>16161.16</v>
      </c>
      <c r="I300" s="4">
        <v>2474.34</v>
      </c>
      <c r="J300" t="s">
        <v>2027</v>
      </c>
      <c r="K300" t="str">
        <f t="shared" si="12"/>
        <v>November</v>
      </c>
      <c r="L300" s="7">
        <f t="shared" si="13"/>
        <v>0.15310410886347267</v>
      </c>
      <c r="M300">
        <f t="shared" si="14"/>
        <v>2023</v>
      </c>
    </row>
    <row r="301" spans="1:13" x14ac:dyDescent="0.3">
      <c r="A301" t="s">
        <v>309</v>
      </c>
      <c r="B301" s="2">
        <v>45042</v>
      </c>
      <c r="C301" t="s">
        <v>1308</v>
      </c>
      <c r="D301" t="s">
        <v>2006</v>
      </c>
      <c r="E301" t="s">
        <v>2008</v>
      </c>
      <c r="F301" t="s">
        <v>2022</v>
      </c>
      <c r="G301" s="6">
        <v>8</v>
      </c>
      <c r="H301" s="4">
        <v>19260.22</v>
      </c>
      <c r="I301" s="4">
        <v>4209.99</v>
      </c>
      <c r="J301" t="s">
        <v>2028</v>
      </c>
      <c r="K301" t="str">
        <f t="shared" si="12"/>
        <v>April</v>
      </c>
      <c r="L301" s="7">
        <f t="shared" si="13"/>
        <v>0.21858473060016964</v>
      </c>
      <c r="M301">
        <f t="shared" si="14"/>
        <v>2023</v>
      </c>
    </row>
    <row r="302" spans="1:13" x14ac:dyDescent="0.3">
      <c r="A302" t="s">
        <v>310</v>
      </c>
      <c r="B302" s="2">
        <v>45131</v>
      </c>
      <c r="C302" t="s">
        <v>1309</v>
      </c>
      <c r="D302" t="s">
        <v>2004</v>
      </c>
      <c r="E302" t="s">
        <v>2008</v>
      </c>
      <c r="F302" t="s">
        <v>2021</v>
      </c>
      <c r="G302" s="6">
        <v>2</v>
      </c>
      <c r="H302" s="4">
        <v>20860.48</v>
      </c>
      <c r="I302" s="4">
        <v>2242.63</v>
      </c>
      <c r="J302" t="s">
        <v>2026</v>
      </c>
      <c r="K302" t="str">
        <f t="shared" si="12"/>
        <v>July</v>
      </c>
      <c r="L302" s="7">
        <f t="shared" si="13"/>
        <v>0.10750615517955484</v>
      </c>
      <c r="M302">
        <f t="shared" si="14"/>
        <v>2023</v>
      </c>
    </row>
    <row r="303" spans="1:13" x14ac:dyDescent="0.3">
      <c r="A303" t="s">
        <v>311</v>
      </c>
      <c r="B303" s="2">
        <v>45131</v>
      </c>
      <c r="C303" t="s">
        <v>1310</v>
      </c>
      <c r="D303" t="s">
        <v>2006</v>
      </c>
      <c r="E303" t="s">
        <v>2009</v>
      </c>
      <c r="F303" t="s">
        <v>2015</v>
      </c>
      <c r="G303" s="6">
        <v>10</v>
      </c>
      <c r="H303" s="4">
        <v>46347.28</v>
      </c>
      <c r="I303" s="4">
        <v>2667.49</v>
      </c>
      <c r="J303" t="s">
        <v>2027</v>
      </c>
      <c r="K303" t="str">
        <f t="shared" si="12"/>
        <v>July</v>
      </c>
      <c r="L303" s="7">
        <f t="shared" si="13"/>
        <v>5.755440232954339E-2</v>
      </c>
      <c r="M303">
        <f t="shared" si="14"/>
        <v>2023</v>
      </c>
    </row>
    <row r="304" spans="1:13" x14ac:dyDescent="0.3">
      <c r="A304" t="s">
        <v>312</v>
      </c>
      <c r="B304" s="2">
        <v>45539</v>
      </c>
      <c r="C304" t="s">
        <v>1311</v>
      </c>
      <c r="D304" t="s">
        <v>2004</v>
      </c>
      <c r="E304" t="s">
        <v>2008</v>
      </c>
      <c r="F304" t="s">
        <v>2021</v>
      </c>
      <c r="G304" s="6">
        <v>1</v>
      </c>
      <c r="H304" s="4">
        <v>12808.85</v>
      </c>
      <c r="I304" s="4">
        <v>3328.23</v>
      </c>
      <c r="J304" t="s">
        <v>2028</v>
      </c>
      <c r="K304" t="str">
        <f t="shared" si="12"/>
        <v>September</v>
      </c>
      <c r="L304" s="7">
        <f t="shared" si="13"/>
        <v>0.25983831491507825</v>
      </c>
      <c r="M304">
        <f t="shared" si="14"/>
        <v>2024</v>
      </c>
    </row>
    <row r="305" spans="1:13" x14ac:dyDescent="0.3">
      <c r="A305" t="s">
        <v>313</v>
      </c>
      <c r="B305" s="2">
        <v>45071</v>
      </c>
      <c r="C305" t="s">
        <v>1312</v>
      </c>
      <c r="D305" t="s">
        <v>2003</v>
      </c>
      <c r="E305" t="s">
        <v>2007</v>
      </c>
      <c r="F305" t="s">
        <v>2010</v>
      </c>
      <c r="G305" s="6">
        <v>5</v>
      </c>
      <c r="H305" s="4">
        <v>48296.08</v>
      </c>
      <c r="I305" s="4">
        <v>12116.92</v>
      </c>
      <c r="J305" t="s">
        <v>2026</v>
      </c>
      <c r="K305" t="str">
        <f t="shared" si="12"/>
        <v>May</v>
      </c>
      <c r="L305" s="7">
        <f t="shared" si="13"/>
        <v>0.25088827084931115</v>
      </c>
      <c r="M305">
        <f t="shared" si="14"/>
        <v>2023</v>
      </c>
    </row>
    <row r="306" spans="1:13" x14ac:dyDescent="0.3">
      <c r="A306" t="s">
        <v>314</v>
      </c>
      <c r="B306" s="2">
        <v>45443</v>
      </c>
      <c r="C306" t="s">
        <v>1313</v>
      </c>
      <c r="D306" t="s">
        <v>2004</v>
      </c>
      <c r="E306" t="s">
        <v>2009</v>
      </c>
      <c r="F306" t="s">
        <v>2015</v>
      </c>
      <c r="G306" s="6">
        <v>8</v>
      </c>
      <c r="H306" s="4">
        <v>12617.16</v>
      </c>
      <c r="I306" s="4">
        <v>2917.56</v>
      </c>
      <c r="J306" t="s">
        <v>2027</v>
      </c>
      <c r="K306" t="str">
        <f t="shared" si="12"/>
        <v>May</v>
      </c>
      <c r="L306" s="7">
        <f t="shared" si="13"/>
        <v>0.23123745755780223</v>
      </c>
      <c r="M306">
        <f t="shared" si="14"/>
        <v>2024</v>
      </c>
    </row>
    <row r="307" spans="1:13" x14ac:dyDescent="0.3">
      <c r="A307" t="s">
        <v>315</v>
      </c>
      <c r="B307" s="2">
        <v>45109</v>
      </c>
      <c r="C307" t="s">
        <v>1314</v>
      </c>
      <c r="D307" t="s">
        <v>2006</v>
      </c>
      <c r="E307" t="s">
        <v>2008</v>
      </c>
      <c r="F307" t="s">
        <v>2011</v>
      </c>
      <c r="G307" s="6">
        <v>9</v>
      </c>
      <c r="H307" s="4">
        <v>12265.32</v>
      </c>
      <c r="I307" s="4">
        <v>1082.47</v>
      </c>
      <c r="J307" t="s">
        <v>2027</v>
      </c>
      <c r="K307" t="str">
        <f t="shared" si="12"/>
        <v>July</v>
      </c>
      <c r="L307" s="7">
        <f t="shared" si="13"/>
        <v>8.8254525768589817E-2</v>
      </c>
      <c r="M307">
        <f t="shared" si="14"/>
        <v>2023</v>
      </c>
    </row>
    <row r="308" spans="1:13" x14ac:dyDescent="0.3">
      <c r="A308" t="s">
        <v>316</v>
      </c>
      <c r="B308" s="2">
        <v>45488</v>
      </c>
      <c r="C308" t="s">
        <v>1315</v>
      </c>
      <c r="D308" t="s">
        <v>2004</v>
      </c>
      <c r="E308" t="s">
        <v>2008</v>
      </c>
      <c r="F308" t="s">
        <v>2011</v>
      </c>
      <c r="G308" s="6">
        <v>5</v>
      </c>
      <c r="H308" s="4">
        <v>33215.370000000003</v>
      </c>
      <c r="I308" s="4">
        <v>4405.96</v>
      </c>
      <c r="J308" t="s">
        <v>2028</v>
      </c>
      <c r="K308" t="str">
        <f t="shared" si="12"/>
        <v>July</v>
      </c>
      <c r="L308" s="7">
        <f t="shared" si="13"/>
        <v>0.13264822881696034</v>
      </c>
      <c r="M308">
        <f t="shared" si="14"/>
        <v>2024</v>
      </c>
    </row>
    <row r="309" spans="1:13" x14ac:dyDescent="0.3">
      <c r="A309" t="s">
        <v>317</v>
      </c>
      <c r="B309" s="2">
        <v>45543</v>
      </c>
      <c r="C309" t="s">
        <v>1316</v>
      </c>
      <c r="D309" t="s">
        <v>2003</v>
      </c>
      <c r="E309" t="s">
        <v>2008</v>
      </c>
      <c r="F309" t="s">
        <v>2012</v>
      </c>
      <c r="G309" s="6">
        <v>6</v>
      </c>
      <c r="H309" s="4">
        <v>46467.77</v>
      </c>
      <c r="I309" s="4">
        <v>6841.66</v>
      </c>
      <c r="J309" t="s">
        <v>2026</v>
      </c>
      <c r="K309" t="str">
        <f t="shared" si="12"/>
        <v>September</v>
      </c>
      <c r="L309" s="7">
        <f t="shared" si="13"/>
        <v>0.14723452405828816</v>
      </c>
      <c r="M309">
        <f t="shared" si="14"/>
        <v>2024</v>
      </c>
    </row>
    <row r="310" spans="1:13" x14ac:dyDescent="0.3">
      <c r="A310" t="s">
        <v>318</v>
      </c>
      <c r="B310" s="2">
        <v>45058</v>
      </c>
      <c r="C310" t="s">
        <v>1317</v>
      </c>
      <c r="D310" t="s">
        <v>2003</v>
      </c>
      <c r="E310" t="s">
        <v>2009</v>
      </c>
      <c r="F310" t="s">
        <v>2014</v>
      </c>
      <c r="G310" s="6">
        <v>4</v>
      </c>
      <c r="H310" s="4">
        <v>13963.89</v>
      </c>
      <c r="I310" s="4">
        <v>1913.91</v>
      </c>
      <c r="J310" t="s">
        <v>2027</v>
      </c>
      <c r="K310" t="str">
        <f t="shared" si="12"/>
        <v>May</v>
      </c>
      <c r="L310" s="7">
        <f t="shared" si="13"/>
        <v>0.13706137759607101</v>
      </c>
      <c r="M310">
        <f t="shared" si="14"/>
        <v>2023</v>
      </c>
    </row>
    <row r="311" spans="1:13" x14ac:dyDescent="0.3">
      <c r="A311" t="s">
        <v>319</v>
      </c>
      <c r="B311" s="2">
        <v>45490</v>
      </c>
      <c r="C311" t="s">
        <v>1318</v>
      </c>
      <c r="D311" t="s">
        <v>2004</v>
      </c>
      <c r="E311" t="s">
        <v>2009</v>
      </c>
      <c r="F311" t="s">
        <v>2015</v>
      </c>
      <c r="G311" s="6">
        <v>8</v>
      </c>
      <c r="H311" s="4">
        <v>8195.69</v>
      </c>
      <c r="I311" s="4">
        <v>1505.51</v>
      </c>
      <c r="J311" t="s">
        <v>2025</v>
      </c>
      <c r="K311" t="str">
        <f t="shared" si="12"/>
        <v>July</v>
      </c>
      <c r="L311" s="7">
        <f t="shared" si="13"/>
        <v>0.18369533254674103</v>
      </c>
      <c r="M311">
        <f t="shared" si="14"/>
        <v>2024</v>
      </c>
    </row>
    <row r="312" spans="1:13" x14ac:dyDescent="0.3">
      <c r="A312" t="s">
        <v>320</v>
      </c>
      <c r="B312" s="2">
        <v>45280</v>
      </c>
      <c r="C312" t="s">
        <v>1319</v>
      </c>
      <c r="D312" t="s">
        <v>2005</v>
      </c>
      <c r="E312" t="s">
        <v>2007</v>
      </c>
      <c r="F312" t="s">
        <v>2020</v>
      </c>
      <c r="G312" s="6">
        <v>5</v>
      </c>
      <c r="H312" s="4">
        <v>9785.68</v>
      </c>
      <c r="I312" s="4">
        <v>737.95</v>
      </c>
      <c r="J312" t="s">
        <v>2025</v>
      </c>
      <c r="K312" t="str">
        <f t="shared" si="12"/>
        <v>December</v>
      </c>
      <c r="L312" s="7">
        <f t="shared" si="13"/>
        <v>7.541121311957881E-2</v>
      </c>
      <c r="M312">
        <f t="shared" si="14"/>
        <v>2023</v>
      </c>
    </row>
    <row r="313" spans="1:13" x14ac:dyDescent="0.3">
      <c r="A313" t="s">
        <v>321</v>
      </c>
      <c r="B313" s="2">
        <v>45400</v>
      </c>
      <c r="C313" t="s">
        <v>1320</v>
      </c>
      <c r="D313" t="s">
        <v>2006</v>
      </c>
      <c r="E313" t="s">
        <v>2008</v>
      </c>
      <c r="F313" t="s">
        <v>2011</v>
      </c>
      <c r="G313" s="6">
        <v>9</v>
      </c>
      <c r="H313" s="4">
        <v>26884.62</v>
      </c>
      <c r="I313" s="4">
        <v>1605.4</v>
      </c>
      <c r="J313" t="s">
        <v>2028</v>
      </c>
      <c r="K313" t="str">
        <f t="shared" si="12"/>
        <v>April</v>
      </c>
      <c r="L313" s="7">
        <f t="shared" si="13"/>
        <v>5.9714438961755836E-2</v>
      </c>
      <c r="M313">
        <f t="shared" si="14"/>
        <v>2024</v>
      </c>
    </row>
    <row r="314" spans="1:13" x14ac:dyDescent="0.3">
      <c r="A314" t="s">
        <v>322</v>
      </c>
      <c r="B314" s="2">
        <v>45263</v>
      </c>
      <c r="C314" t="s">
        <v>1321</v>
      </c>
      <c r="D314" t="s">
        <v>2006</v>
      </c>
      <c r="E314" t="s">
        <v>2008</v>
      </c>
      <c r="F314" t="s">
        <v>2021</v>
      </c>
      <c r="G314" s="6">
        <v>3</v>
      </c>
      <c r="H314" s="4">
        <v>16547.509999999998</v>
      </c>
      <c r="I314" s="4">
        <v>1010.11</v>
      </c>
      <c r="J314" t="s">
        <v>2026</v>
      </c>
      <c r="K314" t="str">
        <f t="shared" si="12"/>
        <v>December</v>
      </c>
      <c r="L314" s="7">
        <f t="shared" si="13"/>
        <v>6.1043020974152616E-2</v>
      </c>
      <c r="M314">
        <f t="shared" si="14"/>
        <v>2023</v>
      </c>
    </row>
    <row r="315" spans="1:13" x14ac:dyDescent="0.3">
      <c r="A315" t="s">
        <v>323</v>
      </c>
      <c r="B315" s="2">
        <v>44971</v>
      </c>
      <c r="C315" t="s">
        <v>1322</v>
      </c>
      <c r="D315" t="s">
        <v>2004</v>
      </c>
      <c r="E315" t="s">
        <v>2007</v>
      </c>
      <c r="F315" t="s">
        <v>2020</v>
      </c>
      <c r="G315" s="6">
        <v>6</v>
      </c>
      <c r="H315" s="4">
        <v>44015.5</v>
      </c>
      <c r="I315" s="4">
        <v>2463.6</v>
      </c>
      <c r="J315" t="s">
        <v>2026</v>
      </c>
      <c r="K315" t="str">
        <f t="shared" si="12"/>
        <v>February</v>
      </c>
      <c r="L315" s="7">
        <f t="shared" si="13"/>
        <v>5.5971191966466355E-2</v>
      </c>
      <c r="M315">
        <f t="shared" si="14"/>
        <v>2023</v>
      </c>
    </row>
    <row r="316" spans="1:13" x14ac:dyDescent="0.3">
      <c r="A316" t="s">
        <v>324</v>
      </c>
      <c r="B316" s="2">
        <v>45378</v>
      </c>
      <c r="C316" t="s">
        <v>1323</v>
      </c>
      <c r="D316" t="s">
        <v>2006</v>
      </c>
      <c r="E316" t="s">
        <v>2007</v>
      </c>
      <c r="F316" t="s">
        <v>2013</v>
      </c>
      <c r="G316" s="6">
        <v>1</v>
      </c>
      <c r="H316" s="4">
        <v>24520.35</v>
      </c>
      <c r="I316" s="4">
        <v>6647.1</v>
      </c>
      <c r="J316" t="s">
        <v>2028</v>
      </c>
      <c r="K316" t="str">
        <f t="shared" si="12"/>
        <v>March</v>
      </c>
      <c r="L316" s="7">
        <f t="shared" si="13"/>
        <v>0.27108503753005159</v>
      </c>
      <c r="M316">
        <f t="shared" si="14"/>
        <v>2024</v>
      </c>
    </row>
    <row r="317" spans="1:13" x14ac:dyDescent="0.3">
      <c r="A317" t="s">
        <v>325</v>
      </c>
      <c r="B317" s="2">
        <v>45609</v>
      </c>
      <c r="C317" t="s">
        <v>1324</v>
      </c>
      <c r="D317" t="s">
        <v>2006</v>
      </c>
      <c r="E317" t="s">
        <v>2009</v>
      </c>
      <c r="F317" t="s">
        <v>2023</v>
      </c>
      <c r="G317" s="6">
        <v>6</v>
      </c>
      <c r="H317" s="4">
        <v>13537.51</v>
      </c>
      <c r="I317" s="4">
        <v>3453.37</v>
      </c>
      <c r="J317" t="s">
        <v>2027</v>
      </c>
      <c r="K317" t="str">
        <f t="shared" si="12"/>
        <v>November</v>
      </c>
      <c r="L317" s="7">
        <f t="shared" si="13"/>
        <v>0.25509639512731663</v>
      </c>
      <c r="M317">
        <f t="shared" si="14"/>
        <v>2024</v>
      </c>
    </row>
    <row r="318" spans="1:13" x14ac:dyDescent="0.3">
      <c r="A318" t="s">
        <v>326</v>
      </c>
      <c r="B318" s="2">
        <v>45443</v>
      </c>
      <c r="C318" t="s">
        <v>1325</v>
      </c>
      <c r="D318" t="s">
        <v>2005</v>
      </c>
      <c r="E318" t="s">
        <v>2008</v>
      </c>
      <c r="F318" t="s">
        <v>2012</v>
      </c>
      <c r="G318" s="6">
        <v>3</v>
      </c>
      <c r="H318" s="4">
        <v>4360.34</v>
      </c>
      <c r="I318" s="4">
        <v>928.04</v>
      </c>
      <c r="J318" t="s">
        <v>2027</v>
      </c>
      <c r="K318" t="str">
        <f t="shared" si="12"/>
        <v>May</v>
      </c>
      <c r="L318" s="7">
        <f t="shared" si="13"/>
        <v>0.2128366136585679</v>
      </c>
      <c r="M318">
        <f t="shared" si="14"/>
        <v>2024</v>
      </c>
    </row>
    <row r="319" spans="1:13" x14ac:dyDescent="0.3">
      <c r="A319" t="s">
        <v>327</v>
      </c>
      <c r="B319" s="2">
        <v>45368</v>
      </c>
      <c r="C319" t="s">
        <v>1326</v>
      </c>
      <c r="D319" t="s">
        <v>2003</v>
      </c>
      <c r="E319" t="s">
        <v>2009</v>
      </c>
      <c r="F319" t="s">
        <v>2023</v>
      </c>
      <c r="G319" s="6">
        <v>9</v>
      </c>
      <c r="H319" s="4">
        <v>18423.78</v>
      </c>
      <c r="I319" s="4">
        <v>3229.42</v>
      </c>
      <c r="J319" t="s">
        <v>2027</v>
      </c>
      <c r="K319" t="str">
        <f t="shared" si="12"/>
        <v>March</v>
      </c>
      <c r="L319" s="7">
        <f t="shared" si="13"/>
        <v>0.17528541917022458</v>
      </c>
      <c r="M319">
        <f t="shared" si="14"/>
        <v>2024</v>
      </c>
    </row>
    <row r="320" spans="1:13" x14ac:dyDescent="0.3">
      <c r="A320" t="s">
        <v>328</v>
      </c>
      <c r="B320" s="2">
        <v>45522</v>
      </c>
      <c r="C320" t="s">
        <v>1327</v>
      </c>
      <c r="D320" t="s">
        <v>2003</v>
      </c>
      <c r="E320" t="s">
        <v>2008</v>
      </c>
      <c r="F320" t="s">
        <v>2012</v>
      </c>
      <c r="G320" s="6">
        <v>8</v>
      </c>
      <c r="H320" s="4">
        <v>6177.81</v>
      </c>
      <c r="I320" s="4">
        <v>1477.9</v>
      </c>
      <c r="J320" t="s">
        <v>2026</v>
      </c>
      <c r="K320" t="str">
        <f t="shared" si="12"/>
        <v>August</v>
      </c>
      <c r="L320" s="7">
        <f t="shared" si="13"/>
        <v>0.23922716949857636</v>
      </c>
      <c r="M320">
        <f t="shared" si="14"/>
        <v>2024</v>
      </c>
    </row>
    <row r="321" spans="1:13" x14ac:dyDescent="0.3">
      <c r="A321" t="s">
        <v>329</v>
      </c>
      <c r="B321" s="2">
        <v>45382</v>
      </c>
      <c r="C321" t="s">
        <v>1328</v>
      </c>
      <c r="D321" t="s">
        <v>2003</v>
      </c>
      <c r="E321" t="s">
        <v>2009</v>
      </c>
      <c r="F321" t="s">
        <v>2016</v>
      </c>
      <c r="G321" s="6">
        <v>5</v>
      </c>
      <c r="H321" s="4">
        <v>2172.9299999999998</v>
      </c>
      <c r="I321" s="4">
        <v>568.88</v>
      </c>
      <c r="J321" t="s">
        <v>2025</v>
      </c>
      <c r="K321" t="str">
        <f t="shared" si="12"/>
        <v>March</v>
      </c>
      <c r="L321" s="7">
        <f t="shared" si="13"/>
        <v>0.2618031874013429</v>
      </c>
      <c r="M321">
        <f t="shared" si="14"/>
        <v>2024</v>
      </c>
    </row>
    <row r="322" spans="1:13" x14ac:dyDescent="0.3">
      <c r="A322" t="s">
        <v>330</v>
      </c>
      <c r="B322" s="2">
        <v>45405</v>
      </c>
      <c r="C322" t="s">
        <v>1329</v>
      </c>
      <c r="D322" t="s">
        <v>2004</v>
      </c>
      <c r="E322" t="s">
        <v>2009</v>
      </c>
      <c r="F322" t="s">
        <v>2016</v>
      </c>
      <c r="G322" s="6">
        <v>3</v>
      </c>
      <c r="H322" s="4">
        <v>43159.82</v>
      </c>
      <c r="I322" s="4">
        <v>6962.07</v>
      </c>
      <c r="J322" t="s">
        <v>2027</v>
      </c>
      <c r="K322" t="str">
        <f t="shared" si="12"/>
        <v>April</v>
      </c>
      <c r="L322" s="7">
        <f t="shared" si="13"/>
        <v>0.16130906013973181</v>
      </c>
      <c r="M322">
        <f t="shared" si="14"/>
        <v>2024</v>
      </c>
    </row>
    <row r="323" spans="1:13" x14ac:dyDescent="0.3">
      <c r="A323" t="s">
        <v>331</v>
      </c>
      <c r="B323" s="2">
        <v>45356</v>
      </c>
      <c r="C323" t="s">
        <v>1330</v>
      </c>
      <c r="D323" t="s">
        <v>2006</v>
      </c>
      <c r="E323" t="s">
        <v>2008</v>
      </c>
      <c r="F323" t="s">
        <v>2021</v>
      </c>
      <c r="G323" s="6">
        <v>1</v>
      </c>
      <c r="H323" s="4">
        <v>27458.880000000001</v>
      </c>
      <c r="I323" s="4">
        <v>6214.97</v>
      </c>
      <c r="J323" t="s">
        <v>2028</v>
      </c>
      <c r="K323" t="str">
        <f t="shared" ref="K323:K386" si="15">TEXT(B323,"MMMM")</f>
        <v>March</v>
      </c>
      <c r="L323" s="7">
        <f t="shared" ref="L323:L386" si="16">I323/H323</f>
        <v>0.22633734515027562</v>
      </c>
      <c r="M323">
        <f t="shared" ref="M323:M386" si="17">YEAR(B323)</f>
        <v>2024</v>
      </c>
    </row>
    <row r="324" spans="1:13" x14ac:dyDescent="0.3">
      <c r="A324" t="s">
        <v>332</v>
      </c>
      <c r="B324" s="2">
        <v>45163</v>
      </c>
      <c r="C324" t="s">
        <v>1331</v>
      </c>
      <c r="D324" t="s">
        <v>2004</v>
      </c>
      <c r="E324" t="s">
        <v>2008</v>
      </c>
      <c r="F324" t="s">
        <v>2022</v>
      </c>
      <c r="G324" s="6">
        <v>10</v>
      </c>
      <c r="H324" s="4">
        <v>45310.84</v>
      </c>
      <c r="I324" s="4">
        <v>8762.42</v>
      </c>
      <c r="J324" t="s">
        <v>2026</v>
      </c>
      <c r="K324" t="str">
        <f t="shared" si="15"/>
        <v>August</v>
      </c>
      <c r="L324" s="7">
        <f t="shared" si="16"/>
        <v>0.1933846293734568</v>
      </c>
      <c r="M324">
        <f t="shared" si="17"/>
        <v>2023</v>
      </c>
    </row>
    <row r="325" spans="1:13" x14ac:dyDescent="0.3">
      <c r="A325" t="s">
        <v>333</v>
      </c>
      <c r="B325" s="2">
        <v>45223</v>
      </c>
      <c r="C325" t="s">
        <v>1332</v>
      </c>
      <c r="D325" t="s">
        <v>2003</v>
      </c>
      <c r="E325" t="s">
        <v>2007</v>
      </c>
      <c r="F325" t="s">
        <v>2020</v>
      </c>
      <c r="G325" s="6">
        <v>1</v>
      </c>
      <c r="H325" s="4">
        <v>15793.81</v>
      </c>
      <c r="I325" s="4">
        <v>3055.85</v>
      </c>
      <c r="J325" t="s">
        <v>2027</v>
      </c>
      <c r="K325" t="str">
        <f t="shared" si="15"/>
        <v>October</v>
      </c>
      <c r="L325" s="7">
        <f t="shared" si="16"/>
        <v>0.19348402950269758</v>
      </c>
      <c r="M325">
        <f t="shared" si="17"/>
        <v>2023</v>
      </c>
    </row>
    <row r="326" spans="1:13" x14ac:dyDescent="0.3">
      <c r="A326" t="s">
        <v>334</v>
      </c>
      <c r="B326" s="2">
        <v>45464</v>
      </c>
      <c r="C326" t="s">
        <v>1333</v>
      </c>
      <c r="D326" t="s">
        <v>2006</v>
      </c>
      <c r="E326" t="s">
        <v>2007</v>
      </c>
      <c r="F326" t="s">
        <v>2013</v>
      </c>
      <c r="G326" s="6">
        <v>1</v>
      </c>
      <c r="H326" s="4">
        <v>47846.44</v>
      </c>
      <c r="I326" s="4">
        <v>13594.3</v>
      </c>
      <c r="J326" t="s">
        <v>2026</v>
      </c>
      <c r="K326" t="str">
        <f t="shared" si="15"/>
        <v>June</v>
      </c>
      <c r="L326" s="7">
        <f t="shared" si="16"/>
        <v>0.28412354189778799</v>
      </c>
      <c r="M326">
        <f t="shared" si="17"/>
        <v>2024</v>
      </c>
    </row>
    <row r="327" spans="1:13" x14ac:dyDescent="0.3">
      <c r="A327" t="s">
        <v>335</v>
      </c>
      <c r="B327" s="2">
        <v>45564</v>
      </c>
      <c r="C327" t="s">
        <v>1334</v>
      </c>
      <c r="D327" t="s">
        <v>2003</v>
      </c>
      <c r="E327" t="s">
        <v>2009</v>
      </c>
      <c r="F327" t="s">
        <v>2016</v>
      </c>
      <c r="G327" s="6">
        <v>6</v>
      </c>
      <c r="H327" s="4">
        <v>13046.42</v>
      </c>
      <c r="I327" s="4">
        <v>2228.36</v>
      </c>
      <c r="J327" t="s">
        <v>2025</v>
      </c>
      <c r="K327" t="str">
        <f t="shared" si="15"/>
        <v>September</v>
      </c>
      <c r="L327" s="7">
        <f t="shared" si="16"/>
        <v>0.17080241169608215</v>
      </c>
      <c r="M327">
        <f t="shared" si="17"/>
        <v>2024</v>
      </c>
    </row>
    <row r="328" spans="1:13" x14ac:dyDescent="0.3">
      <c r="A328" t="s">
        <v>336</v>
      </c>
      <c r="B328" s="2">
        <v>45051</v>
      </c>
      <c r="C328" t="s">
        <v>1335</v>
      </c>
      <c r="D328" t="s">
        <v>2003</v>
      </c>
      <c r="E328" t="s">
        <v>2008</v>
      </c>
      <c r="F328" t="s">
        <v>2019</v>
      </c>
      <c r="G328" s="6">
        <v>4</v>
      </c>
      <c r="H328" s="4">
        <v>33055.589999999997</v>
      </c>
      <c r="I328" s="4">
        <v>9448.58</v>
      </c>
      <c r="J328" t="s">
        <v>2028</v>
      </c>
      <c r="K328" t="str">
        <f t="shared" si="15"/>
        <v>May</v>
      </c>
      <c r="L328" s="7">
        <f t="shared" si="16"/>
        <v>0.28583909710884003</v>
      </c>
      <c r="M328">
        <f t="shared" si="17"/>
        <v>2023</v>
      </c>
    </row>
    <row r="329" spans="1:13" x14ac:dyDescent="0.3">
      <c r="A329" t="s">
        <v>337</v>
      </c>
      <c r="B329" s="2">
        <v>45305</v>
      </c>
      <c r="C329" t="s">
        <v>1336</v>
      </c>
      <c r="D329" t="s">
        <v>2005</v>
      </c>
      <c r="E329" t="s">
        <v>2009</v>
      </c>
      <c r="F329" t="s">
        <v>2024</v>
      </c>
      <c r="G329" s="6">
        <v>6</v>
      </c>
      <c r="H329" s="4">
        <v>43082.14</v>
      </c>
      <c r="I329" s="4">
        <v>4687.01</v>
      </c>
      <c r="J329" t="s">
        <v>2027</v>
      </c>
      <c r="K329" t="str">
        <f t="shared" si="15"/>
        <v>January</v>
      </c>
      <c r="L329" s="7">
        <f t="shared" si="16"/>
        <v>0.10879241374732082</v>
      </c>
      <c r="M329">
        <f t="shared" si="17"/>
        <v>2024</v>
      </c>
    </row>
    <row r="330" spans="1:13" x14ac:dyDescent="0.3">
      <c r="A330" t="s">
        <v>338</v>
      </c>
      <c r="B330" s="2">
        <v>45272</v>
      </c>
      <c r="C330" t="s">
        <v>1337</v>
      </c>
      <c r="D330" t="s">
        <v>2003</v>
      </c>
      <c r="E330" t="s">
        <v>2007</v>
      </c>
      <c r="F330" t="s">
        <v>2018</v>
      </c>
      <c r="G330" s="6">
        <v>4</v>
      </c>
      <c r="H330" s="4">
        <v>26434.61</v>
      </c>
      <c r="I330" s="4">
        <v>3620.54</v>
      </c>
      <c r="J330" t="s">
        <v>2025</v>
      </c>
      <c r="K330" t="str">
        <f t="shared" si="15"/>
        <v>December</v>
      </c>
      <c r="L330" s="7">
        <f t="shared" si="16"/>
        <v>0.1369621114137867</v>
      </c>
      <c r="M330">
        <f t="shared" si="17"/>
        <v>2023</v>
      </c>
    </row>
    <row r="331" spans="1:13" x14ac:dyDescent="0.3">
      <c r="A331" t="s">
        <v>339</v>
      </c>
      <c r="B331" s="2">
        <v>45233</v>
      </c>
      <c r="C331" t="s">
        <v>1338</v>
      </c>
      <c r="D331" t="s">
        <v>2004</v>
      </c>
      <c r="E331" t="s">
        <v>2008</v>
      </c>
      <c r="F331" t="s">
        <v>2011</v>
      </c>
      <c r="G331" s="6">
        <v>3</v>
      </c>
      <c r="H331" s="4">
        <v>5379.29</v>
      </c>
      <c r="I331" s="4">
        <v>628.59</v>
      </c>
      <c r="J331" t="s">
        <v>2025</v>
      </c>
      <c r="K331" t="str">
        <f t="shared" si="15"/>
        <v>November</v>
      </c>
      <c r="L331" s="7">
        <f t="shared" si="16"/>
        <v>0.1168537111774974</v>
      </c>
      <c r="M331">
        <f t="shared" si="17"/>
        <v>2023</v>
      </c>
    </row>
    <row r="332" spans="1:13" x14ac:dyDescent="0.3">
      <c r="A332" t="s">
        <v>340</v>
      </c>
      <c r="B332" s="2">
        <v>45457</v>
      </c>
      <c r="C332" t="s">
        <v>1339</v>
      </c>
      <c r="D332" t="s">
        <v>2004</v>
      </c>
      <c r="E332" t="s">
        <v>2007</v>
      </c>
      <c r="F332" t="s">
        <v>2010</v>
      </c>
      <c r="G332" s="6">
        <v>4</v>
      </c>
      <c r="H332" s="4">
        <v>31387.38</v>
      </c>
      <c r="I332" s="4">
        <v>3016.74</v>
      </c>
      <c r="J332" t="s">
        <v>2025</v>
      </c>
      <c r="K332" t="str">
        <f t="shared" si="15"/>
        <v>June</v>
      </c>
      <c r="L332" s="7">
        <f t="shared" si="16"/>
        <v>9.6113151209180236E-2</v>
      </c>
      <c r="M332">
        <f t="shared" si="17"/>
        <v>2024</v>
      </c>
    </row>
    <row r="333" spans="1:13" x14ac:dyDescent="0.3">
      <c r="A333" t="s">
        <v>341</v>
      </c>
      <c r="B333" s="2">
        <v>45555</v>
      </c>
      <c r="C333" t="s">
        <v>1340</v>
      </c>
      <c r="D333" t="s">
        <v>2003</v>
      </c>
      <c r="E333" t="s">
        <v>2009</v>
      </c>
      <c r="F333" t="s">
        <v>2023</v>
      </c>
      <c r="G333" s="6">
        <v>2</v>
      </c>
      <c r="H333" s="4">
        <v>3678.59</v>
      </c>
      <c r="I333" s="4">
        <v>255.19</v>
      </c>
      <c r="J333" t="s">
        <v>2027</v>
      </c>
      <c r="K333" t="str">
        <f t="shared" si="15"/>
        <v>September</v>
      </c>
      <c r="L333" s="7">
        <f t="shared" si="16"/>
        <v>6.937168860895071E-2</v>
      </c>
      <c r="M333">
        <f t="shared" si="17"/>
        <v>2024</v>
      </c>
    </row>
    <row r="334" spans="1:13" x14ac:dyDescent="0.3">
      <c r="A334" t="s">
        <v>342</v>
      </c>
      <c r="B334" s="2">
        <v>45447</v>
      </c>
      <c r="C334" t="s">
        <v>1341</v>
      </c>
      <c r="D334" t="s">
        <v>2006</v>
      </c>
      <c r="E334" t="s">
        <v>2007</v>
      </c>
      <c r="F334" t="s">
        <v>2020</v>
      </c>
      <c r="G334" s="6">
        <v>10</v>
      </c>
      <c r="H334" s="4">
        <v>9883.17</v>
      </c>
      <c r="I334" s="4">
        <v>1171.28</v>
      </c>
      <c r="J334" t="s">
        <v>2025</v>
      </c>
      <c r="K334" t="str">
        <f t="shared" si="15"/>
        <v>June</v>
      </c>
      <c r="L334" s="7">
        <f t="shared" si="16"/>
        <v>0.11851258250136343</v>
      </c>
      <c r="M334">
        <f t="shared" si="17"/>
        <v>2024</v>
      </c>
    </row>
    <row r="335" spans="1:13" x14ac:dyDescent="0.3">
      <c r="A335" t="s">
        <v>343</v>
      </c>
      <c r="B335" s="2">
        <v>45006</v>
      </c>
      <c r="C335" t="s">
        <v>1342</v>
      </c>
      <c r="D335" t="s">
        <v>2006</v>
      </c>
      <c r="E335" t="s">
        <v>2009</v>
      </c>
      <c r="F335" t="s">
        <v>2016</v>
      </c>
      <c r="G335" s="6">
        <v>5</v>
      </c>
      <c r="H335" s="4">
        <v>48449.55</v>
      </c>
      <c r="I335" s="4">
        <v>3456.46</v>
      </c>
      <c r="J335" t="s">
        <v>2025</v>
      </c>
      <c r="K335" t="str">
        <f t="shared" si="15"/>
        <v>March</v>
      </c>
      <c r="L335" s="7">
        <f t="shared" si="16"/>
        <v>7.1341426287757054E-2</v>
      </c>
      <c r="M335">
        <f t="shared" si="17"/>
        <v>2023</v>
      </c>
    </row>
    <row r="336" spans="1:13" x14ac:dyDescent="0.3">
      <c r="A336" t="s">
        <v>344</v>
      </c>
      <c r="B336" s="2">
        <v>45517</v>
      </c>
      <c r="C336" t="s">
        <v>1343</v>
      </c>
      <c r="D336" t="s">
        <v>2004</v>
      </c>
      <c r="E336" t="s">
        <v>2009</v>
      </c>
      <c r="F336" t="s">
        <v>2024</v>
      </c>
      <c r="G336" s="6">
        <v>3</v>
      </c>
      <c r="H336" s="4">
        <v>18378.79</v>
      </c>
      <c r="I336" s="4">
        <v>3578.05</v>
      </c>
      <c r="J336" t="s">
        <v>2027</v>
      </c>
      <c r="K336" t="str">
        <f t="shared" si="15"/>
        <v>August</v>
      </c>
      <c r="L336" s="7">
        <f t="shared" si="16"/>
        <v>0.19468365436462357</v>
      </c>
      <c r="M336">
        <f t="shared" si="17"/>
        <v>2024</v>
      </c>
    </row>
    <row r="337" spans="1:13" x14ac:dyDescent="0.3">
      <c r="A337" t="s">
        <v>345</v>
      </c>
      <c r="B337" s="2">
        <v>45495</v>
      </c>
      <c r="C337" t="s">
        <v>1344</v>
      </c>
      <c r="D337" t="s">
        <v>2004</v>
      </c>
      <c r="E337" t="s">
        <v>2009</v>
      </c>
      <c r="F337" t="s">
        <v>2023</v>
      </c>
      <c r="G337" s="6">
        <v>10</v>
      </c>
      <c r="H337" s="4">
        <v>13225.98</v>
      </c>
      <c r="I337" s="4">
        <v>2503.67</v>
      </c>
      <c r="J337" t="s">
        <v>2027</v>
      </c>
      <c r="K337" t="str">
        <f t="shared" si="15"/>
        <v>July</v>
      </c>
      <c r="L337" s="7">
        <f t="shared" si="16"/>
        <v>0.18929939407136562</v>
      </c>
      <c r="M337">
        <f t="shared" si="17"/>
        <v>2024</v>
      </c>
    </row>
    <row r="338" spans="1:13" x14ac:dyDescent="0.3">
      <c r="A338" t="s">
        <v>346</v>
      </c>
      <c r="B338" s="2">
        <v>45507</v>
      </c>
      <c r="C338" t="s">
        <v>1345</v>
      </c>
      <c r="D338" t="s">
        <v>2005</v>
      </c>
      <c r="E338" t="s">
        <v>2009</v>
      </c>
      <c r="F338" t="s">
        <v>2023</v>
      </c>
      <c r="G338" s="6">
        <v>9</v>
      </c>
      <c r="H338" s="4">
        <v>6598.61</v>
      </c>
      <c r="I338" s="4">
        <v>1428.9</v>
      </c>
      <c r="J338" t="s">
        <v>2027</v>
      </c>
      <c r="K338" t="str">
        <f t="shared" si="15"/>
        <v>August</v>
      </c>
      <c r="L338" s="7">
        <f t="shared" si="16"/>
        <v>0.21654560581698271</v>
      </c>
      <c r="M338">
        <f t="shared" si="17"/>
        <v>2024</v>
      </c>
    </row>
    <row r="339" spans="1:13" x14ac:dyDescent="0.3">
      <c r="A339" t="s">
        <v>347</v>
      </c>
      <c r="B339" s="2">
        <v>45347</v>
      </c>
      <c r="C339" t="s">
        <v>1346</v>
      </c>
      <c r="D339" t="s">
        <v>2005</v>
      </c>
      <c r="E339" t="s">
        <v>2009</v>
      </c>
      <c r="F339" t="s">
        <v>2016</v>
      </c>
      <c r="G339" s="6">
        <v>2</v>
      </c>
      <c r="H339" s="4">
        <v>45822.15</v>
      </c>
      <c r="I339" s="4">
        <v>10829.08</v>
      </c>
      <c r="J339" t="s">
        <v>2027</v>
      </c>
      <c r="K339" t="str">
        <f t="shared" si="15"/>
        <v>February</v>
      </c>
      <c r="L339" s="7">
        <f t="shared" si="16"/>
        <v>0.23632850051776269</v>
      </c>
      <c r="M339">
        <f t="shared" si="17"/>
        <v>2024</v>
      </c>
    </row>
    <row r="340" spans="1:13" x14ac:dyDescent="0.3">
      <c r="A340" t="s">
        <v>348</v>
      </c>
      <c r="B340" s="2">
        <v>45401</v>
      </c>
      <c r="C340" t="s">
        <v>1347</v>
      </c>
      <c r="D340" t="s">
        <v>2004</v>
      </c>
      <c r="E340" t="s">
        <v>2008</v>
      </c>
      <c r="F340" t="s">
        <v>2019</v>
      </c>
      <c r="G340" s="6">
        <v>4</v>
      </c>
      <c r="H340" s="4">
        <v>8460.64</v>
      </c>
      <c r="I340" s="4">
        <v>2068.67</v>
      </c>
      <c r="J340" t="s">
        <v>2026</v>
      </c>
      <c r="K340" t="str">
        <f t="shared" si="15"/>
        <v>April</v>
      </c>
      <c r="L340" s="7">
        <f t="shared" si="16"/>
        <v>0.24450514381890734</v>
      </c>
      <c r="M340">
        <f t="shared" si="17"/>
        <v>2024</v>
      </c>
    </row>
    <row r="341" spans="1:13" x14ac:dyDescent="0.3">
      <c r="A341" t="s">
        <v>349</v>
      </c>
      <c r="B341" s="2">
        <v>45296</v>
      </c>
      <c r="C341" t="s">
        <v>1348</v>
      </c>
      <c r="D341" t="s">
        <v>2004</v>
      </c>
      <c r="E341" t="s">
        <v>2007</v>
      </c>
      <c r="F341" t="s">
        <v>2020</v>
      </c>
      <c r="G341" s="6">
        <v>10</v>
      </c>
      <c r="H341" s="4">
        <v>16632.27</v>
      </c>
      <c r="I341" s="4">
        <v>3678.67</v>
      </c>
      <c r="J341" t="s">
        <v>2028</v>
      </c>
      <c r="K341" t="str">
        <f t="shared" si="15"/>
        <v>January</v>
      </c>
      <c r="L341" s="7">
        <f t="shared" si="16"/>
        <v>0.2211766643999887</v>
      </c>
      <c r="M341">
        <f t="shared" si="17"/>
        <v>2024</v>
      </c>
    </row>
    <row r="342" spans="1:13" x14ac:dyDescent="0.3">
      <c r="A342" t="s">
        <v>350</v>
      </c>
      <c r="B342" s="2">
        <v>45347</v>
      </c>
      <c r="C342" t="s">
        <v>1349</v>
      </c>
      <c r="D342" t="s">
        <v>2005</v>
      </c>
      <c r="E342" t="s">
        <v>2009</v>
      </c>
      <c r="F342" t="s">
        <v>2023</v>
      </c>
      <c r="G342" s="6">
        <v>2</v>
      </c>
      <c r="H342" s="4">
        <v>36517.64</v>
      </c>
      <c r="I342" s="4">
        <v>2726.11</v>
      </c>
      <c r="J342" t="s">
        <v>2025</v>
      </c>
      <c r="K342" t="str">
        <f t="shared" si="15"/>
        <v>February</v>
      </c>
      <c r="L342" s="7">
        <f t="shared" si="16"/>
        <v>7.4651866878582523E-2</v>
      </c>
      <c r="M342">
        <f t="shared" si="17"/>
        <v>2024</v>
      </c>
    </row>
    <row r="343" spans="1:13" x14ac:dyDescent="0.3">
      <c r="A343" t="s">
        <v>351</v>
      </c>
      <c r="B343" s="2">
        <v>45159</v>
      </c>
      <c r="C343" t="s">
        <v>1350</v>
      </c>
      <c r="D343" t="s">
        <v>2004</v>
      </c>
      <c r="E343" t="s">
        <v>2007</v>
      </c>
      <c r="F343" t="s">
        <v>2018</v>
      </c>
      <c r="G343" s="6">
        <v>6</v>
      </c>
      <c r="H343" s="4">
        <v>48636.09</v>
      </c>
      <c r="I343" s="4">
        <v>7900.52</v>
      </c>
      <c r="J343" t="s">
        <v>2027</v>
      </c>
      <c r="K343" t="str">
        <f t="shared" si="15"/>
        <v>August</v>
      </c>
      <c r="L343" s="7">
        <f t="shared" si="16"/>
        <v>0.16244151205411456</v>
      </c>
      <c r="M343">
        <f t="shared" si="17"/>
        <v>2023</v>
      </c>
    </row>
    <row r="344" spans="1:13" x14ac:dyDescent="0.3">
      <c r="A344" t="s">
        <v>352</v>
      </c>
      <c r="B344" s="2">
        <v>45167</v>
      </c>
      <c r="C344" t="s">
        <v>1351</v>
      </c>
      <c r="D344" t="s">
        <v>2004</v>
      </c>
      <c r="E344" t="s">
        <v>2007</v>
      </c>
      <c r="F344" t="s">
        <v>2010</v>
      </c>
      <c r="G344" s="6">
        <v>8</v>
      </c>
      <c r="H344" s="4">
        <v>13358.81</v>
      </c>
      <c r="I344" s="4">
        <v>1948.01</v>
      </c>
      <c r="J344" t="s">
        <v>2026</v>
      </c>
      <c r="K344" t="str">
        <f t="shared" si="15"/>
        <v>August</v>
      </c>
      <c r="L344" s="7">
        <f t="shared" si="16"/>
        <v>0.14582212038347728</v>
      </c>
      <c r="M344">
        <f t="shared" si="17"/>
        <v>2023</v>
      </c>
    </row>
    <row r="345" spans="1:13" x14ac:dyDescent="0.3">
      <c r="A345" t="s">
        <v>353</v>
      </c>
      <c r="B345" s="2">
        <v>45011</v>
      </c>
      <c r="C345" t="s">
        <v>1352</v>
      </c>
      <c r="D345" t="s">
        <v>2004</v>
      </c>
      <c r="E345" t="s">
        <v>2009</v>
      </c>
      <c r="F345" t="s">
        <v>2016</v>
      </c>
      <c r="G345" s="6">
        <v>2</v>
      </c>
      <c r="H345" s="4">
        <v>13464.31</v>
      </c>
      <c r="I345" s="4">
        <v>3813.36</v>
      </c>
      <c r="J345" t="s">
        <v>2025</v>
      </c>
      <c r="K345" t="str">
        <f t="shared" si="15"/>
        <v>March</v>
      </c>
      <c r="L345" s="7">
        <f t="shared" si="16"/>
        <v>0.28321986050529141</v>
      </c>
      <c r="M345">
        <f t="shared" si="17"/>
        <v>2023</v>
      </c>
    </row>
    <row r="346" spans="1:13" x14ac:dyDescent="0.3">
      <c r="A346" t="s">
        <v>354</v>
      </c>
      <c r="B346" s="2">
        <v>45620</v>
      </c>
      <c r="C346" t="s">
        <v>1353</v>
      </c>
      <c r="D346" t="s">
        <v>2005</v>
      </c>
      <c r="E346" t="s">
        <v>2008</v>
      </c>
      <c r="F346" t="s">
        <v>2012</v>
      </c>
      <c r="G346" s="6">
        <v>8</v>
      </c>
      <c r="H346" s="4">
        <v>9509.8700000000008</v>
      </c>
      <c r="I346" s="4">
        <v>614.26</v>
      </c>
      <c r="J346" t="s">
        <v>2027</v>
      </c>
      <c r="K346" t="str">
        <f t="shared" si="15"/>
        <v>November</v>
      </c>
      <c r="L346" s="7">
        <f t="shared" si="16"/>
        <v>6.4591839846391164E-2</v>
      </c>
      <c r="M346">
        <f t="shared" si="17"/>
        <v>2024</v>
      </c>
    </row>
    <row r="347" spans="1:13" x14ac:dyDescent="0.3">
      <c r="A347" t="s">
        <v>355</v>
      </c>
      <c r="B347" s="2">
        <v>45523</v>
      </c>
      <c r="C347" t="s">
        <v>1354</v>
      </c>
      <c r="D347" t="s">
        <v>2005</v>
      </c>
      <c r="E347" t="s">
        <v>2009</v>
      </c>
      <c r="F347" t="s">
        <v>2014</v>
      </c>
      <c r="G347" s="6">
        <v>10</v>
      </c>
      <c r="H347" s="4">
        <v>18234.91</v>
      </c>
      <c r="I347" s="4">
        <v>4227.21</v>
      </c>
      <c r="J347" t="s">
        <v>2027</v>
      </c>
      <c r="K347" t="str">
        <f t="shared" si="15"/>
        <v>August</v>
      </c>
      <c r="L347" s="7">
        <f t="shared" si="16"/>
        <v>0.2318196251037159</v>
      </c>
      <c r="M347">
        <f t="shared" si="17"/>
        <v>2024</v>
      </c>
    </row>
    <row r="348" spans="1:13" x14ac:dyDescent="0.3">
      <c r="A348" t="s">
        <v>356</v>
      </c>
      <c r="B348" s="2">
        <v>45182</v>
      </c>
      <c r="C348" t="s">
        <v>1355</v>
      </c>
      <c r="D348" t="s">
        <v>2004</v>
      </c>
      <c r="E348" t="s">
        <v>2008</v>
      </c>
      <c r="F348" t="s">
        <v>2011</v>
      </c>
      <c r="G348" s="6">
        <v>3</v>
      </c>
      <c r="H348" s="4">
        <v>34791.269999999997</v>
      </c>
      <c r="I348" s="4">
        <v>1981.96</v>
      </c>
      <c r="J348" t="s">
        <v>2028</v>
      </c>
      <c r="K348" t="str">
        <f t="shared" si="15"/>
        <v>September</v>
      </c>
      <c r="L348" s="7">
        <f t="shared" si="16"/>
        <v>5.6967164463958928E-2</v>
      </c>
      <c r="M348">
        <f t="shared" si="17"/>
        <v>2023</v>
      </c>
    </row>
    <row r="349" spans="1:13" x14ac:dyDescent="0.3">
      <c r="A349" t="s">
        <v>357</v>
      </c>
      <c r="B349" s="2">
        <v>45343</v>
      </c>
      <c r="C349" t="s">
        <v>1356</v>
      </c>
      <c r="D349" t="s">
        <v>2005</v>
      </c>
      <c r="E349" t="s">
        <v>2008</v>
      </c>
      <c r="F349" t="s">
        <v>2012</v>
      </c>
      <c r="G349" s="6">
        <v>5</v>
      </c>
      <c r="H349" s="4">
        <v>23652.26</v>
      </c>
      <c r="I349" s="4">
        <v>4641.6000000000004</v>
      </c>
      <c r="J349" t="s">
        <v>2027</v>
      </c>
      <c r="K349" t="str">
        <f t="shared" si="15"/>
        <v>February</v>
      </c>
      <c r="L349" s="7">
        <f t="shared" si="16"/>
        <v>0.19624340337878921</v>
      </c>
      <c r="M349">
        <f t="shared" si="17"/>
        <v>2024</v>
      </c>
    </row>
    <row r="350" spans="1:13" x14ac:dyDescent="0.3">
      <c r="A350" t="s">
        <v>358</v>
      </c>
      <c r="B350" s="2">
        <v>45131</v>
      </c>
      <c r="C350" t="s">
        <v>1357</v>
      </c>
      <c r="D350" t="s">
        <v>2004</v>
      </c>
      <c r="E350" t="s">
        <v>2007</v>
      </c>
      <c r="F350" t="s">
        <v>2020</v>
      </c>
      <c r="G350" s="6">
        <v>4</v>
      </c>
      <c r="H350" s="4">
        <v>6122.07</v>
      </c>
      <c r="I350" s="4">
        <v>1724</v>
      </c>
      <c r="J350" t="s">
        <v>2027</v>
      </c>
      <c r="K350" t="str">
        <f t="shared" si="15"/>
        <v>July</v>
      </c>
      <c r="L350" s="7">
        <f t="shared" si="16"/>
        <v>0.28160409796033042</v>
      </c>
      <c r="M350">
        <f t="shared" si="17"/>
        <v>2023</v>
      </c>
    </row>
    <row r="351" spans="1:13" x14ac:dyDescent="0.3">
      <c r="A351" t="s">
        <v>359</v>
      </c>
      <c r="B351" s="2">
        <v>45374</v>
      </c>
      <c r="C351" t="s">
        <v>1358</v>
      </c>
      <c r="D351" t="s">
        <v>2004</v>
      </c>
      <c r="E351" t="s">
        <v>2008</v>
      </c>
      <c r="F351" t="s">
        <v>2012</v>
      </c>
      <c r="G351" s="6">
        <v>10</v>
      </c>
      <c r="H351" s="4">
        <v>35182.300000000003</v>
      </c>
      <c r="I351" s="4">
        <v>8252.4699999999993</v>
      </c>
      <c r="J351" t="s">
        <v>2025</v>
      </c>
      <c r="K351" t="str">
        <f t="shared" si="15"/>
        <v>March</v>
      </c>
      <c r="L351" s="7">
        <f t="shared" si="16"/>
        <v>0.23456311838623395</v>
      </c>
      <c r="M351">
        <f t="shared" si="17"/>
        <v>2024</v>
      </c>
    </row>
    <row r="352" spans="1:13" x14ac:dyDescent="0.3">
      <c r="A352" t="s">
        <v>360</v>
      </c>
      <c r="B352" s="2">
        <v>45102</v>
      </c>
      <c r="C352" t="s">
        <v>1359</v>
      </c>
      <c r="D352" t="s">
        <v>2006</v>
      </c>
      <c r="E352" t="s">
        <v>2009</v>
      </c>
      <c r="F352" t="s">
        <v>2024</v>
      </c>
      <c r="G352" s="6">
        <v>9</v>
      </c>
      <c r="H352" s="4">
        <v>9293.75</v>
      </c>
      <c r="I352" s="4">
        <v>1270.55</v>
      </c>
      <c r="J352" t="s">
        <v>2026</v>
      </c>
      <c r="K352" t="str">
        <f t="shared" si="15"/>
        <v>June</v>
      </c>
      <c r="L352" s="7">
        <f t="shared" si="16"/>
        <v>0.13671015467383993</v>
      </c>
      <c r="M352">
        <f t="shared" si="17"/>
        <v>2023</v>
      </c>
    </row>
    <row r="353" spans="1:13" x14ac:dyDescent="0.3">
      <c r="A353" t="s">
        <v>361</v>
      </c>
      <c r="B353" s="2">
        <v>45086</v>
      </c>
      <c r="C353" t="s">
        <v>1360</v>
      </c>
      <c r="D353" t="s">
        <v>2004</v>
      </c>
      <c r="E353" t="s">
        <v>2008</v>
      </c>
      <c r="F353" t="s">
        <v>2019</v>
      </c>
      <c r="G353" s="6">
        <v>3</v>
      </c>
      <c r="H353" s="4">
        <v>34745.08</v>
      </c>
      <c r="I353" s="4">
        <v>8871.43</v>
      </c>
      <c r="J353" t="s">
        <v>2028</v>
      </c>
      <c r="K353" t="str">
        <f t="shared" si="15"/>
        <v>June</v>
      </c>
      <c r="L353" s="7">
        <f t="shared" si="16"/>
        <v>0.25532909983226404</v>
      </c>
      <c r="M353">
        <f t="shared" si="17"/>
        <v>2023</v>
      </c>
    </row>
    <row r="354" spans="1:13" x14ac:dyDescent="0.3">
      <c r="A354" t="s">
        <v>362</v>
      </c>
      <c r="B354" s="2">
        <v>44930</v>
      </c>
      <c r="C354" t="s">
        <v>1361</v>
      </c>
      <c r="D354" t="s">
        <v>2006</v>
      </c>
      <c r="E354" t="s">
        <v>2009</v>
      </c>
      <c r="F354" t="s">
        <v>2023</v>
      </c>
      <c r="G354" s="6">
        <v>5</v>
      </c>
      <c r="H354" s="4">
        <v>30879.87</v>
      </c>
      <c r="I354" s="4">
        <v>6532.99</v>
      </c>
      <c r="J354" t="s">
        <v>2028</v>
      </c>
      <c r="K354" t="str">
        <f t="shared" si="15"/>
        <v>January</v>
      </c>
      <c r="L354" s="7">
        <f t="shared" si="16"/>
        <v>0.21156144763562801</v>
      </c>
      <c r="M354">
        <f t="shared" si="17"/>
        <v>2023</v>
      </c>
    </row>
    <row r="355" spans="1:13" x14ac:dyDescent="0.3">
      <c r="A355" t="s">
        <v>363</v>
      </c>
      <c r="B355" s="2">
        <v>45429</v>
      </c>
      <c r="C355" t="s">
        <v>1362</v>
      </c>
      <c r="D355" t="s">
        <v>2006</v>
      </c>
      <c r="E355" t="s">
        <v>2008</v>
      </c>
      <c r="F355" t="s">
        <v>2012</v>
      </c>
      <c r="G355" s="6">
        <v>2</v>
      </c>
      <c r="H355" s="4">
        <v>42469.26</v>
      </c>
      <c r="I355" s="4">
        <v>8431.2099999999991</v>
      </c>
      <c r="J355" t="s">
        <v>2027</v>
      </c>
      <c r="K355" t="str">
        <f t="shared" si="15"/>
        <v>May</v>
      </c>
      <c r="L355" s="7">
        <f t="shared" si="16"/>
        <v>0.19852500373211115</v>
      </c>
      <c r="M355">
        <f t="shared" si="17"/>
        <v>2024</v>
      </c>
    </row>
    <row r="356" spans="1:13" x14ac:dyDescent="0.3">
      <c r="A356" t="s">
        <v>364</v>
      </c>
      <c r="B356" s="2">
        <v>44975</v>
      </c>
      <c r="C356" t="s">
        <v>1363</v>
      </c>
      <c r="D356" t="s">
        <v>2006</v>
      </c>
      <c r="E356" t="s">
        <v>2007</v>
      </c>
      <c r="F356" t="s">
        <v>2013</v>
      </c>
      <c r="G356" s="6">
        <v>10</v>
      </c>
      <c r="H356" s="4">
        <v>8946.5400000000009</v>
      </c>
      <c r="I356" s="4">
        <v>1229.98</v>
      </c>
      <c r="J356" t="s">
        <v>2028</v>
      </c>
      <c r="K356" t="str">
        <f t="shared" si="15"/>
        <v>February</v>
      </c>
      <c r="L356" s="7">
        <f t="shared" si="16"/>
        <v>0.13748108207195184</v>
      </c>
      <c r="M356">
        <f t="shared" si="17"/>
        <v>2023</v>
      </c>
    </row>
    <row r="357" spans="1:13" x14ac:dyDescent="0.3">
      <c r="A357" t="s">
        <v>365</v>
      </c>
      <c r="B357" s="2">
        <v>45315</v>
      </c>
      <c r="C357" t="s">
        <v>1364</v>
      </c>
      <c r="D357" t="s">
        <v>2005</v>
      </c>
      <c r="E357" t="s">
        <v>2008</v>
      </c>
      <c r="F357" t="s">
        <v>2021</v>
      </c>
      <c r="G357" s="6">
        <v>9</v>
      </c>
      <c r="H357" s="4">
        <v>9143.1</v>
      </c>
      <c r="I357" s="4">
        <v>1333.91</v>
      </c>
      <c r="J357" t="s">
        <v>2026</v>
      </c>
      <c r="K357" t="str">
        <f t="shared" si="15"/>
        <v>January</v>
      </c>
      <c r="L357" s="7">
        <f t="shared" si="16"/>
        <v>0.14589253097964586</v>
      </c>
      <c r="M357">
        <f t="shared" si="17"/>
        <v>2024</v>
      </c>
    </row>
    <row r="358" spans="1:13" x14ac:dyDescent="0.3">
      <c r="A358" t="s">
        <v>366</v>
      </c>
      <c r="B358" s="2">
        <v>45286</v>
      </c>
      <c r="C358" t="s">
        <v>1365</v>
      </c>
      <c r="D358" t="s">
        <v>2006</v>
      </c>
      <c r="E358" t="s">
        <v>2008</v>
      </c>
      <c r="F358" t="s">
        <v>2012</v>
      </c>
      <c r="G358" s="6">
        <v>1</v>
      </c>
      <c r="H358" s="4">
        <v>40367.089999999997</v>
      </c>
      <c r="I358" s="4">
        <v>5755.8</v>
      </c>
      <c r="J358" t="s">
        <v>2028</v>
      </c>
      <c r="K358" t="str">
        <f t="shared" si="15"/>
        <v>December</v>
      </c>
      <c r="L358" s="7">
        <f t="shared" si="16"/>
        <v>0.1425864485153624</v>
      </c>
      <c r="M358">
        <f t="shared" si="17"/>
        <v>2023</v>
      </c>
    </row>
    <row r="359" spans="1:13" x14ac:dyDescent="0.3">
      <c r="A359" t="s">
        <v>367</v>
      </c>
      <c r="B359" s="2">
        <v>45037</v>
      </c>
      <c r="C359" t="s">
        <v>1366</v>
      </c>
      <c r="D359" t="s">
        <v>2005</v>
      </c>
      <c r="E359" t="s">
        <v>2009</v>
      </c>
      <c r="F359" t="s">
        <v>2024</v>
      </c>
      <c r="G359" s="6">
        <v>10</v>
      </c>
      <c r="H359" s="4">
        <v>32133.06</v>
      </c>
      <c r="I359" s="4">
        <v>4042.93</v>
      </c>
      <c r="J359" t="s">
        <v>2026</v>
      </c>
      <c r="K359" t="str">
        <f t="shared" si="15"/>
        <v>April</v>
      </c>
      <c r="L359" s="7">
        <f t="shared" si="16"/>
        <v>0.12581839389090238</v>
      </c>
      <c r="M359">
        <f t="shared" si="17"/>
        <v>2023</v>
      </c>
    </row>
    <row r="360" spans="1:13" x14ac:dyDescent="0.3">
      <c r="A360" t="s">
        <v>368</v>
      </c>
      <c r="B360" s="2">
        <v>45133</v>
      </c>
      <c r="C360" t="s">
        <v>1367</v>
      </c>
      <c r="D360" t="s">
        <v>2003</v>
      </c>
      <c r="E360" t="s">
        <v>2007</v>
      </c>
      <c r="F360" t="s">
        <v>2017</v>
      </c>
      <c r="G360" s="6">
        <v>7</v>
      </c>
      <c r="H360" s="4">
        <v>3607.43</v>
      </c>
      <c r="I360" s="4">
        <v>921.85</v>
      </c>
      <c r="J360" t="s">
        <v>2026</v>
      </c>
      <c r="K360" t="str">
        <f t="shared" si="15"/>
        <v>July</v>
      </c>
      <c r="L360" s="7">
        <f t="shared" si="16"/>
        <v>0.25554203407966336</v>
      </c>
      <c r="M360">
        <f t="shared" si="17"/>
        <v>2023</v>
      </c>
    </row>
    <row r="361" spans="1:13" x14ac:dyDescent="0.3">
      <c r="A361" t="s">
        <v>369</v>
      </c>
      <c r="B361" s="2">
        <v>45360</v>
      </c>
      <c r="C361" t="s">
        <v>1368</v>
      </c>
      <c r="D361" t="s">
        <v>2006</v>
      </c>
      <c r="E361" t="s">
        <v>2009</v>
      </c>
      <c r="F361" t="s">
        <v>2015</v>
      </c>
      <c r="G361" s="6">
        <v>7</v>
      </c>
      <c r="H361" s="4">
        <v>2822.19</v>
      </c>
      <c r="I361" s="4">
        <v>613.48</v>
      </c>
      <c r="J361" t="s">
        <v>2025</v>
      </c>
      <c r="K361" t="str">
        <f t="shared" si="15"/>
        <v>March</v>
      </c>
      <c r="L361" s="7">
        <f t="shared" si="16"/>
        <v>0.21737728501624626</v>
      </c>
      <c r="M361">
        <f t="shared" si="17"/>
        <v>2024</v>
      </c>
    </row>
    <row r="362" spans="1:13" x14ac:dyDescent="0.3">
      <c r="A362" t="s">
        <v>370</v>
      </c>
      <c r="B362" s="2">
        <v>44937</v>
      </c>
      <c r="C362" t="s">
        <v>1369</v>
      </c>
      <c r="D362" t="s">
        <v>2004</v>
      </c>
      <c r="E362" t="s">
        <v>2008</v>
      </c>
      <c r="F362" t="s">
        <v>2019</v>
      </c>
      <c r="G362" s="6">
        <v>3</v>
      </c>
      <c r="H362" s="4">
        <v>23032.78</v>
      </c>
      <c r="I362" s="4">
        <v>3884.76</v>
      </c>
      <c r="J362" t="s">
        <v>2026</v>
      </c>
      <c r="K362" t="str">
        <f t="shared" si="15"/>
        <v>January</v>
      </c>
      <c r="L362" s="7">
        <f t="shared" si="16"/>
        <v>0.16866222835454514</v>
      </c>
      <c r="M362">
        <f t="shared" si="17"/>
        <v>2023</v>
      </c>
    </row>
    <row r="363" spans="1:13" x14ac:dyDescent="0.3">
      <c r="A363" t="s">
        <v>371</v>
      </c>
      <c r="B363" s="2">
        <v>45118</v>
      </c>
      <c r="C363" t="s">
        <v>1370</v>
      </c>
      <c r="D363" t="s">
        <v>2004</v>
      </c>
      <c r="E363" t="s">
        <v>2009</v>
      </c>
      <c r="F363" t="s">
        <v>2023</v>
      </c>
      <c r="G363" s="6">
        <v>2</v>
      </c>
      <c r="H363" s="4">
        <v>14340.77</v>
      </c>
      <c r="I363" s="4">
        <v>2300.4699999999998</v>
      </c>
      <c r="J363" t="s">
        <v>2025</v>
      </c>
      <c r="K363" t="str">
        <f t="shared" si="15"/>
        <v>July</v>
      </c>
      <c r="L363" s="7">
        <f t="shared" si="16"/>
        <v>0.16041467787294544</v>
      </c>
      <c r="M363">
        <f t="shared" si="17"/>
        <v>2023</v>
      </c>
    </row>
    <row r="364" spans="1:13" x14ac:dyDescent="0.3">
      <c r="A364" t="s">
        <v>372</v>
      </c>
      <c r="B364" s="2">
        <v>45551</v>
      </c>
      <c r="C364" t="s">
        <v>1371</v>
      </c>
      <c r="D364" t="s">
        <v>2004</v>
      </c>
      <c r="E364" t="s">
        <v>2009</v>
      </c>
      <c r="F364" t="s">
        <v>2016</v>
      </c>
      <c r="G364" s="6">
        <v>7</v>
      </c>
      <c r="H364" s="4">
        <v>21342.75</v>
      </c>
      <c r="I364" s="4">
        <v>4708.82</v>
      </c>
      <c r="J364" t="s">
        <v>2025</v>
      </c>
      <c r="K364" t="str">
        <f t="shared" si="15"/>
        <v>September</v>
      </c>
      <c r="L364" s="7">
        <f t="shared" si="16"/>
        <v>0.22062855067880191</v>
      </c>
      <c r="M364">
        <f t="shared" si="17"/>
        <v>2024</v>
      </c>
    </row>
    <row r="365" spans="1:13" x14ac:dyDescent="0.3">
      <c r="A365" t="s">
        <v>373</v>
      </c>
      <c r="B365" s="2">
        <v>45578</v>
      </c>
      <c r="C365" t="s">
        <v>1372</v>
      </c>
      <c r="D365" t="s">
        <v>2003</v>
      </c>
      <c r="E365" t="s">
        <v>2008</v>
      </c>
      <c r="F365" t="s">
        <v>2019</v>
      </c>
      <c r="G365" s="6">
        <v>1</v>
      </c>
      <c r="H365" s="4">
        <v>11819.45</v>
      </c>
      <c r="I365" s="4">
        <v>3346.34</v>
      </c>
      <c r="J365" t="s">
        <v>2028</v>
      </c>
      <c r="K365" t="str">
        <f t="shared" si="15"/>
        <v>October</v>
      </c>
      <c r="L365" s="7">
        <f t="shared" si="16"/>
        <v>0.28312146504278962</v>
      </c>
      <c r="M365">
        <f t="shared" si="17"/>
        <v>2024</v>
      </c>
    </row>
    <row r="366" spans="1:13" x14ac:dyDescent="0.3">
      <c r="A366" t="s">
        <v>374</v>
      </c>
      <c r="B366" s="2">
        <v>45565</v>
      </c>
      <c r="C366" t="s">
        <v>1373</v>
      </c>
      <c r="D366" t="s">
        <v>2006</v>
      </c>
      <c r="E366" t="s">
        <v>2009</v>
      </c>
      <c r="F366" t="s">
        <v>2016</v>
      </c>
      <c r="G366" s="6">
        <v>2</v>
      </c>
      <c r="H366" s="4">
        <v>30912.34</v>
      </c>
      <c r="I366" s="4">
        <v>3924.61</v>
      </c>
      <c r="J366" t="s">
        <v>2027</v>
      </c>
      <c r="K366" t="str">
        <f t="shared" si="15"/>
        <v>September</v>
      </c>
      <c r="L366" s="7">
        <f t="shared" si="16"/>
        <v>0.12695933080446192</v>
      </c>
      <c r="M366">
        <f t="shared" si="17"/>
        <v>2024</v>
      </c>
    </row>
    <row r="367" spans="1:13" x14ac:dyDescent="0.3">
      <c r="A367" t="s">
        <v>375</v>
      </c>
      <c r="B367" s="2">
        <v>44944</v>
      </c>
      <c r="C367" t="s">
        <v>1374</v>
      </c>
      <c r="D367" t="s">
        <v>2006</v>
      </c>
      <c r="E367" t="s">
        <v>2009</v>
      </c>
      <c r="F367" t="s">
        <v>2015</v>
      </c>
      <c r="G367" s="6">
        <v>7</v>
      </c>
      <c r="H367" s="4">
        <v>17690.810000000001</v>
      </c>
      <c r="I367" s="4">
        <v>4000.84</v>
      </c>
      <c r="J367" t="s">
        <v>2027</v>
      </c>
      <c r="K367" t="str">
        <f t="shared" si="15"/>
        <v>January</v>
      </c>
      <c r="L367" s="7">
        <f t="shared" si="16"/>
        <v>0.22615357917472403</v>
      </c>
      <c r="M367">
        <f t="shared" si="17"/>
        <v>2023</v>
      </c>
    </row>
    <row r="368" spans="1:13" x14ac:dyDescent="0.3">
      <c r="A368" t="s">
        <v>376</v>
      </c>
      <c r="B368" s="2">
        <v>45245</v>
      </c>
      <c r="C368" t="s">
        <v>1375</v>
      </c>
      <c r="D368" t="s">
        <v>2003</v>
      </c>
      <c r="E368" t="s">
        <v>2007</v>
      </c>
      <c r="F368" t="s">
        <v>2010</v>
      </c>
      <c r="G368" s="6">
        <v>6</v>
      </c>
      <c r="H368" s="4">
        <v>18429.439999999999</v>
      </c>
      <c r="I368" s="4">
        <v>3891.92</v>
      </c>
      <c r="J368" t="s">
        <v>2025</v>
      </c>
      <c r="K368" t="str">
        <f t="shared" si="15"/>
        <v>November</v>
      </c>
      <c r="L368" s="7">
        <f t="shared" si="16"/>
        <v>0.21117950409779138</v>
      </c>
      <c r="M368">
        <f t="shared" si="17"/>
        <v>2023</v>
      </c>
    </row>
    <row r="369" spans="1:13" x14ac:dyDescent="0.3">
      <c r="A369" t="s">
        <v>377</v>
      </c>
      <c r="B369" s="2">
        <v>45105</v>
      </c>
      <c r="C369" t="s">
        <v>1376</v>
      </c>
      <c r="D369" t="s">
        <v>2005</v>
      </c>
      <c r="E369" t="s">
        <v>2009</v>
      </c>
      <c r="F369" t="s">
        <v>2024</v>
      </c>
      <c r="G369" s="6">
        <v>5</v>
      </c>
      <c r="H369" s="4">
        <v>8101.14</v>
      </c>
      <c r="I369" s="4">
        <v>2288.3200000000002</v>
      </c>
      <c r="J369" t="s">
        <v>2027</v>
      </c>
      <c r="K369" t="str">
        <f t="shared" si="15"/>
        <v>June</v>
      </c>
      <c r="L369" s="7">
        <f t="shared" si="16"/>
        <v>0.2824688870949027</v>
      </c>
      <c r="M369">
        <f t="shared" si="17"/>
        <v>2023</v>
      </c>
    </row>
    <row r="370" spans="1:13" x14ac:dyDescent="0.3">
      <c r="A370" t="s">
        <v>378</v>
      </c>
      <c r="B370" s="2">
        <v>45554</v>
      </c>
      <c r="C370" t="s">
        <v>1377</v>
      </c>
      <c r="D370" t="s">
        <v>2006</v>
      </c>
      <c r="E370" t="s">
        <v>2008</v>
      </c>
      <c r="F370" t="s">
        <v>2011</v>
      </c>
      <c r="G370" s="6">
        <v>2</v>
      </c>
      <c r="H370" s="4">
        <v>36083.599999999999</v>
      </c>
      <c r="I370" s="4">
        <v>2621.71</v>
      </c>
      <c r="J370" t="s">
        <v>2027</v>
      </c>
      <c r="K370" t="str">
        <f t="shared" si="15"/>
        <v>September</v>
      </c>
      <c r="L370" s="7">
        <f t="shared" si="16"/>
        <v>7.2656553115542796E-2</v>
      </c>
      <c r="M370">
        <f t="shared" si="17"/>
        <v>2024</v>
      </c>
    </row>
    <row r="371" spans="1:13" x14ac:dyDescent="0.3">
      <c r="A371" t="s">
        <v>379</v>
      </c>
      <c r="B371" s="2">
        <v>45459</v>
      </c>
      <c r="C371" t="s">
        <v>1378</v>
      </c>
      <c r="D371" t="s">
        <v>2005</v>
      </c>
      <c r="E371" t="s">
        <v>2009</v>
      </c>
      <c r="F371" t="s">
        <v>2023</v>
      </c>
      <c r="G371" s="6">
        <v>10</v>
      </c>
      <c r="H371" s="4">
        <v>31158.25</v>
      </c>
      <c r="I371" s="4">
        <v>3730.52</v>
      </c>
      <c r="J371" t="s">
        <v>2027</v>
      </c>
      <c r="K371" t="str">
        <f t="shared" si="15"/>
        <v>June</v>
      </c>
      <c r="L371" s="7">
        <f t="shared" si="16"/>
        <v>0.11972816188328933</v>
      </c>
      <c r="M371">
        <f t="shared" si="17"/>
        <v>2024</v>
      </c>
    </row>
    <row r="372" spans="1:13" x14ac:dyDescent="0.3">
      <c r="A372" t="s">
        <v>380</v>
      </c>
      <c r="B372" s="2">
        <v>45005</v>
      </c>
      <c r="C372" t="s">
        <v>1379</v>
      </c>
      <c r="D372" t="s">
        <v>2003</v>
      </c>
      <c r="E372" t="s">
        <v>2007</v>
      </c>
      <c r="F372" t="s">
        <v>2018</v>
      </c>
      <c r="G372" s="6">
        <v>10</v>
      </c>
      <c r="H372" s="4">
        <v>4418.29</v>
      </c>
      <c r="I372" s="4">
        <v>542.47</v>
      </c>
      <c r="J372" t="s">
        <v>2026</v>
      </c>
      <c r="K372" t="str">
        <f t="shared" si="15"/>
        <v>March</v>
      </c>
      <c r="L372" s="7">
        <f t="shared" si="16"/>
        <v>0.12277826942097508</v>
      </c>
      <c r="M372">
        <f t="shared" si="17"/>
        <v>2023</v>
      </c>
    </row>
    <row r="373" spans="1:13" x14ac:dyDescent="0.3">
      <c r="A373" t="s">
        <v>381</v>
      </c>
      <c r="B373" s="2">
        <v>44945</v>
      </c>
      <c r="C373" t="s">
        <v>1380</v>
      </c>
      <c r="D373" t="s">
        <v>2004</v>
      </c>
      <c r="E373" t="s">
        <v>2009</v>
      </c>
      <c r="F373" t="s">
        <v>2015</v>
      </c>
      <c r="G373" s="6">
        <v>4</v>
      </c>
      <c r="H373" s="4">
        <v>11100.09</v>
      </c>
      <c r="I373" s="4">
        <v>1083.22</v>
      </c>
      <c r="J373" t="s">
        <v>2027</v>
      </c>
      <c r="K373" t="str">
        <f t="shared" si="15"/>
        <v>January</v>
      </c>
      <c r="L373" s="7">
        <f t="shared" si="16"/>
        <v>9.7586596144715945E-2</v>
      </c>
      <c r="M373">
        <f t="shared" si="17"/>
        <v>2023</v>
      </c>
    </row>
    <row r="374" spans="1:13" x14ac:dyDescent="0.3">
      <c r="A374" t="s">
        <v>382</v>
      </c>
      <c r="B374" s="2">
        <v>45096</v>
      </c>
      <c r="C374" t="s">
        <v>1381</v>
      </c>
      <c r="D374" t="s">
        <v>2005</v>
      </c>
      <c r="E374" t="s">
        <v>2007</v>
      </c>
      <c r="F374" t="s">
        <v>2010</v>
      </c>
      <c r="G374" s="6">
        <v>9</v>
      </c>
      <c r="H374" s="4">
        <v>3733.16</v>
      </c>
      <c r="I374" s="4">
        <v>628.64</v>
      </c>
      <c r="J374" t="s">
        <v>2025</v>
      </c>
      <c r="K374" t="str">
        <f t="shared" si="15"/>
        <v>June</v>
      </c>
      <c r="L374" s="7">
        <f t="shared" si="16"/>
        <v>0.1683935325568687</v>
      </c>
      <c r="M374">
        <f t="shared" si="17"/>
        <v>2023</v>
      </c>
    </row>
    <row r="375" spans="1:13" x14ac:dyDescent="0.3">
      <c r="A375" t="s">
        <v>383</v>
      </c>
      <c r="B375" s="2">
        <v>45369</v>
      </c>
      <c r="C375" t="s">
        <v>1382</v>
      </c>
      <c r="D375" t="s">
        <v>2006</v>
      </c>
      <c r="E375" t="s">
        <v>2007</v>
      </c>
      <c r="F375" t="s">
        <v>2020</v>
      </c>
      <c r="G375" s="6">
        <v>4</v>
      </c>
      <c r="H375" s="4">
        <v>15584.12</v>
      </c>
      <c r="I375" s="4">
        <v>1728.74</v>
      </c>
      <c r="J375" t="s">
        <v>2027</v>
      </c>
      <c r="K375" t="str">
        <f t="shared" si="15"/>
        <v>March</v>
      </c>
      <c r="L375" s="7">
        <f t="shared" si="16"/>
        <v>0.11092958729783908</v>
      </c>
      <c r="M375">
        <f t="shared" si="17"/>
        <v>2024</v>
      </c>
    </row>
    <row r="376" spans="1:13" x14ac:dyDescent="0.3">
      <c r="A376" t="s">
        <v>384</v>
      </c>
      <c r="B376" s="2">
        <v>45536</v>
      </c>
      <c r="C376" t="s">
        <v>1383</v>
      </c>
      <c r="D376" t="s">
        <v>2003</v>
      </c>
      <c r="E376" t="s">
        <v>2009</v>
      </c>
      <c r="F376" t="s">
        <v>2014</v>
      </c>
      <c r="G376" s="6">
        <v>10</v>
      </c>
      <c r="H376" s="4">
        <v>27091.3</v>
      </c>
      <c r="I376" s="4">
        <v>6858.67</v>
      </c>
      <c r="J376" t="s">
        <v>2028</v>
      </c>
      <c r="K376" t="str">
        <f t="shared" si="15"/>
        <v>September</v>
      </c>
      <c r="L376" s="7">
        <f t="shared" si="16"/>
        <v>0.25316872944450802</v>
      </c>
      <c r="M376">
        <f t="shared" si="17"/>
        <v>2024</v>
      </c>
    </row>
    <row r="377" spans="1:13" x14ac:dyDescent="0.3">
      <c r="A377" t="s">
        <v>385</v>
      </c>
      <c r="B377" s="2">
        <v>45435</v>
      </c>
      <c r="C377" t="s">
        <v>1384</v>
      </c>
      <c r="D377" t="s">
        <v>2005</v>
      </c>
      <c r="E377" t="s">
        <v>2008</v>
      </c>
      <c r="F377" t="s">
        <v>2021</v>
      </c>
      <c r="G377" s="6">
        <v>7</v>
      </c>
      <c r="H377" s="4">
        <v>14259.1</v>
      </c>
      <c r="I377" s="4">
        <v>2760.54</v>
      </c>
      <c r="J377" t="s">
        <v>2028</v>
      </c>
      <c r="K377" t="str">
        <f t="shared" si="15"/>
        <v>May</v>
      </c>
      <c r="L377" s="7">
        <f t="shared" si="16"/>
        <v>0.19359847395698185</v>
      </c>
      <c r="M377">
        <f t="shared" si="17"/>
        <v>2024</v>
      </c>
    </row>
    <row r="378" spans="1:13" x14ac:dyDescent="0.3">
      <c r="A378" t="s">
        <v>386</v>
      </c>
      <c r="B378" s="2">
        <v>45003</v>
      </c>
      <c r="C378" t="s">
        <v>1385</v>
      </c>
      <c r="D378" t="s">
        <v>2006</v>
      </c>
      <c r="E378" t="s">
        <v>2007</v>
      </c>
      <c r="F378" t="s">
        <v>2010</v>
      </c>
      <c r="G378" s="6">
        <v>1</v>
      </c>
      <c r="H378" s="4">
        <v>10862.41</v>
      </c>
      <c r="I378" s="4">
        <v>1555.33</v>
      </c>
      <c r="J378" t="s">
        <v>2028</v>
      </c>
      <c r="K378" t="str">
        <f t="shared" si="15"/>
        <v>March</v>
      </c>
      <c r="L378" s="7">
        <f t="shared" si="16"/>
        <v>0.14318461556873657</v>
      </c>
      <c r="M378">
        <f t="shared" si="17"/>
        <v>2023</v>
      </c>
    </row>
    <row r="379" spans="1:13" x14ac:dyDescent="0.3">
      <c r="A379" t="s">
        <v>387</v>
      </c>
      <c r="B379" s="2">
        <v>45351</v>
      </c>
      <c r="C379" t="s">
        <v>1386</v>
      </c>
      <c r="D379" t="s">
        <v>2004</v>
      </c>
      <c r="E379" t="s">
        <v>2008</v>
      </c>
      <c r="F379" t="s">
        <v>2011</v>
      </c>
      <c r="G379" s="6">
        <v>10</v>
      </c>
      <c r="H379" s="4">
        <v>45411.06</v>
      </c>
      <c r="I379" s="4">
        <v>12235.34</v>
      </c>
      <c r="J379" t="s">
        <v>2026</v>
      </c>
      <c r="K379" t="str">
        <f t="shared" si="15"/>
        <v>February</v>
      </c>
      <c r="L379" s="7">
        <f t="shared" si="16"/>
        <v>0.26943524330856844</v>
      </c>
      <c r="M379">
        <f t="shared" si="17"/>
        <v>2024</v>
      </c>
    </row>
    <row r="380" spans="1:13" x14ac:dyDescent="0.3">
      <c r="A380" t="s">
        <v>388</v>
      </c>
      <c r="B380" s="2">
        <v>45103</v>
      </c>
      <c r="C380" t="s">
        <v>1387</v>
      </c>
      <c r="D380" t="s">
        <v>2004</v>
      </c>
      <c r="E380" t="s">
        <v>2009</v>
      </c>
      <c r="F380" t="s">
        <v>2016</v>
      </c>
      <c r="G380" s="6">
        <v>3</v>
      </c>
      <c r="H380" s="4">
        <v>46831.13</v>
      </c>
      <c r="I380" s="4">
        <v>13114.65</v>
      </c>
      <c r="J380" t="s">
        <v>2027</v>
      </c>
      <c r="K380" t="str">
        <f t="shared" si="15"/>
        <v>June</v>
      </c>
      <c r="L380" s="7">
        <f t="shared" si="16"/>
        <v>0.28004128877522283</v>
      </c>
      <c r="M380">
        <f t="shared" si="17"/>
        <v>2023</v>
      </c>
    </row>
    <row r="381" spans="1:13" x14ac:dyDescent="0.3">
      <c r="A381" t="s">
        <v>389</v>
      </c>
      <c r="B381" s="2">
        <v>45408</v>
      </c>
      <c r="C381" t="s">
        <v>1388</v>
      </c>
      <c r="D381" t="s">
        <v>2006</v>
      </c>
      <c r="E381" t="s">
        <v>2009</v>
      </c>
      <c r="F381" t="s">
        <v>2016</v>
      </c>
      <c r="G381" s="6">
        <v>5</v>
      </c>
      <c r="H381" s="4">
        <v>38298.76</v>
      </c>
      <c r="I381" s="4">
        <v>4275.1899999999996</v>
      </c>
      <c r="J381" t="s">
        <v>2026</v>
      </c>
      <c r="K381" t="str">
        <f t="shared" si="15"/>
        <v>April</v>
      </c>
      <c r="L381" s="7">
        <f t="shared" si="16"/>
        <v>0.11162737383664639</v>
      </c>
      <c r="M381">
        <f t="shared" si="17"/>
        <v>2024</v>
      </c>
    </row>
    <row r="382" spans="1:13" x14ac:dyDescent="0.3">
      <c r="A382" t="s">
        <v>390</v>
      </c>
      <c r="B382" s="2">
        <v>45033</v>
      </c>
      <c r="C382" t="s">
        <v>1389</v>
      </c>
      <c r="D382" t="s">
        <v>2005</v>
      </c>
      <c r="E382" t="s">
        <v>2009</v>
      </c>
      <c r="F382" t="s">
        <v>2023</v>
      </c>
      <c r="G382" s="6">
        <v>9</v>
      </c>
      <c r="H382" s="4">
        <v>17431.740000000002</v>
      </c>
      <c r="I382" s="4">
        <v>1307.52</v>
      </c>
      <c r="J382" t="s">
        <v>2028</v>
      </c>
      <c r="K382" t="str">
        <f t="shared" si="15"/>
        <v>April</v>
      </c>
      <c r="L382" s="7">
        <f t="shared" si="16"/>
        <v>7.5008002643453836E-2</v>
      </c>
      <c r="M382">
        <f t="shared" si="17"/>
        <v>2023</v>
      </c>
    </row>
    <row r="383" spans="1:13" x14ac:dyDescent="0.3">
      <c r="A383" t="s">
        <v>391</v>
      </c>
      <c r="B383" s="2">
        <v>44958</v>
      </c>
      <c r="C383" t="s">
        <v>1390</v>
      </c>
      <c r="D383" t="s">
        <v>2006</v>
      </c>
      <c r="E383" t="s">
        <v>2008</v>
      </c>
      <c r="F383" t="s">
        <v>2011</v>
      </c>
      <c r="G383" s="6">
        <v>1</v>
      </c>
      <c r="H383" s="4">
        <v>5131.37</v>
      </c>
      <c r="I383" s="4">
        <v>883.29</v>
      </c>
      <c r="J383" t="s">
        <v>2026</v>
      </c>
      <c r="K383" t="str">
        <f t="shared" si="15"/>
        <v>February</v>
      </c>
      <c r="L383" s="7">
        <f t="shared" si="16"/>
        <v>0.17213531668930518</v>
      </c>
      <c r="M383">
        <f t="shared" si="17"/>
        <v>2023</v>
      </c>
    </row>
    <row r="384" spans="1:13" x14ac:dyDescent="0.3">
      <c r="A384" t="s">
        <v>392</v>
      </c>
      <c r="B384" s="2">
        <v>45010</v>
      </c>
      <c r="C384" t="s">
        <v>1391</v>
      </c>
      <c r="D384" t="s">
        <v>2006</v>
      </c>
      <c r="E384" t="s">
        <v>2007</v>
      </c>
      <c r="F384" t="s">
        <v>2020</v>
      </c>
      <c r="G384" s="6">
        <v>3</v>
      </c>
      <c r="H384" s="4">
        <v>48106.41</v>
      </c>
      <c r="I384" s="4">
        <v>14422.36</v>
      </c>
      <c r="J384" t="s">
        <v>2025</v>
      </c>
      <c r="K384" t="str">
        <f t="shared" si="15"/>
        <v>March</v>
      </c>
      <c r="L384" s="7">
        <f t="shared" si="16"/>
        <v>0.2998012115225393</v>
      </c>
      <c r="M384">
        <f t="shared" si="17"/>
        <v>2023</v>
      </c>
    </row>
    <row r="385" spans="1:13" x14ac:dyDescent="0.3">
      <c r="A385" t="s">
        <v>393</v>
      </c>
      <c r="B385" s="2">
        <v>45091</v>
      </c>
      <c r="C385" t="s">
        <v>1392</v>
      </c>
      <c r="D385" t="s">
        <v>2006</v>
      </c>
      <c r="E385" t="s">
        <v>2007</v>
      </c>
      <c r="F385" t="s">
        <v>2013</v>
      </c>
      <c r="G385" s="6">
        <v>1</v>
      </c>
      <c r="H385" s="4">
        <v>33662.04</v>
      </c>
      <c r="I385" s="4">
        <v>2354.65</v>
      </c>
      <c r="J385" t="s">
        <v>2026</v>
      </c>
      <c r="K385" t="str">
        <f t="shared" si="15"/>
        <v>June</v>
      </c>
      <c r="L385" s="7">
        <f t="shared" si="16"/>
        <v>6.994971190100184E-2</v>
      </c>
      <c r="M385">
        <f t="shared" si="17"/>
        <v>2023</v>
      </c>
    </row>
    <row r="386" spans="1:13" x14ac:dyDescent="0.3">
      <c r="A386" t="s">
        <v>394</v>
      </c>
      <c r="B386" s="2">
        <v>45498</v>
      </c>
      <c r="C386" t="s">
        <v>1393</v>
      </c>
      <c r="D386" t="s">
        <v>2004</v>
      </c>
      <c r="E386" t="s">
        <v>2008</v>
      </c>
      <c r="F386" t="s">
        <v>2019</v>
      </c>
      <c r="G386" s="6">
        <v>4</v>
      </c>
      <c r="H386" s="4">
        <v>25887.11</v>
      </c>
      <c r="I386" s="4">
        <v>5036.0600000000004</v>
      </c>
      <c r="J386" t="s">
        <v>2025</v>
      </c>
      <c r="K386" t="str">
        <f t="shared" si="15"/>
        <v>July</v>
      </c>
      <c r="L386" s="7">
        <f t="shared" si="16"/>
        <v>0.1945392900173098</v>
      </c>
      <c r="M386">
        <f t="shared" si="17"/>
        <v>2024</v>
      </c>
    </row>
    <row r="387" spans="1:13" x14ac:dyDescent="0.3">
      <c r="A387" t="s">
        <v>395</v>
      </c>
      <c r="B387" s="2">
        <v>45185</v>
      </c>
      <c r="C387" t="s">
        <v>1394</v>
      </c>
      <c r="D387" t="s">
        <v>2005</v>
      </c>
      <c r="E387" t="s">
        <v>2007</v>
      </c>
      <c r="F387" t="s">
        <v>2013</v>
      </c>
      <c r="G387" s="6">
        <v>10</v>
      </c>
      <c r="H387" s="4">
        <v>47446.12</v>
      </c>
      <c r="I387" s="4">
        <v>11982.48</v>
      </c>
      <c r="J387" t="s">
        <v>2027</v>
      </c>
      <c r="K387" t="str">
        <f t="shared" ref="K387:K450" si="18">TEXT(B387,"MMMM")</f>
        <v>September</v>
      </c>
      <c r="L387" s="7">
        <f t="shared" ref="L387:L450" si="19">I387/H387</f>
        <v>0.25254920739567321</v>
      </c>
      <c r="M387">
        <f t="shared" ref="M387:M450" si="20">YEAR(B387)</f>
        <v>2023</v>
      </c>
    </row>
    <row r="388" spans="1:13" x14ac:dyDescent="0.3">
      <c r="A388" t="s">
        <v>396</v>
      </c>
      <c r="B388" s="2">
        <v>45148</v>
      </c>
      <c r="C388" t="s">
        <v>1395</v>
      </c>
      <c r="D388" t="s">
        <v>2005</v>
      </c>
      <c r="E388" t="s">
        <v>2009</v>
      </c>
      <c r="F388" t="s">
        <v>2023</v>
      </c>
      <c r="G388" s="6">
        <v>6</v>
      </c>
      <c r="H388" s="4">
        <v>31563.74</v>
      </c>
      <c r="I388" s="4">
        <v>2591.89</v>
      </c>
      <c r="J388" t="s">
        <v>2025</v>
      </c>
      <c r="K388" t="str">
        <f t="shared" si="18"/>
        <v>August</v>
      </c>
      <c r="L388" s="7">
        <f t="shared" si="19"/>
        <v>8.2116061024453998E-2</v>
      </c>
      <c r="M388">
        <f t="shared" si="20"/>
        <v>2023</v>
      </c>
    </row>
    <row r="389" spans="1:13" x14ac:dyDescent="0.3">
      <c r="A389" t="s">
        <v>397</v>
      </c>
      <c r="B389" s="2">
        <v>45003</v>
      </c>
      <c r="C389" t="s">
        <v>1396</v>
      </c>
      <c r="D389" t="s">
        <v>2004</v>
      </c>
      <c r="E389" t="s">
        <v>2009</v>
      </c>
      <c r="F389" t="s">
        <v>2014</v>
      </c>
      <c r="G389" s="6">
        <v>1</v>
      </c>
      <c r="H389" s="4">
        <v>2358.09</v>
      </c>
      <c r="I389" s="4">
        <v>503.96</v>
      </c>
      <c r="J389" t="s">
        <v>2027</v>
      </c>
      <c r="K389" t="str">
        <f t="shared" si="18"/>
        <v>March</v>
      </c>
      <c r="L389" s="7">
        <f t="shared" si="19"/>
        <v>0.21371533741290619</v>
      </c>
      <c r="M389">
        <f t="shared" si="20"/>
        <v>2023</v>
      </c>
    </row>
    <row r="390" spans="1:13" x14ac:dyDescent="0.3">
      <c r="A390" t="s">
        <v>398</v>
      </c>
      <c r="B390" s="2">
        <v>45404</v>
      </c>
      <c r="C390" t="s">
        <v>1397</v>
      </c>
      <c r="D390" t="s">
        <v>2004</v>
      </c>
      <c r="E390" t="s">
        <v>2009</v>
      </c>
      <c r="F390" t="s">
        <v>2014</v>
      </c>
      <c r="G390" s="6">
        <v>9</v>
      </c>
      <c r="H390" s="4">
        <v>30504.37</v>
      </c>
      <c r="I390" s="4">
        <v>2837.86</v>
      </c>
      <c r="J390" t="s">
        <v>2028</v>
      </c>
      <c r="K390" t="str">
        <f t="shared" si="18"/>
        <v>April</v>
      </c>
      <c r="L390" s="7">
        <f t="shared" si="19"/>
        <v>9.3031260766899965E-2</v>
      </c>
      <c r="M390">
        <f t="shared" si="20"/>
        <v>2024</v>
      </c>
    </row>
    <row r="391" spans="1:13" x14ac:dyDescent="0.3">
      <c r="A391" t="s">
        <v>399</v>
      </c>
      <c r="B391" s="2">
        <v>45396</v>
      </c>
      <c r="C391" t="s">
        <v>1398</v>
      </c>
      <c r="D391" t="s">
        <v>2006</v>
      </c>
      <c r="E391" t="s">
        <v>2008</v>
      </c>
      <c r="F391" t="s">
        <v>2012</v>
      </c>
      <c r="G391" s="6">
        <v>10</v>
      </c>
      <c r="H391" s="4">
        <v>1347.76</v>
      </c>
      <c r="I391" s="4">
        <v>378.91</v>
      </c>
      <c r="J391" t="s">
        <v>2027</v>
      </c>
      <c r="K391" t="str">
        <f t="shared" si="18"/>
        <v>April</v>
      </c>
      <c r="L391" s="7">
        <f t="shared" si="19"/>
        <v>0.28114055914999703</v>
      </c>
      <c r="M391">
        <f t="shared" si="20"/>
        <v>2024</v>
      </c>
    </row>
    <row r="392" spans="1:13" x14ac:dyDescent="0.3">
      <c r="A392" t="s">
        <v>400</v>
      </c>
      <c r="B392" s="2">
        <v>45142</v>
      </c>
      <c r="C392" t="s">
        <v>1399</v>
      </c>
      <c r="D392" t="s">
        <v>2006</v>
      </c>
      <c r="E392" t="s">
        <v>2009</v>
      </c>
      <c r="F392" t="s">
        <v>2016</v>
      </c>
      <c r="G392" s="6">
        <v>7</v>
      </c>
      <c r="H392" s="4">
        <v>48972.9</v>
      </c>
      <c r="I392" s="4">
        <v>8513.44</v>
      </c>
      <c r="J392" t="s">
        <v>2026</v>
      </c>
      <c r="K392" t="str">
        <f t="shared" si="18"/>
        <v>August</v>
      </c>
      <c r="L392" s="7">
        <f t="shared" si="19"/>
        <v>0.17383981753173694</v>
      </c>
      <c r="M392">
        <f t="shared" si="20"/>
        <v>2023</v>
      </c>
    </row>
    <row r="393" spans="1:13" x14ac:dyDescent="0.3">
      <c r="A393" t="s">
        <v>401</v>
      </c>
      <c r="B393" s="2">
        <v>45390</v>
      </c>
      <c r="C393" t="s">
        <v>1400</v>
      </c>
      <c r="D393" t="s">
        <v>2006</v>
      </c>
      <c r="E393" t="s">
        <v>2009</v>
      </c>
      <c r="F393" t="s">
        <v>2015</v>
      </c>
      <c r="G393" s="6">
        <v>2</v>
      </c>
      <c r="H393" s="4">
        <v>5535.03</v>
      </c>
      <c r="I393" s="4">
        <v>467.44</v>
      </c>
      <c r="J393" t="s">
        <v>2027</v>
      </c>
      <c r="K393" t="str">
        <f t="shared" si="18"/>
        <v>April</v>
      </c>
      <c r="L393" s="7">
        <f t="shared" si="19"/>
        <v>8.4451213453224289E-2</v>
      </c>
      <c r="M393">
        <f t="shared" si="20"/>
        <v>2024</v>
      </c>
    </row>
    <row r="394" spans="1:13" x14ac:dyDescent="0.3">
      <c r="A394" t="s">
        <v>402</v>
      </c>
      <c r="B394" s="2">
        <v>44998</v>
      </c>
      <c r="C394" t="s">
        <v>1401</v>
      </c>
      <c r="D394" t="s">
        <v>2004</v>
      </c>
      <c r="E394" t="s">
        <v>2008</v>
      </c>
      <c r="F394" t="s">
        <v>2022</v>
      </c>
      <c r="G394" s="6">
        <v>9</v>
      </c>
      <c r="H394" s="4">
        <v>19699.509999999998</v>
      </c>
      <c r="I394" s="4">
        <v>4722.95</v>
      </c>
      <c r="J394" t="s">
        <v>2028</v>
      </c>
      <c r="K394" t="str">
        <f t="shared" si="18"/>
        <v>March</v>
      </c>
      <c r="L394" s="7">
        <f t="shared" si="19"/>
        <v>0.23974961813771004</v>
      </c>
      <c r="M394">
        <f t="shared" si="20"/>
        <v>2023</v>
      </c>
    </row>
    <row r="395" spans="1:13" x14ac:dyDescent="0.3">
      <c r="A395" t="s">
        <v>403</v>
      </c>
      <c r="B395" s="2">
        <v>45073</v>
      </c>
      <c r="C395" t="s">
        <v>1402</v>
      </c>
      <c r="D395" t="s">
        <v>2006</v>
      </c>
      <c r="E395" t="s">
        <v>2007</v>
      </c>
      <c r="F395" t="s">
        <v>2018</v>
      </c>
      <c r="G395" s="6">
        <v>1</v>
      </c>
      <c r="H395" s="4">
        <v>20705.11</v>
      </c>
      <c r="I395" s="4">
        <v>1979.94</v>
      </c>
      <c r="J395" t="s">
        <v>2026</v>
      </c>
      <c r="K395" t="str">
        <f t="shared" si="18"/>
        <v>May</v>
      </c>
      <c r="L395" s="7">
        <f t="shared" si="19"/>
        <v>9.5625669218854667E-2</v>
      </c>
      <c r="M395">
        <f t="shared" si="20"/>
        <v>2023</v>
      </c>
    </row>
    <row r="396" spans="1:13" x14ac:dyDescent="0.3">
      <c r="A396" t="s">
        <v>404</v>
      </c>
      <c r="B396" s="2">
        <v>45259</v>
      </c>
      <c r="C396" t="s">
        <v>1403</v>
      </c>
      <c r="D396" t="s">
        <v>2005</v>
      </c>
      <c r="E396" t="s">
        <v>2008</v>
      </c>
      <c r="F396" t="s">
        <v>2022</v>
      </c>
      <c r="G396" s="6">
        <v>2</v>
      </c>
      <c r="H396" s="4">
        <v>40619.21</v>
      </c>
      <c r="I396" s="4">
        <v>5724.29</v>
      </c>
      <c r="J396" t="s">
        <v>2027</v>
      </c>
      <c r="K396" t="str">
        <f t="shared" si="18"/>
        <v>November</v>
      </c>
      <c r="L396" s="7">
        <f t="shared" si="19"/>
        <v>0.14092568516226683</v>
      </c>
      <c r="M396">
        <f t="shared" si="20"/>
        <v>2023</v>
      </c>
    </row>
    <row r="397" spans="1:13" x14ac:dyDescent="0.3">
      <c r="A397" t="s">
        <v>405</v>
      </c>
      <c r="B397" s="2">
        <v>45331</v>
      </c>
      <c r="C397" t="s">
        <v>1404</v>
      </c>
      <c r="D397" t="s">
        <v>2006</v>
      </c>
      <c r="E397" t="s">
        <v>2009</v>
      </c>
      <c r="F397" t="s">
        <v>2016</v>
      </c>
      <c r="G397" s="6">
        <v>8</v>
      </c>
      <c r="H397" s="4">
        <v>17121.87</v>
      </c>
      <c r="I397" s="4">
        <v>4769.9799999999996</v>
      </c>
      <c r="J397" t="s">
        <v>2027</v>
      </c>
      <c r="K397" t="str">
        <f t="shared" si="18"/>
        <v>February</v>
      </c>
      <c r="L397" s="7">
        <f t="shared" si="19"/>
        <v>0.27858989701475362</v>
      </c>
      <c r="M397">
        <f t="shared" si="20"/>
        <v>2024</v>
      </c>
    </row>
    <row r="398" spans="1:13" x14ac:dyDescent="0.3">
      <c r="A398" t="s">
        <v>406</v>
      </c>
      <c r="B398" s="2">
        <v>45526</v>
      </c>
      <c r="C398" t="s">
        <v>1405</v>
      </c>
      <c r="D398" t="s">
        <v>2005</v>
      </c>
      <c r="E398" t="s">
        <v>2009</v>
      </c>
      <c r="F398" t="s">
        <v>2014</v>
      </c>
      <c r="G398" s="6">
        <v>10</v>
      </c>
      <c r="H398" s="4">
        <v>16397.79</v>
      </c>
      <c r="I398" s="4">
        <v>4589.71</v>
      </c>
      <c r="J398" t="s">
        <v>2027</v>
      </c>
      <c r="K398" t="str">
        <f t="shared" si="18"/>
        <v>August</v>
      </c>
      <c r="L398" s="7">
        <f t="shared" si="19"/>
        <v>0.27989808382714987</v>
      </c>
      <c r="M398">
        <f t="shared" si="20"/>
        <v>2024</v>
      </c>
    </row>
    <row r="399" spans="1:13" x14ac:dyDescent="0.3">
      <c r="A399" t="s">
        <v>407</v>
      </c>
      <c r="B399" s="2">
        <v>45150</v>
      </c>
      <c r="C399" t="s">
        <v>1406</v>
      </c>
      <c r="D399" t="s">
        <v>2003</v>
      </c>
      <c r="E399" t="s">
        <v>2009</v>
      </c>
      <c r="F399" t="s">
        <v>2016</v>
      </c>
      <c r="G399" s="6">
        <v>4</v>
      </c>
      <c r="H399" s="4">
        <v>25270.15</v>
      </c>
      <c r="I399" s="4">
        <v>7007.29</v>
      </c>
      <c r="J399" t="s">
        <v>2028</v>
      </c>
      <c r="K399" t="str">
        <f t="shared" si="18"/>
        <v>August</v>
      </c>
      <c r="L399" s="7">
        <f t="shared" si="19"/>
        <v>0.27729514862396937</v>
      </c>
      <c r="M399">
        <f t="shared" si="20"/>
        <v>2023</v>
      </c>
    </row>
    <row r="400" spans="1:13" x14ac:dyDescent="0.3">
      <c r="A400" t="s">
        <v>408</v>
      </c>
      <c r="B400" s="2">
        <v>45257</v>
      </c>
      <c r="C400" t="s">
        <v>1407</v>
      </c>
      <c r="D400" t="s">
        <v>2003</v>
      </c>
      <c r="E400" t="s">
        <v>2008</v>
      </c>
      <c r="F400" t="s">
        <v>2022</v>
      </c>
      <c r="G400" s="6">
        <v>7</v>
      </c>
      <c r="H400" s="4">
        <v>14782.46</v>
      </c>
      <c r="I400" s="4">
        <v>3960.78</v>
      </c>
      <c r="J400" t="s">
        <v>2027</v>
      </c>
      <c r="K400" t="str">
        <f t="shared" si="18"/>
        <v>November</v>
      </c>
      <c r="L400" s="7">
        <f t="shared" si="19"/>
        <v>0.26793781278623452</v>
      </c>
      <c r="M400">
        <f t="shared" si="20"/>
        <v>2023</v>
      </c>
    </row>
    <row r="401" spans="1:13" x14ac:dyDescent="0.3">
      <c r="A401" t="s">
        <v>409</v>
      </c>
      <c r="B401" s="2">
        <v>45275</v>
      </c>
      <c r="C401" t="s">
        <v>1408</v>
      </c>
      <c r="D401" t="s">
        <v>2006</v>
      </c>
      <c r="E401" t="s">
        <v>2008</v>
      </c>
      <c r="F401" t="s">
        <v>2012</v>
      </c>
      <c r="G401" s="6">
        <v>5</v>
      </c>
      <c r="H401" s="4">
        <v>18520.310000000001</v>
      </c>
      <c r="I401" s="4">
        <v>4887.2</v>
      </c>
      <c r="J401" t="s">
        <v>2026</v>
      </c>
      <c r="K401" t="str">
        <f t="shared" si="18"/>
        <v>December</v>
      </c>
      <c r="L401" s="7">
        <f t="shared" si="19"/>
        <v>0.26388327193227323</v>
      </c>
      <c r="M401">
        <f t="shared" si="20"/>
        <v>2023</v>
      </c>
    </row>
    <row r="402" spans="1:13" x14ac:dyDescent="0.3">
      <c r="A402" t="s">
        <v>410</v>
      </c>
      <c r="B402" s="2">
        <v>45655</v>
      </c>
      <c r="C402" t="s">
        <v>1409</v>
      </c>
      <c r="D402" t="s">
        <v>2005</v>
      </c>
      <c r="E402" t="s">
        <v>2007</v>
      </c>
      <c r="F402" t="s">
        <v>2013</v>
      </c>
      <c r="G402" s="6">
        <v>6</v>
      </c>
      <c r="H402" s="4">
        <v>5701.47</v>
      </c>
      <c r="I402" s="4">
        <v>1329.67</v>
      </c>
      <c r="J402" t="s">
        <v>2026</v>
      </c>
      <c r="K402" t="str">
        <f t="shared" si="18"/>
        <v>December</v>
      </c>
      <c r="L402" s="7">
        <f t="shared" si="19"/>
        <v>0.23321529359972076</v>
      </c>
      <c r="M402">
        <f t="shared" si="20"/>
        <v>2024</v>
      </c>
    </row>
    <row r="403" spans="1:13" x14ac:dyDescent="0.3">
      <c r="A403" t="s">
        <v>411</v>
      </c>
      <c r="B403" s="2">
        <v>45395</v>
      </c>
      <c r="C403" t="s">
        <v>1410</v>
      </c>
      <c r="D403" t="s">
        <v>2003</v>
      </c>
      <c r="E403" t="s">
        <v>2007</v>
      </c>
      <c r="F403" t="s">
        <v>2017</v>
      </c>
      <c r="G403" s="6">
        <v>5</v>
      </c>
      <c r="H403" s="4">
        <v>14036.29</v>
      </c>
      <c r="I403" s="4">
        <v>3118.28</v>
      </c>
      <c r="J403" t="s">
        <v>2028</v>
      </c>
      <c r="K403" t="str">
        <f t="shared" si="18"/>
        <v>April</v>
      </c>
      <c r="L403" s="7">
        <f t="shared" si="19"/>
        <v>0.22215841935440206</v>
      </c>
      <c r="M403">
        <f t="shared" si="20"/>
        <v>2024</v>
      </c>
    </row>
    <row r="404" spans="1:13" x14ac:dyDescent="0.3">
      <c r="A404" t="s">
        <v>412</v>
      </c>
      <c r="B404" s="2">
        <v>45597</v>
      </c>
      <c r="C404" t="s">
        <v>1411</v>
      </c>
      <c r="D404" t="s">
        <v>2003</v>
      </c>
      <c r="E404" t="s">
        <v>2009</v>
      </c>
      <c r="F404" t="s">
        <v>2024</v>
      </c>
      <c r="G404" s="6">
        <v>9</v>
      </c>
      <c r="H404" s="4">
        <v>24392.13</v>
      </c>
      <c r="I404" s="4">
        <v>2819.21</v>
      </c>
      <c r="J404" t="s">
        <v>2027</v>
      </c>
      <c r="K404" t="str">
        <f t="shared" si="18"/>
        <v>November</v>
      </c>
      <c r="L404" s="7">
        <f t="shared" si="19"/>
        <v>0.11557867230127095</v>
      </c>
      <c r="M404">
        <f t="shared" si="20"/>
        <v>2024</v>
      </c>
    </row>
    <row r="405" spans="1:13" x14ac:dyDescent="0.3">
      <c r="A405" t="s">
        <v>413</v>
      </c>
      <c r="B405" s="2">
        <v>45172</v>
      </c>
      <c r="C405" t="s">
        <v>1412</v>
      </c>
      <c r="D405" t="s">
        <v>2006</v>
      </c>
      <c r="E405" t="s">
        <v>2007</v>
      </c>
      <c r="F405" t="s">
        <v>2017</v>
      </c>
      <c r="G405" s="6">
        <v>2</v>
      </c>
      <c r="H405" s="4">
        <v>28452.25</v>
      </c>
      <c r="I405" s="4">
        <v>7257.59</v>
      </c>
      <c r="J405" t="s">
        <v>2028</v>
      </c>
      <c r="K405" t="str">
        <f t="shared" si="18"/>
        <v>September</v>
      </c>
      <c r="L405" s="7">
        <f t="shared" si="19"/>
        <v>0.25507965099420959</v>
      </c>
      <c r="M405">
        <f t="shared" si="20"/>
        <v>2023</v>
      </c>
    </row>
    <row r="406" spans="1:13" x14ac:dyDescent="0.3">
      <c r="A406" t="s">
        <v>414</v>
      </c>
      <c r="B406" s="2">
        <v>45155</v>
      </c>
      <c r="C406" t="s">
        <v>1413</v>
      </c>
      <c r="D406" t="s">
        <v>2003</v>
      </c>
      <c r="E406" t="s">
        <v>2007</v>
      </c>
      <c r="F406" t="s">
        <v>2018</v>
      </c>
      <c r="G406" s="6">
        <v>10</v>
      </c>
      <c r="H406" s="4">
        <v>46925.7</v>
      </c>
      <c r="I406" s="4">
        <v>3159.16</v>
      </c>
      <c r="J406" t="s">
        <v>2028</v>
      </c>
      <c r="K406" t="str">
        <f t="shared" si="18"/>
        <v>August</v>
      </c>
      <c r="L406" s="7">
        <f t="shared" si="19"/>
        <v>6.7322597212188626E-2</v>
      </c>
      <c r="M406">
        <f t="shared" si="20"/>
        <v>2023</v>
      </c>
    </row>
    <row r="407" spans="1:13" x14ac:dyDescent="0.3">
      <c r="A407" t="s">
        <v>415</v>
      </c>
      <c r="B407" s="2">
        <v>45268</v>
      </c>
      <c r="C407" t="s">
        <v>1414</v>
      </c>
      <c r="D407" t="s">
        <v>2005</v>
      </c>
      <c r="E407" t="s">
        <v>2007</v>
      </c>
      <c r="F407" t="s">
        <v>2013</v>
      </c>
      <c r="G407" s="6">
        <v>10</v>
      </c>
      <c r="H407" s="4">
        <v>11981.68</v>
      </c>
      <c r="I407" s="4">
        <v>1765.2</v>
      </c>
      <c r="J407" t="s">
        <v>2026</v>
      </c>
      <c r="K407" t="str">
        <f t="shared" si="18"/>
        <v>December</v>
      </c>
      <c r="L407" s="7">
        <f t="shared" si="19"/>
        <v>0.14732491603848541</v>
      </c>
      <c r="M407">
        <f t="shared" si="20"/>
        <v>2023</v>
      </c>
    </row>
    <row r="408" spans="1:13" x14ac:dyDescent="0.3">
      <c r="A408" t="s">
        <v>416</v>
      </c>
      <c r="B408" s="2">
        <v>45367</v>
      </c>
      <c r="C408" t="s">
        <v>1415</v>
      </c>
      <c r="D408" t="s">
        <v>2005</v>
      </c>
      <c r="E408" t="s">
        <v>2009</v>
      </c>
      <c r="F408" t="s">
        <v>2023</v>
      </c>
      <c r="G408" s="6">
        <v>10</v>
      </c>
      <c r="H408" s="4">
        <v>30934.53</v>
      </c>
      <c r="I408" s="4">
        <v>2696.95</v>
      </c>
      <c r="J408" t="s">
        <v>2028</v>
      </c>
      <c r="K408" t="str">
        <f t="shared" si="18"/>
        <v>March</v>
      </c>
      <c r="L408" s="7">
        <f t="shared" si="19"/>
        <v>8.7182510935191193E-2</v>
      </c>
      <c r="M408">
        <f t="shared" si="20"/>
        <v>2024</v>
      </c>
    </row>
    <row r="409" spans="1:13" x14ac:dyDescent="0.3">
      <c r="A409" t="s">
        <v>417</v>
      </c>
      <c r="B409" s="2">
        <v>45011</v>
      </c>
      <c r="C409" t="s">
        <v>1416</v>
      </c>
      <c r="D409" t="s">
        <v>2003</v>
      </c>
      <c r="E409" t="s">
        <v>2007</v>
      </c>
      <c r="F409" t="s">
        <v>2017</v>
      </c>
      <c r="G409" s="6">
        <v>6</v>
      </c>
      <c r="H409" s="4">
        <v>21104.66</v>
      </c>
      <c r="I409" s="4">
        <v>4084.46</v>
      </c>
      <c r="J409" t="s">
        <v>2028</v>
      </c>
      <c r="K409" t="str">
        <f t="shared" si="18"/>
        <v>March</v>
      </c>
      <c r="L409" s="7">
        <f t="shared" si="19"/>
        <v>0.19353356083443182</v>
      </c>
      <c r="M409">
        <f t="shared" si="20"/>
        <v>2023</v>
      </c>
    </row>
    <row r="410" spans="1:13" x14ac:dyDescent="0.3">
      <c r="A410" t="s">
        <v>418</v>
      </c>
      <c r="B410" s="2">
        <v>45424</v>
      </c>
      <c r="C410" t="s">
        <v>1417</v>
      </c>
      <c r="D410" t="s">
        <v>2006</v>
      </c>
      <c r="E410" t="s">
        <v>2009</v>
      </c>
      <c r="F410" t="s">
        <v>2023</v>
      </c>
      <c r="G410" s="6">
        <v>10</v>
      </c>
      <c r="H410" s="4">
        <v>34053.760000000002</v>
      </c>
      <c r="I410" s="4">
        <v>8547.61</v>
      </c>
      <c r="J410" t="s">
        <v>2027</v>
      </c>
      <c r="K410" t="str">
        <f t="shared" si="18"/>
        <v>May</v>
      </c>
      <c r="L410" s="7">
        <f t="shared" si="19"/>
        <v>0.25100341342630006</v>
      </c>
      <c r="M410">
        <f t="shared" si="20"/>
        <v>2024</v>
      </c>
    </row>
    <row r="411" spans="1:13" x14ac:dyDescent="0.3">
      <c r="A411" t="s">
        <v>419</v>
      </c>
      <c r="B411" s="2">
        <v>45403</v>
      </c>
      <c r="C411" t="s">
        <v>1418</v>
      </c>
      <c r="D411" t="s">
        <v>2005</v>
      </c>
      <c r="E411" t="s">
        <v>2007</v>
      </c>
      <c r="F411" t="s">
        <v>2018</v>
      </c>
      <c r="G411" s="6">
        <v>8</v>
      </c>
      <c r="H411" s="4">
        <v>25340.080000000002</v>
      </c>
      <c r="I411" s="4">
        <v>5780.76</v>
      </c>
      <c r="J411" t="s">
        <v>2025</v>
      </c>
      <c r="K411" t="str">
        <f t="shared" si="18"/>
        <v>April</v>
      </c>
      <c r="L411" s="7">
        <f t="shared" si="19"/>
        <v>0.228127140877219</v>
      </c>
      <c r="M411">
        <f t="shared" si="20"/>
        <v>2024</v>
      </c>
    </row>
    <row r="412" spans="1:13" x14ac:dyDescent="0.3">
      <c r="A412" t="s">
        <v>420</v>
      </c>
      <c r="B412" s="2">
        <v>45494</v>
      </c>
      <c r="C412" t="s">
        <v>1419</v>
      </c>
      <c r="D412" t="s">
        <v>2005</v>
      </c>
      <c r="E412" t="s">
        <v>2007</v>
      </c>
      <c r="F412" t="s">
        <v>2018</v>
      </c>
      <c r="G412" s="6">
        <v>3</v>
      </c>
      <c r="H412" s="4">
        <v>27083.48</v>
      </c>
      <c r="I412" s="4">
        <v>6950.63</v>
      </c>
      <c r="J412" t="s">
        <v>2025</v>
      </c>
      <c r="K412" t="str">
        <f t="shared" si="18"/>
        <v>July</v>
      </c>
      <c r="L412" s="7">
        <f t="shared" si="19"/>
        <v>0.25663725636439633</v>
      </c>
      <c r="M412">
        <f t="shared" si="20"/>
        <v>2024</v>
      </c>
    </row>
    <row r="413" spans="1:13" x14ac:dyDescent="0.3">
      <c r="A413" t="s">
        <v>421</v>
      </c>
      <c r="B413" s="2">
        <v>45414</v>
      </c>
      <c r="C413" t="s">
        <v>1420</v>
      </c>
      <c r="D413" t="s">
        <v>2006</v>
      </c>
      <c r="E413" t="s">
        <v>2007</v>
      </c>
      <c r="F413" t="s">
        <v>2018</v>
      </c>
      <c r="G413" s="6">
        <v>6</v>
      </c>
      <c r="H413" s="4">
        <v>30923.41</v>
      </c>
      <c r="I413" s="4">
        <v>8118.3</v>
      </c>
      <c r="J413" t="s">
        <v>2028</v>
      </c>
      <c r="K413" t="str">
        <f t="shared" si="18"/>
        <v>May</v>
      </c>
      <c r="L413" s="7">
        <f t="shared" si="19"/>
        <v>0.26252926181168246</v>
      </c>
      <c r="M413">
        <f t="shared" si="20"/>
        <v>2024</v>
      </c>
    </row>
    <row r="414" spans="1:13" x14ac:dyDescent="0.3">
      <c r="A414" t="s">
        <v>422</v>
      </c>
      <c r="B414" s="2">
        <v>45094</v>
      </c>
      <c r="C414" t="s">
        <v>1421</v>
      </c>
      <c r="D414" t="s">
        <v>2003</v>
      </c>
      <c r="E414" t="s">
        <v>2008</v>
      </c>
      <c r="F414" t="s">
        <v>2011</v>
      </c>
      <c r="G414" s="6">
        <v>7</v>
      </c>
      <c r="H414" s="4">
        <v>26307.119999999999</v>
      </c>
      <c r="I414" s="4">
        <v>3671.25</v>
      </c>
      <c r="J414" t="s">
        <v>2025</v>
      </c>
      <c r="K414" t="str">
        <f t="shared" si="18"/>
        <v>June</v>
      </c>
      <c r="L414" s="7">
        <f t="shared" si="19"/>
        <v>0.13955347449663819</v>
      </c>
      <c r="M414">
        <f t="shared" si="20"/>
        <v>2023</v>
      </c>
    </row>
    <row r="415" spans="1:13" x14ac:dyDescent="0.3">
      <c r="A415" t="s">
        <v>423</v>
      </c>
      <c r="B415" s="2">
        <v>45348</v>
      </c>
      <c r="C415" t="s">
        <v>1422</v>
      </c>
      <c r="D415" t="s">
        <v>2004</v>
      </c>
      <c r="E415" t="s">
        <v>2009</v>
      </c>
      <c r="F415" t="s">
        <v>2023</v>
      </c>
      <c r="G415" s="6">
        <v>1</v>
      </c>
      <c r="H415" s="4">
        <v>19723.97</v>
      </c>
      <c r="I415" s="4">
        <v>3245.82</v>
      </c>
      <c r="J415" t="s">
        <v>2025</v>
      </c>
      <c r="K415" t="str">
        <f t="shared" si="18"/>
        <v>February</v>
      </c>
      <c r="L415" s="7">
        <f t="shared" si="19"/>
        <v>0.16456220527611834</v>
      </c>
      <c r="M415">
        <f t="shared" si="20"/>
        <v>2024</v>
      </c>
    </row>
    <row r="416" spans="1:13" x14ac:dyDescent="0.3">
      <c r="A416" t="s">
        <v>424</v>
      </c>
      <c r="B416" s="2">
        <v>45461</v>
      </c>
      <c r="C416" t="s">
        <v>1423</v>
      </c>
      <c r="D416" t="s">
        <v>2006</v>
      </c>
      <c r="E416" t="s">
        <v>2009</v>
      </c>
      <c r="F416" t="s">
        <v>2024</v>
      </c>
      <c r="G416" s="6">
        <v>10</v>
      </c>
      <c r="H416" s="4">
        <v>24095.25</v>
      </c>
      <c r="I416" s="4">
        <v>5782.48</v>
      </c>
      <c r="J416" t="s">
        <v>2027</v>
      </c>
      <c r="K416" t="str">
        <f t="shared" si="18"/>
        <v>June</v>
      </c>
      <c r="L416" s="7">
        <f t="shared" si="19"/>
        <v>0.23998422925680371</v>
      </c>
      <c r="M416">
        <f t="shared" si="20"/>
        <v>2024</v>
      </c>
    </row>
    <row r="417" spans="1:13" x14ac:dyDescent="0.3">
      <c r="A417" t="s">
        <v>425</v>
      </c>
      <c r="B417" s="2">
        <v>45076</v>
      </c>
      <c r="C417" t="s">
        <v>1424</v>
      </c>
      <c r="D417" t="s">
        <v>2006</v>
      </c>
      <c r="E417" t="s">
        <v>2009</v>
      </c>
      <c r="F417" t="s">
        <v>2023</v>
      </c>
      <c r="G417" s="6">
        <v>6</v>
      </c>
      <c r="H417" s="4">
        <v>36944.25</v>
      </c>
      <c r="I417" s="4">
        <v>4935.34</v>
      </c>
      <c r="J417" t="s">
        <v>2028</v>
      </c>
      <c r="K417" t="str">
        <f t="shared" si="18"/>
        <v>May</v>
      </c>
      <c r="L417" s="7">
        <f t="shared" si="19"/>
        <v>0.13358885347516866</v>
      </c>
      <c r="M417">
        <f t="shared" si="20"/>
        <v>2023</v>
      </c>
    </row>
    <row r="418" spans="1:13" x14ac:dyDescent="0.3">
      <c r="A418" t="s">
        <v>426</v>
      </c>
      <c r="B418" s="2">
        <v>45191</v>
      </c>
      <c r="C418" t="s">
        <v>1425</v>
      </c>
      <c r="D418" t="s">
        <v>2006</v>
      </c>
      <c r="E418" t="s">
        <v>2008</v>
      </c>
      <c r="F418" t="s">
        <v>2022</v>
      </c>
      <c r="G418" s="6">
        <v>6</v>
      </c>
      <c r="H418" s="4">
        <v>41724.75</v>
      </c>
      <c r="I418" s="4">
        <v>2711.91</v>
      </c>
      <c r="J418" t="s">
        <v>2026</v>
      </c>
      <c r="K418" t="str">
        <f t="shared" si="18"/>
        <v>September</v>
      </c>
      <c r="L418" s="7">
        <f t="shared" si="19"/>
        <v>6.499523664012366E-2</v>
      </c>
      <c r="M418">
        <f t="shared" si="20"/>
        <v>2023</v>
      </c>
    </row>
    <row r="419" spans="1:13" x14ac:dyDescent="0.3">
      <c r="A419" t="s">
        <v>427</v>
      </c>
      <c r="B419" s="2">
        <v>45359</v>
      </c>
      <c r="C419" t="s">
        <v>1426</v>
      </c>
      <c r="D419" t="s">
        <v>2006</v>
      </c>
      <c r="E419" t="s">
        <v>2007</v>
      </c>
      <c r="F419" t="s">
        <v>2010</v>
      </c>
      <c r="G419" s="6">
        <v>3</v>
      </c>
      <c r="H419" s="4">
        <v>3279.93</v>
      </c>
      <c r="I419" s="4">
        <v>621.87</v>
      </c>
      <c r="J419" t="s">
        <v>2027</v>
      </c>
      <c r="K419" t="str">
        <f t="shared" si="18"/>
        <v>March</v>
      </c>
      <c r="L419" s="7">
        <f t="shared" si="19"/>
        <v>0.18959855850582177</v>
      </c>
      <c r="M419">
        <f t="shared" si="20"/>
        <v>2024</v>
      </c>
    </row>
    <row r="420" spans="1:13" x14ac:dyDescent="0.3">
      <c r="A420" t="s">
        <v>428</v>
      </c>
      <c r="B420" s="2">
        <v>45308</v>
      </c>
      <c r="C420" t="s">
        <v>1427</v>
      </c>
      <c r="D420" t="s">
        <v>2005</v>
      </c>
      <c r="E420" t="s">
        <v>2009</v>
      </c>
      <c r="F420" t="s">
        <v>2015</v>
      </c>
      <c r="G420" s="6">
        <v>5</v>
      </c>
      <c r="H420" s="4">
        <v>35528.959999999999</v>
      </c>
      <c r="I420" s="4">
        <v>5923.02</v>
      </c>
      <c r="J420" t="s">
        <v>2025</v>
      </c>
      <c r="K420" t="str">
        <f t="shared" si="18"/>
        <v>January</v>
      </c>
      <c r="L420" s="7">
        <f t="shared" si="19"/>
        <v>0.16670963630795838</v>
      </c>
      <c r="M420">
        <f t="shared" si="20"/>
        <v>2024</v>
      </c>
    </row>
    <row r="421" spans="1:13" x14ac:dyDescent="0.3">
      <c r="A421" t="s">
        <v>429</v>
      </c>
      <c r="B421" s="2">
        <v>44995</v>
      </c>
      <c r="C421" t="s">
        <v>1428</v>
      </c>
      <c r="D421" t="s">
        <v>2004</v>
      </c>
      <c r="E421" t="s">
        <v>2008</v>
      </c>
      <c r="F421" t="s">
        <v>2011</v>
      </c>
      <c r="G421" s="6">
        <v>10</v>
      </c>
      <c r="H421" s="4">
        <v>17198.689999999999</v>
      </c>
      <c r="I421" s="4">
        <v>3009.15</v>
      </c>
      <c r="J421" t="s">
        <v>2028</v>
      </c>
      <c r="K421" t="str">
        <f t="shared" si="18"/>
        <v>March</v>
      </c>
      <c r="L421" s="7">
        <f t="shared" si="19"/>
        <v>0.1749639071347876</v>
      </c>
      <c r="M421">
        <f t="shared" si="20"/>
        <v>2023</v>
      </c>
    </row>
    <row r="422" spans="1:13" x14ac:dyDescent="0.3">
      <c r="A422" t="s">
        <v>430</v>
      </c>
      <c r="B422" s="2">
        <v>45273</v>
      </c>
      <c r="C422" t="s">
        <v>1429</v>
      </c>
      <c r="D422" t="s">
        <v>2006</v>
      </c>
      <c r="E422" t="s">
        <v>2009</v>
      </c>
      <c r="F422" t="s">
        <v>2016</v>
      </c>
      <c r="G422" s="6">
        <v>8</v>
      </c>
      <c r="H422" s="4">
        <v>14291.35</v>
      </c>
      <c r="I422" s="4">
        <v>2911.06</v>
      </c>
      <c r="J422" t="s">
        <v>2027</v>
      </c>
      <c r="K422" t="str">
        <f t="shared" si="18"/>
        <v>December</v>
      </c>
      <c r="L422" s="7">
        <f t="shared" si="19"/>
        <v>0.20369384277902366</v>
      </c>
      <c r="M422">
        <f t="shared" si="20"/>
        <v>2023</v>
      </c>
    </row>
    <row r="423" spans="1:13" x14ac:dyDescent="0.3">
      <c r="A423" t="s">
        <v>431</v>
      </c>
      <c r="B423" s="2">
        <v>45267</v>
      </c>
      <c r="C423" t="s">
        <v>1430</v>
      </c>
      <c r="D423" t="s">
        <v>2005</v>
      </c>
      <c r="E423" t="s">
        <v>2008</v>
      </c>
      <c r="F423" t="s">
        <v>2012</v>
      </c>
      <c r="G423" s="6">
        <v>7</v>
      </c>
      <c r="H423" s="4">
        <v>29977.95</v>
      </c>
      <c r="I423" s="4">
        <v>5403.86</v>
      </c>
      <c r="J423" t="s">
        <v>2027</v>
      </c>
      <c r="K423" t="str">
        <f t="shared" si="18"/>
        <v>December</v>
      </c>
      <c r="L423" s="7">
        <f t="shared" si="19"/>
        <v>0.18026115861825107</v>
      </c>
      <c r="M423">
        <f t="shared" si="20"/>
        <v>2023</v>
      </c>
    </row>
    <row r="424" spans="1:13" x14ac:dyDescent="0.3">
      <c r="A424" t="s">
        <v>432</v>
      </c>
      <c r="B424" s="2">
        <v>45564</v>
      </c>
      <c r="C424" t="s">
        <v>1431</v>
      </c>
      <c r="D424" t="s">
        <v>2005</v>
      </c>
      <c r="E424" t="s">
        <v>2009</v>
      </c>
      <c r="F424" t="s">
        <v>2015</v>
      </c>
      <c r="G424" s="6">
        <v>1</v>
      </c>
      <c r="H424" s="4">
        <v>28585.93</v>
      </c>
      <c r="I424" s="4">
        <v>7989.36</v>
      </c>
      <c r="J424" t="s">
        <v>2025</v>
      </c>
      <c r="K424" t="str">
        <f t="shared" si="18"/>
        <v>September</v>
      </c>
      <c r="L424" s="7">
        <f t="shared" si="19"/>
        <v>0.2794857470091055</v>
      </c>
      <c r="M424">
        <f t="shared" si="20"/>
        <v>2024</v>
      </c>
    </row>
    <row r="425" spans="1:13" x14ac:dyDescent="0.3">
      <c r="A425" t="s">
        <v>433</v>
      </c>
      <c r="B425" s="2">
        <v>45575</v>
      </c>
      <c r="C425" t="s">
        <v>1432</v>
      </c>
      <c r="D425" t="s">
        <v>2005</v>
      </c>
      <c r="E425" t="s">
        <v>2009</v>
      </c>
      <c r="F425" t="s">
        <v>2023</v>
      </c>
      <c r="G425" s="6">
        <v>1</v>
      </c>
      <c r="H425" s="4">
        <v>23909.38</v>
      </c>
      <c r="I425" s="4">
        <v>3784.7</v>
      </c>
      <c r="J425" t="s">
        <v>2028</v>
      </c>
      <c r="K425" t="str">
        <f t="shared" si="18"/>
        <v>October</v>
      </c>
      <c r="L425" s="7">
        <f t="shared" si="19"/>
        <v>0.15829352329504151</v>
      </c>
      <c r="M425">
        <f t="shared" si="20"/>
        <v>2024</v>
      </c>
    </row>
    <row r="426" spans="1:13" x14ac:dyDescent="0.3">
      <c r="A426" t="s">
        <v>434</v>
      </c>
      <c r="B426" s="2">
        <v>44983</v>
      </c>
      <c r="C426" t="s">
        <v>1433</v>
      </c>
      <c r="D426" t="s">
        <v>2003</v>
      </c>
      <c r="E426" t="s">
        <v>2009</v>
      </c>
      <c r="F426" t="s">
        <v>2015</v>
      </c>
      <c r="G426" s="6">
        <v>1</v>
      </c>
      <c r="H426" s="4">
        <v>14449.51</v>
      </c>
      <c r="I426" s="4">
        <v>3019.79</v>
      </c>
      <c r="J426" t="s">
        <v>2025</v>
      </c>
      <c r="K426" t="str">
        <f t="shared" si="18"/>
        <v>February</v>
      </c>
      <c r="L426" s="7">
        <f t="shared" si="19"/>
        <v>0.20898909374781566</v>
      </c>
      <c r="M426">
        <f t="shared" si="20"/>
        <v>2023</v>
      </c>
    </row>
    <row r="427" spans="1:13" x14ac:dyDescent="0.3">
      <c r="A427" t="s">
        <v>435</v>
      </c>
      <c r="B427" s="2">
        <v>45137</v>
      </c>
      <c r="C427" t="s">
        <v>1434</v>
      </c>
      <c r="D427" t="s">
        <v>2004</v>
      </c>
      <c r="E427" t="s">
        <v>2009</v>
      </c>
      <c r="F427" t="s">
        <v>2015</v>
      </c>
      <c r="G427" s="6">
        <v>8</v>
      </c>
      <c r="H427" s="4">
        <v>14723.62</v>
      </c>
      <c r="I427" s="4">
        <v>1144.3800000000001</v>
      </c>
      <c r="J427" t="s">
        <v>2027</v>
      </c>
      <c r="K427" t="str">
        <f t="shared" si="18"/>
        <v>July</v>
      </c>
      <c r="L427" s="7">
        <f t="shared" si="19"/>
        <v>7.7724092308820797E-2</v>
      </c>
      <c r="M427">
        <f t="shared" si="20"/>
        <v>2023</v>
      </c>
    </row>
    <row r="428" spans="1:13" x14ac:dyDescent="0.3">
      <c r="A428" t="s">
        <v>436</v>
      </c>
      <c r="B428" s="2">
        <v>44927</v>
      </c>
      <c r="C428" t="s">
        <v>1435</v>
      </c>
      <c r="D428" t="s">
        <v>2004</v>
      </c>
      <c r="E428" t="s">
        <v>2008</v>
      </c>
      <c r="F428" t="s">
        <v>2022</v>
      </c>
      <c r="G428" s="6">
        <v>4</v>
      </c>
      <c r="H428" s="4">
        <v>1336.45</v>
      </c>
      <c r="I428" s="4">
        <v>231.2</v>
      </c>
      <c r="J428" t="s">
        <v>2026</v>
      </c>
      <c r="K428" t="str">
        <f t="shared" si="18"/>
        <v>January</v>
      </c>
      <c r="L428" s="7">
        <f t="shared" si="19"/>
        <v>0.17299562273186425</v>
      </c>
      <c r="M428">
        <f t="shared" si="20"/>
        <v>2023</v>
      </c>
    </row>
    <row r="429" spans="1:13" x14ac:dyDescent="0.3">
      <c r="A429" t="s">
        <v>437</v>
      </c>
      <c r="B429" s="2">
        <v>45614</v>
      </c>
      <c r="C429" t="s">
        <v>1436</v>
      </c>
      <c r="D429" t="s">
        <v>2005</v>
      </c>
      <c r="E429" t="s">
        <v>2009</v>
      </c>
      <c r="F429" t="s">
        <v>2015</v>
      </c>
      <c r="G429" s="6">
        <v>3</v>
      </c>
      <c r="H429" s="4">
        <v>25370.38</v>
      </c>
      <c r="I429" s="4">
        <v>3983.28</v>
      </c>
      <c r="J429" t="s">
        <v>2025</v>
      </c>
      <c r="K429" t="str">
        <f t="shared" si="18"/>
        <v>November</v>
      </c>
      <c r="L429" s="7">
        <f t="shared" si="19"/>
        <v>0.1570051374871011</v>
      </c>
      <c r="M429">
        <f t="shared" si="20"/>
        <v>2024</v>
      </c>
    </row>
    <row r="430" spans="1:13" x14ac:dyDescent="0.3">
      <c r="A430" t="s">
        <v>438</v>
      </c>
      <c r="B430" s="2">
        <v>45629</v>
      </c>
      <c r="C430" t="s">
        <v>1437</v>
      </c>
      <c r="D430" t="s">
        <v>2005</v>
      </c>
      <c r="E430" t="s">
        <v>2009</v>
      </c>
      <c r="F430" t="s">
        <v>2014</v>
      </c>
      <c r="G430" s="6">
        <v>2</v>
      </c>
      <c r="H430" s="4">
        <v>1485.93</v>
      </c>
      <c r="I430" s="4">
        <v>275.22000000000003</v>
      </c>
      <c r="J430" t="s">
        <v>2027</v>
      </c>
      <c r="K430" t="str">
        <f t="shared" si="18"/>
        <v>December</v>
      </c>
      <c r="L430" s="7">
        <f t="shared" si="19"/>
        <v>0.18521733863640955</v>
      </c>
      <c r="M430">
        <f t="shared" si="20"/>
        <v>2024</v>
      </c>
    </row>
    <row r="431" spans="1:13" x14ac:dyDescent="0.3">
      <c r="A431" t="s">
        <v>439</v>
      </c>
      <c r="B431" s="2">
        <v>44979</v>
      </c>
      <c r="C431" t="s">
        <v>1438</v>
      </c>
      <c r="D431" t="s">
        <v>2004</v>
      </c>
      <c r="E431" t="s">
        <v>2007</v>
      </c>
      <c r="F431" t="s">
        <v>2018</v>
      </c>
      <c r="G431" s="6">
        <v>6</v>
      </c>
      <c r="H431" s="4">
        <v>35978.36</v>
      </c>
      <c r="I431" s="4">
        <v>5158.72</v>
      </c>
      <c r="J431" t="s">
        <v>2025</v>
      </c>
      <c r="K431" t="str">
        <f t="shared" si="18"/>
        <v>February</v>
      </c>
      <c r="L431" s="7">
        <f t="shared" si="19"/>
        <v>0.14338396747378146</v>
      </c>
      <c r="M431">
        <f t="shared" si="20"/>
        <v>2023</v>
      </c>
    </row>
    <row r="432" spans="1:13" x14ac:dyDescent="0.3">
      <c r="A432" t="s">
        <v>440</v>
      </c>
      <c r="B432" s="2">
        <v>45415</v>
      </c>
      <c r="C432" t="s">
        <v>1439</v>
      </c>
      <c r="D432" t="s">
        <v>2003</v>
      </c>
      <c r="E432" t="s">
        <v>2009</v>
      </c>
      <c r="F432" t="s">
        <v>2016</v>
      </c>
      <c r="G432" s="6">
        <v>8</v>
      </c>
      <c r="H432" s="4">
        <v>29434.639999999999</v>
      </c>
      <c r="I432" s="4">
        <v>3569.91</v>
      </c>
      <c r="J432" t="s">
        <v>2025</v>
      </c>
      <c r="K432" t="str">
        <f t="shared" si="18"/>
        <v>May</v>
      </c>
      <c r="L432" s="7">
        <f t="shared" si="19"/>
        <v>0.12128261123628487</v>
      </c>
      <c r="M432">
        <f t="shared" si="20"/>
        <v>2024</v>
      </c>
    </row>
    <row r="433" spans="1:13" x14ac:dyDescent="0.3">
      <c r="A433" t="s">
        <v>441</v>
      </c>
      <c r="B433" s="2">
        <v>45594</v>
      </c>
      <c r="C433" t="s">
        <v>1440</v>
      </c>
      <c r="D433" t="s">
        <v>2003</v>
      </c>
      <c r="E433" t="s">
        <v>2007</v>
      </c>
      <c r="F433" t="s">
        <v>2020</v>
      </c>
      <c r="G433" s="6">
        <v>10</v>
      </c>
      <c r="H433" s="4">
        <v>16171.4</v>
      </c>
      <c r="I433" s="4">
        <v>2106.84</v>
      </c>
      <c r="J433" t="s">
        <v>2027</v>
      </c>
      <c r="K433" t="str">
        <f t="shared" si="18"/>
        <v>October</v>
      </c>
      <c r="L433" s="7">
        <f t="shared" si="19"/>
        <v>0.13028185562165306</v>
      </c>
      <c r="M433">
        <f t="shared" si="20"/>
        <v>2024</v>
      </c>
    </row>
    <row r="434" spans="1:13" x14ac:dyDescent="0.3">
      <c r="A434" t="s">
        <v>442</v>
      </c>
      <c r="B434" s="2">
        <v>45613</v>
      </c>
      <c r="C434" t="s">
        <v>1441</v>
      </c>
      <c r="D434" t="s">
        <v>2004</v>
      </c>
      <c r="E434" t="s">
        <v>2008</v>
      </c>
      <c r="F434" t="s">
        <v>2011</v>
      </c>
      <c r="G434" s="6">
        <v>10</v>
      </c>
      <c r="H434" s="4">
        <v>42298.879999999997</v>
      </c>
      <c r="I434" s="4">
        <v>6557.65</v>
      </c>
      <c r="J434" t="s">
        <v>2028</v>
      </c>
      <c r="K434" t="str">
        <f t="shared" si="18"/>
        <v>November</v>
      </c>
      <c r="L434" s="7">
        <f t="shared" si="19"/>
        <v>0.15503129160866672</v>
      </c>
      <c r="M434">
        <f t="shared" si="20"/>
        <v>2024</v>
      </c>
    </row>
    <row r="435" spans="1:13" x14ac:dyDescent="0.3">
      <c r="A435" t="s">
        <v>443</v>
      </c>
      <c r="B435" s="2">
        <v>45185</v>
      </c>
      <c r="C435" t="s">
        <v>1442</v>
      </c>
      <c r="D435" t="s">
        <v>2004</v>
      </c>
      <c r="E435" t="s">
        <v>2009</v>
      </c>
      <c r="F435" t="s">
        <v>2023</v>
      </c>
      <c r="G435" s="6">
        <v>8</v>
      </c>
      <c r="H435" s="4">
        <v>13630.45</v>
      </c>
      <c r="I435" s="4">
        <v>1284.18</v>
      </c>
      <c r="J435" t="s">
        <v>2027</v>
      </c>
      <c r="K435" t="str">
        <f t="shared" si="18"/>
        <v>September</v>
      </c>
      <c r="L435" s="7">
        <f t="shared" si="19"/>
        <v>9.4214057496267545E-2</v>
      </c>
      <c r="M435">
        <f t="shared" si="20"/>
        <v>2023</v>
      </c>
    </row>
    <row r="436" spans="1:13" x14ac:dyDescent="0.3">
      <c r="A436" t="s">
        <v>444</v>
      </c>
      <c r="B436" s="2">
        <v>45634</v>
      </c>
      <c r="C436" t="s">
        <v>1443</v>
      </c>
      <c r="D436" t="s">
        <v>2003</v>
      </c>
      <c r="E436" t="s">
        <v>2007</v>
      </c>
      <c r="F436" t="s">
        <v>2018</v>
      </c>
      <c r="G436" s="6">
        <v>8</v>
      </c>
      <c r="H436" s="4">
        <v>22443.93</v>
      </c>
      <c r="I436" s="4">
        <v>5481.74</v>
      </c>
      <c r="J436" t="s">
        <v>2028</v>
      </c>
      <c r="K436" t="str">
        <f t="shared" si="18"/>
        <v>December</v>
      </c>
      <c r="L436" s="7">
        <f t="shared" si="19"/>
        <v>0.24424153880358743</v>
      </c>
      <c r="M436">
        <f t="shared" si="20"/>
        <v>2024</v>
      </c>
    </row>
    <row r="437" spans="1:13" x14ac:dyDescent="0.3">
      <c r="A437" t="s">
        <v>445</v>
      </c>
      <c r="B437" s="2">
        <v>45106</v>
      </c>
      <c r="C437" t="s">
        <v>1444</v>
      </c>
      <c r="D437" t="s">
        <v>2003</v>
      </c>
      <c r="E437" t="s">
        <v>2007</v>
      </c>
      <c r="F437" t="s">
        <v>2013</v>
      </c>
      <c r="G437" s="6">
        <v>5</v>
      </c>
      <c r="H437" s="4">
        <v>23173.98</v>
      </c>
      <c r="I437" s="4">
        <v>1597.34</v>
      </c>
      <c r="J437" t="s">
        <v>2026</v>
      </c>
      <c r="K437" t="str">
        <f t="shared" si="18"/>
        <v>June</v>
      </c>
      <c r="L437" s="7">
        <f t="shared" si="19"/>
        <v>6.8928168575272786E-2</v>
      </c>
      <c r="M437">
        <f t="shared" si="20"/>
        <v>2023</v>
      </c>
    </row>
    <row r="438" spans="1:13" x14ac:dyDescent="0.3">
      <c r="A438" t="s">
        <v>446</v>
      </c>
      <c r="B438" s="2">
        <v>45344</v>
      </c>
      <c r="C438" t="s">
        <v>1445</v>
      </c>
      <c r="D438" t="s">
        <v>2003</v>
      </c>
      <c r="E438" t="s">
        <v>2008</v>
      </c>
      <c r="F438" t="s">
        <v>2012</v>
      </c>
      <c r="G438" s="6">
        <v>6</v>
      </c>
      <c r="H438" s="4">
        <v>46141.77</v>
      </c>
      <c r="I438" s="4">
        <v>11374.76</v>
      </c>
      <c r="J438" t="s">
        <v>2028</v>
      </c>
      <c r="K438" t="str">
        <f t="shared" si="18"/>
        <v>February</v>
      </c>
      <c r="L438" s="7">
        <f t="shared" si="19"/>
        <v>0.24651763467244539</v>
      </c>
      <c r="M438">
        <f t="shared" si="20"/>
        <v>2024</v>
      </c>
    </row>
    <row r="439" spans="1:13" x14ac:dyDescent="0.3">
      <c r="A439" t="s">
        <v>447</v>
      </c>
      <c r="B439" s="2">
        <v>45064</v>
      </c>
      <c r="C439" t="s">
        <v>1446</v>
      </c>
      <c r="D439" t="s">
        <v>2004</v>
      </c>
      <c r="E439" t="s">
        <v>2009</v>
      </c>
      <c r="F439" t="s">
        <v>2023</v>
      </c>
      <c r="G439" s="6">
        <v>9</v>
      </c>
      <c r="H439" s="4">
        <v>43465.27</v>
      </c>
      <c r="I439" s="4">
        <v>9475.66</v>
      </c>
      <c r="J439" t="s">
        <v>2026</v>
      </c>
      <c r="K439" t="str">
        <f t="shared" si="18"/>
        <v>May</v>
      </c>
      <c r="L439" s="7">
        <f t="shared" si="19"/>
        <v>0.21800531780890814</v>
      </c>
      <c r="M439">
        <f t="shared" si="20"/>
        <v>2023</v>
      </c>
    </row>
    <row r="440" spans="1:13" x14ac:dyDescent="0.3">
      <c r="A440" t="s">
        <v>448</v>
      </c>
      <c r="B440" s="2">
        <v>45647</v>
      </c>
      <c r="C440" t="s">
        <v>1447</v>
      </c>
      <c r="D440" t="s">
        <v>2006</v>
      </c>
      <c r="E440" t="s">
        <v>2008</v>
      </c>
      <c r="F440" t="s">
        <v>2021</v>
      </c>
      <c r="G440" s="6">
        <v>2</v>
      </c>
      <c r="H440" s="4">
        <v>33568.83</v>
      </c>
      <c r="I440" s="4">
        <v>5513.77</v>
      </c>
      <c r="J440" t="s">
        <v>2027</v>
      </c>
      <c r="K440" t="str">
        <f t="shared" si="18"/>
        <v>December</v>
      </c>
      <c r="L440" s="7">
        <f t="shared" si="19"/>
        <v>0.16425267130251486</v>
      </c>
      <c r="M440">
        <f t="shared" si="20"/>
        <v>2024</v>
      </c>
    </row>
    <row r="441" spans="1:13" x14ac:dyDescent="0.3">
      <c r="A441" t="s">
        <v>449</v>
      </c>
      <c r="B441" s="2">
        <v>45329</v>
      </c>
      <c r="C441" t="s">
        <v>1448</v>
      </c>
      <c r="D441" t="s">
        <v>2004</v>
      </c>
      <c r="E441" t="s">
        <v>2007</v>
      </c>
      <c r="F441" t="s">
        <v>2017</v>
      </c>
      <c r="G441" s="6">
        <v>4</v>
      </c>
      <c r="H441" s="4">
        <v>42383.24</v>
      </c>
      <c r="I441" s="4">
        <v>4385.87</v>
      </c>
      <c r="J441" t="s">
        <v>2025</v>
      </c>
      <c r="K441" t="str">
        <f t="shared" si="18"/>
        <v>February</v>
      </c>
      <c r="L441" s="7">
        <f t="shared" si="19"/>
        <v>0.10348123456347368</v>
      </c>
      <c r="M441">
        <f t="shared" si="20"/>
        <v>2024</v>
      </c>
    </row>
    <row r="442" spans="1:13" x14ac:dyDescent="0.3">
      <c r="A442" t="s">
        <v>450</v>
      </c>
      <c r="B442" s="2">
        <v>45480</v>
      </c>
      <c r="C442" t="s">
        <v>1449</v>
      </c>
      <c r="D442" t="s">
        <v>2004</v>
      </c>
      <c r="E442" t="s">
        <v>2009</v>
      </c>
      <c r="F442" t="s">
        <v>2014</v>
      </c>
      <c r="G442" s="6">
        <v>2</v>
      </c>
      <c r="H442" s="4">
        <v>13561.2</v>
      </c>
      <c r="I442" s="4">
        <v>3935.89</v>
      </c>
      <c r="J442" t="s">
        <v>2027</v>
      </c>
      <c r="K442" t="str">
        <f t="shared" si="18"/>
        <v>July</v>
      </c>
      <c r="L442" s="7">
        <f t="shared" si="19"/>
        <v>0.2902316904108781</v>
      </c>
      <c r="M442">
        <f t="shared" si="20"/>
        <v>2024</v>
      </c>
    </row>
    <row r="443" spans="1:13" x14ac:dyDescent="0.3">
      <c r="A443" t="s">
        <v>451</v>
      </c>
      <c r="B443" s="2">
        <v>45295</v>
      </c>
      <c r="C443" t="s">
        <v>1450</v>
      </c>
      <c r="D443" t="s">
        <v>2004</v>
      </c>
      <c r="E443" t="s">
        <v>2009</v>
      </c>
      <c r="F443" t="s">
        <v>2024</v>
      </c>
      <c r="G443" s="6">
        <v>8</v>
      </c>
      <c r="H443" s="4">
        <v>49525.13</v>
      </c>
      <c r="I443" s="4">
        <v>8873.86</v>
      </c>
      <c r="J443" t="s">
        <v>2025</v>
      </c>
      <c r="K443" t="str">
        <f t="shared" si="18"/>
        <v>January</v>
      </c>
      <c r="L443" s="7">
        <f t="shared" si="19"/>
        <v>0.17917893400784615</v>
      </c>
      <c r="M443">
        <f t="shared" si="20"/>
        <v>2024</v>
      </c>
    </row>
    <row r="444" spans="1:13" x14ac:dyDescent="0.3">
      <c r="A444" t="s">
        <v>452</v>
      </c>
      <c r="B444" s="2">
        <v>45538</v>
      </c>
      <c r="C444" t="s">
        <v>1451</v>
      </c>
      <c r="D444" t="s">
        <v>2004</v>
      </c>
      <c r="E444" t="s">
        <v>2008</v>
      </c>
      <c r="F444" t="s">
        <v>2021</v>
      </c>
      <c r="G444" s="6">
        <v>3</v>
      </c>
      <c r="H444" s="4">
        <v>24747.200000000001</v>
      </c>
      <c r="I444" s="4">
        <v>6321.13</v>
      </c>
      <c r="J444" t="s">
        <v>2025</v>
      </c>
      <c r="K444" t="str">
        <f t="shared" si="18"/>
        <v>September</v>
      </c>
      <c r="L444" s="7">
        <f t="shared" si="19"/>
        <v>0.25542808883429236</v>
      </c>
      <c r="M444">
        <f t="shared" si="20"/>
        <v>2024</v>
      </c>
    </row>
    <row r="445" spans="1:13" x14ac:dyDescent="0.3">
      <c r="A445" t="s">
        <v>453</v>
      </c>
      <c r="B445" s="2">
        <v>45557</v>
      </c>
      <c r="C445" t="s">
        <v>1452</v>
      </c>
      <c r="D445" t="s">
        <v>2006</v>
      </c>
      <c r="E445" t="s">
        <v>2008</v>
      </c>
      <c r="F445" t="s">
        <v>2012</v>
      </c>
      <c r="G445" s="6">
        <v>6</v>
      </c>
      <c r="H445" s="4">
        <v>12978.45</v>
      </c>
      <c r="I445" s="4">
        <v>1261.55</v>
      </c>
      <c r="J445" t="s">
        <v>2026</v>
      </c>
      <c r="K445" t="str">
        <f t="shared" si="18"/>
        <v>September</v>
      </c>
      <c r="L445" s="7">
        <f t="shared" si="19"/>
        <v>9.7203441088881945E-2</v>
      </c>
      <c r="M445">
        <f t="shared" si="20"/>
        <v>2024</v>
      </c>
    </row>
    <row r="446" spans="1:13" x14ac:dyDescent="0.3">
      <c r="A446" t="s">
        <v>454</v>
      </c>
      <c r="B446" s="2">
        <v>44968</v>
      </c>
      <c r="C446" t="s">
        <v>1453</v>
      </c>
      <c r="D446" t="s">
        <v>2004</v>
      </c>
      <c r="E446" t="s">
        <v>2007</v>
      </c>
      <c r="F446" t="s">
        <v>2017</v>
      </c>
      <c r="G446" s="6">
        <v>10</v>
      </c>
      <c r="H446" s="4">
        <v>18310.95</v>
      </c>
      <c r="I446" s="4">
        <v>4161.37</v>
      </c>
      <c r="J446" t="s">
        <v>2025</v>
      </c>
      <c r="K446" t="str">
        <f t="shared" si="18"/>
        <v>February</v>
      </c>
      <c r="L446" s="7">
        <f t="shared" si="19"/>
        <v>0.2272612835489147</v>
      </c>
      <c r="M446">
        <f t="shared" si="20"/>
        <v>2023</v>
      </c>
    </row>
    <row r="447" spans="1:13" x14ac:dyDescent="0.3">
      <c r="A447" t="s">
        <v>455</v>
      </c>
      <c r="B447" s="2">
        <v>45637</v>
      </c>
      <c r="C447" t="s">
        <v>1454</v>
      </c>
      <c r="D447" t="s">
        <v>2005</v>
      </c>
      <c r="E447" t="s">
        <v>2009</v>
      </c>
      <c r="F447" t="s">
        <v>2016</v>
      </c>
      <c r="G447" s="6">
        <v>2</v>
      </c>
      <c r="H447" s="4">
        <v>34210.080000000002</v>
      </c>
      <c r="I447" s="4">
        <v>2627.25</v>
      </c>
      <c r="J447" t="s">
        <v>2026</v>
      </c>
      <c r="K447" t="str">
        <f t="shared" si="18"/>
        <v>December</v>
      </c>
      <c r="L447" s="7">
        <f t="shared" si="19"/>
        <v>7.6797540374065179E-2</v>
      </c>
      <c r="M447">
        <f t="shared" si="20"/>
        <v>2024</v>
      </c>
    </row>
    <row r="448" spans="1:13" x14ac:dyDescent="0.3">
      <c r="A448" t="s">
        <v>456</v>
      </c>
      <c r="B448" s="2">
        <v>44973</v>
      </c>
      <c r="C448" t="s">
        <v>1455</v>
      </c>
      <c r="D448" t="s">
        <v>2005</v>
      </c>
      <c r="E448" t="s">
        <v>2007</v>
      </c>
      <c r="F448" t="s">
        <v>2020</v>
      </c>
      <c r="G448" s="6">
        <v>7</v>
      </c>
      <c r="H448" s="4">
        <v>27726.080000000002</v>
      </c>
      <c r="I448" s="4">
        <v>8273.65</v>
      </c>
      <c r="J448" t="s">
        <v>2026</v>
      </c>
      <c r="K448" t="str">
        <f t="shared" si="18"/>
        <v>February</v>
      </c>
      <c r="L448" s="7">
        <f t="shared" si="19"/>
        <v>0.29840677080928857</v>
      </c>
      <c r="M448">
        <f t="shared" si="20"/>
        <v>2023</v>
      </c>
    </row>
    <row r="449" spans="1:13" x14ac:dyDescent="0.3">
      <c r="A449" t="s">
        <v>457</v>
      </c>
      <c r="B449" s="2">
        <v>45289</v>
      </c>
      <c r="C449" t="s">
        <v>1456</v>
      </c>
      <c r="D449" t="s">
        <v>2004</v>
      </c>
      <c r="E449" t="s">
        <v>2009</v>
      </c>
      <c r="F449" t="s">
        <v>2014</v>
      </c>
      <c r="G449" s="6">
        <v>5</v>
      </c>
      <c r="H449" s="4">
        <v>20027.8</v>
      </c>
      <c r="I449" s="4">
        <v>1376.84</v>
      </c>
      <c r="J449" t="s">
        <v>2026</v>
      </c>
      <c r="K449" t="str">
        <f t="shared" si="18"/>
        <v>December</v>
      </c>
      <c r="L449" s="7">
        <f t="shared" si="19"/>
        <v>6.8746442445001443E-2</v>
      </c>
      <c r="M449">
        <f t="shared" si="20"/>
        <v>2023</v>
      </c>
    </row>
    <row r="450" spans="1:13" x14ac:dyDescent="0.3">
      <c r="A450" t="s">
        <v>458</v>
      </c>
      <c r="B450" s="2">
        <v>45209</v>
      </c>
      <c r="C450" t="s">
        <v>1457</v>
      </c>
      <c r="D450" t="s">
        <v>2006</v>
      </c>
      <c r="E450" t="s">
        <v>2007</v>
      </c>
      <c r="F450" t="s">
        <v>2013</v>
      </c>
      <c r="G450" s="6">
        <v>3</v>
      </c>
      <c r="H450" s="4">
        <v>44568.41</v>
      </c>
      <c r="I450" s="4">
        <v>4928.46</v>
      </c>
      <c r="J450" t="s">
        <v>2026</v>
      </c>
      <c r="K450" t="str">
        <f t="shared" si="18"/>
        <v>October</v>
      </c>
      <c r="L450" s="7">
        <f t="shared" si="19"/>
        <v>0.11058191216603867</v>
      </c>
      <c r="M450">
        <f t="shared" si="20"/>
        <v>2023</v>
      </c>
    </row>
    <row r="451" spans="1:13" x14ac:dyDescent="0.3">
      <c r="A451" t="s">
        <v>459</v>
      </c>
      <c r="B451" s="2">
        <v>45537</v>
      </c>
      <c r="C451" t="s">
        <v>1458</v>
      </c>
      <c r="D451" t="s">
        <v>2003</v>
      </c>
      <c r="E451" t="s">
        <v>2007</v>
      </c>
      <c r="F451" t="s">
        <v>2010</v>
      </c>
      <c r="G451" s="6">
        <v>8</v>
      </c>
      <c r="H451" s="4">
        <v>43499.98</v>
      </c>
      <c r="I451" s="4">
        <v>8555.7199999999993</v>
      </c>
      <c r="J451" t="s">
        <v>2025</v>
      </c>
      <c r="K451" t="str">
        <f t="shared" ref="K451:K514" si="21">TEXT(B451,"MMMM")</f>
        <v>September</v>
      </c>
      <c r="L451" s="7">
        <f t="shared" ref="L451:L514" si="22">I451/H451</f>
        <v>0.19668330881991208</v>
      </c>
      <c r="M451">
        <f t="shared" ref="M451:M514" si="23">YEAR(B451)</f>
        <v>2024</v>
      </c>
    </row>
    <row r="452" spans="1:13" x14ac:dyDescent="0.3">
      <c r="A452" t="s">
        <v>460</v>
      </c>
      <c r="B452" s="2">
        <v>45523</v>
      </c>
      <c r="C452" t="s">
        <v>1459</v>
      </c>
      <c r="D452" t="s">
        <v>2005</v>
      </c>
      <c r="E452" t="s">
        <v>2009</v>
      </c>
      <c r="F452" t="s">
        <v>2014</v>
      </c>
      <c r="G452" s="6">
        <v>10</v>
      </c>
      <c r="H452" s="4">
        <v>12842.57</v>
      </c>
      <c r="I452" s="4">
        <v>3532.63</v>
      </c>
      <c r="J452" t="s">
        <v>2028</v>
      </c>
      <c r="K452" t="str">
        <f t="shared" si="21"/>
        <v>August</v>
      </c>
      <c r="L452" s="7">
        <f t="shared" si="22"/>
        <v>0.27507188981644642</v>
      </c>
      <c r="M452">
        <f t="shared" si="23"/>
        <v>2024</v>
      </c>
    </row>
    <row r="453" spans="1:13" x14ac:dyDescent="0.3">
      <c r="A453" t="s">
        <v>461</v>
      </c>
      <c r="B453" s="2">
        <v>45338</v>
      </c>
      <c r="C453" t="s">
        <v>1460</v>
      </c>
      <c r="D453" t="s">
        <v>2006</v>
      </c>
      <c r="E453" t="s">
        <v>2007</v>
      </c>
      <c r="F453" t="s">
        <v>2010</v>
      </c>
      <c r="G453" s="6">
        <v>10</v>
      </c>
      <c r="H453" s="4">
        <v>21497.42</v>
      </c>
      <c r="I453" s="4">
        <v>3791.57</v>
      </c>
      <c r="J453" t="s">
        <v>2026</v>
      </c>
      <c r="K453" t="str">
        <f t="shared" si="21"/>
        <v>February</v>
      </c>
      <c r="L453" s="7">
        <f t="shared" si="22"/>
        <v>0.17637325781419355</v>
      </c>
      <c r="M453">
        <f t="shared" si="23"/>
        <v>2024</v>
      </c>
    </row>
    <row r="454" spans="1:13" x14ac:dyDescent="0.3">
      <c r="A454" t="s">
        <v>462</v>
      </c>
      <c r="B454" s="2">
        <v>45208</v>
      </c>
      <c r="C454" t="s">
        <v>1461</v>
      </c>
      <c r="D454" t="s">
        <v>2005</v>
      </c>
      <c r="E454" t="s">
        <v>2008</v>
      </c>
      <c r="F454" t="s">
        <v>2011</v>
      </c>
      <c r="G454" s="6">
        <v>6</v>
      </c>
      <c r="H454" s="4">
        <v>10597.54</v>
      </c>
      <c r="I454" s="4">
        <v>745.05</v>
      </c>
      <c r="J454" t="s">
        <v>2026</v>
      </c>
      <c r="K454" t="str">
        <f t="shared" si="21"/>
        <v>October</v>
      </c>
      <c r="L454" s="7">
        <f t="shared" si="22"/>
        <v>7.0304051695016009E-2</v>
      </c>
      <c r="M454">
        <f t="shared" si="23"/>
        <v>2023</v>
      </c>
    </row>
    <row r="455" spans="1:13" x14ac:dyDescent="0.3">
      <c r="A455" t="s">
        <v>463</v>
      </c>
      <c r="B455" s="2">
        <v>45064</v>
      </c>
      <c r="C455" t="s">
        <v>1462</v>
      </c>
      <c r="D455" t="s">
        <v>2005</v>
      </c>
      <c r="E455" t="s">
        <v>2007</v>
      </c>
      <c r="F455" t="s">
        <v>2017</v>
      </c>
      <c r="G455" s="6">
        <v>7</v>
      </c>
      <c r="H455" s="4">
        <v>37735.949999999997</v>
      </c>
      <c r="I455" s="4">
        <v>3043.34</v>
      </c>
      <c r="J455" t="s">
        <v>2026</v>
      </c>
      <c r="K455" t="str">
        <f t="shared" si="21"/>
        <v>May</v>
      </c>
      <c r="L455" s="7">
        <f t="shared" si="22"/>
        <v>8.0648294265812853E-2</v>
      </c>
      <c r="M455">
        <f t="shared" si="23"/>
        <v>2023</v>
      </c>
    </row>
    <row r="456" spans="1:13" x14ac:dyDescent="0.3">
      <c r="A456" t="s">
        <v>464</v>
      </c>
      <c r="B456" s="2">
        <v>45461</v>
      </c>
      <c r="C456" t="s">
        <v>1463</v>
      </c>
      <c r="D456" t="s">
        <v>2005</v>
      </c>
      <c r="E456" t="s">
        <v>2009</v>
      </c>
      <c r="F456" t="s">
        <v>2015</v>
      </c>
      <c r="G456" s="6">
        <v>3</v>
      </c>
      <c r="H456" s="4">
        <v>19062.599999999999</v>
      </c>
      <c r="I456" s="4">
        <v>1916.53</v>
      </c>
      <c r="J456" t="s">
        <v>2025</v>
      </c>
      <c r="K456" t="str">
        <f t="shared" si="21"/>
        <v>June</v>
      </c>
      <c r="L456" s="7">
        <f t="shared" si="22"/>
        <v>0.10053875127212449</v>
      </c>
      <c r="M456">
        <f t="shared" si="23"/>
        <v>2024</v>
      </c>
    </row>
    <row r="457" spans="1:13" x14ac:dyDescent="0.3">
      <c r="A457" t="s">
        <v>465</v>
      </c>
      <c r="B457" s="2">
        <v>45169</v>
      </c>
      <c r="C457" t="s">
        <v>1464</v>
      </c>
      <c r="D457" t="s">
        <v>2005</v>
      </c>
      <c r="E457" t="s">
        <v>2007</v>
      </c>
      <c r="F457" t="s">
        <v>2018</v>
      </c>
      <c r="G457" s="6">
        <v>8</v>
      </c>
      <c r="H457" s="4">
        <v>9313</v>
      </c>
      <c r="I457" s="4">
        <v>763.92</v>
      </c>
      <c r="J457" t="s">
        <v>2025</v>
      </c>
      <c r="K457" t="str">
        <f t="shared" si="21"/>
        <v>August</v>
      </c>
      <c r="L457" s="7">
        <f t="shared" si="22"/>
        <v>8.2027273703425316E-2</v>
      </c>
      <c r="M457">
        <f t="shared" si="23"/>
        <v>2023</v>
      </c>
    </row>
    <row r="458" spans="1:13" x14ac:dyDescent="0.3">
      <c r="A458" t="s">
        <v>466</v>
      </c>
      <c r="B458" s="2">
        <v>45142</v>
      </c>
      <c r="C458" t="s">
        <v>1465</v>
      </c>
      <c r="D458" t="s">
        <v>2006</v>
      </c>
      <c r="E458" t="s">
        <v>2007</v>
      </c>
      <c r="F458" t="s">
        <v>2010</v>
      </c>
      <c r="G458" s="6">
        <v>8</v>
      </c>
      <c r="H458" s="4">
        <v>21649.79</v>
      </c>
      <c r="I458" s="4">
        <v>1629.1</v>
      </c>
      <c r="J458" t="s">
        <v>2027</v>
      </c>
      <c r="K458" t="str">
        <f t="shared" si="21"/>
        <v>August</v>
      </c>
      <c r="L458" s="7">
        <f t="shared" si="22"/>
        <v>7.5247843050671614E-2</v>
      </c>
      <c r="M458">
        <f t="shared" si="23"/>
        <v>2023</v>
      </c>
    </row>
    <row r="459" spans="1:13" x14ac:dyDescent="0.3">
      <c r="A459" t="s">
        <v>467</v>
      </c>
      <c r="B459" s="2">
        <v>44951</v>
      </c>
      <c r="C459" t="s">
        <v>1466</v>
      </c>
      <c r="D459" t="s">
        <v>2005</v>
      </c>
      <c r="E459" t="s">
        <v>2007</v>
      </c>
      <c r="F459" t="s">
        <v>2017</v>
      </c>
      <c r="G459" s="6">
        <v>7</v>
      </c>
      <c r="H459" s="4">
        <v>40143.22</v>
      </c>
      <c r="I459" s="4">
        <v>7553.44</v>
      </c>
      <c r="J459" t="s">
        <v>2025</v>
      </c>
      <c r="K459" t="str">
        <f t="shared" si="21"/>
        <v>January</v>
      </c>
      <c r="L459" s="7">
        <f t="shared" si="22"/>
        <v>0.18816228493877671</v>
      </c>
      <c r="M459">
        <f t="shared" si="23"/>
        <v>2023</v>
      </c>
    </row>
    <row r="460" spans="1:13" x14ac:dyDescent="0.3">
      <c r="A460" t="s">
        <v>468</v>
      </c>
      <c r="B460" s="2">
        <v>44963</v>
      </c>
      <c r="C460" t="s">
        <v>1467</v>
      </c>
      <c r="D460" t="s">
        <v>2003</v>
      </c>
      <c r="E460" t="s">
        <v>2007</v>
      </c>
      <c r="F460" t="s">
        <v>2010</v>
      </c>
      <c r="G460" s="6">
        <v>4</v>
      </c>
      <c r="H460" s="4">
        <v>48224.6</v>
      </c>
      <c r="I460" s="4">
        <v>13316.37</v>
      </c>
      <c r="J460" t="s">
        <v>2027</v>
      </c>
      <c r="K460" t="str">
        <f t="shared" si="21"/>
        <v>February</v>
      </c>
      <c r="L460" s="7">
        <f t="shared" si="22"/>
        <v>0.27613230591855609</v>
      </c>
      <c r="M460">
        <f t="shared" si="23"/>
        <v>2023</v>
      </c>
    </row>
    <row r="461" spans="1:13" x14ac:dyDescent="0.3">
      <c r="A461" t="s">
        <v>469</v>
      </c>
      <c r="B461" s="2">
        <v>44939</v>
      </c>
      <c r="C461" t="s">
        <v>1468</v>
      </c>
      <c r="D461" t="s">
        <v>2005</v>
      </c>
      <c r="E461" t="s">
        <v>2008</v>
      </c>
      <c r="F461" t="s">
        <v>2021</v>
      </c>
      <c r="G461" s="6">
        <v>1</v>
      </c>
      <c r="H461" s="4">
        <v>27540.76</v>
      </c>
      <c r="I461" s="4">
        <v>6225.8</v>
      </c>
      <c r="J461" t="s">
        <v>2025</v>
      </c>
      <c r="K461" t="str">
        <f t="shared" si="21"/>
        <v>January</v>
      </c>
      <c r="L461" s="7">
        <f t="shared" si="22"/>
        <v>0.22605766870631022</v>
      </c>
      <c r="M461">
        <f t="shared" si="23"/>
        <v>2023</v>
      </c>
    </row>
    <row r="462" spans="1:13" x14ac:dyDescent="0.3">
      <c r="A462" t="s">
        <v>470</v>
      </c>
      <c r="B462" s="2">
        <v>45646</v>
      </c>
      <c r="C462" t="s">
        <v>1435</v>
      </c>
      <c r="D462" t="s">
        <v>2003</v>
      </c>
      <c r="E462" t="s">
        <v>2008</v>
      </c>
      <c r="F462" t="s">
        <v>2011</v>
      </c>
      <c r="G462" s="6">
        <v>5</v>
      </c>
      <c r="H462" s="4">
        <v>15830.1</v>
      </c>
      <c r="I462" s="4">
        <v>3682.09</v>
      </c>
      <c r="J462" t="s">
        <v>2028</v>
      </c>
      <c r="K462" t="str">
        <f t="shared" si="21"/>
        <v>December</v>
      </c>
      <c r="L462" s="7">
        <f t="shared" si="22"/>
        <v>0.23260055211274724</v>
      </c>
      <c r="M462">
        <f t="shared" si="23"/>
        <v>2024</v>
      </c>
    </row>
    <row r="463" spans="1:13" x14ac:dyDescent="0.3">
      <c r="A463" t="s">
        <v>471</v>
      </c>
      <c r="B463" s="2">
        <v>45435</v>
      </c>
      <c r="C463" t="s">
        <v>1469</v>
      </c>
      <c r="D463" t="s">
        <v>2006</v>
      </c>
      <c r="E463" t="s">
        <v>2008</v>
      </c>
      <c r="F463" t="s">
        <v>2012</v>
      </c>
      <c r="G463" s="6">
        <v>8</v>
      </c>
      <c r="H463" s="4">
        <v>35931.07</v>
      </c>
      <c r="I463" s="4">
        <v>5545.73</v>
      </c>
      <c r="J463" t="s">
        <v>2028</v>
      </c>
      <c r="K463" t="str">
        <f t="shared" si="21"/>
        <v>May</v>
      </c>
      <c r="L463" s="7">
        <f t="shared" si="22"/>
        <v>0.1543435806392629</v>
      </c>
      <c r="M463">
        <f t="shared" si="23"/>
        <v>2024</v>
      </c>
    </row>
    <row r="464" spans="1:13" x14ac:dyDescent="0.3">
      <c r="A464" t="s">
        <v>472</v>
      </c>
      <c r="B464" s="2">
        <v>45634</v>
      </c>
      <c r="C464" t="s">
        <v>1470</v>
      </c>
      <c r="D464" t="s">
        <v>2003</v>
      </c>
      <c r="E464" t="s">
        <v>2007</v>
      </c>
      <c r="F464" t="s">
        <v>2010</v>
      </c>
      <c r="G464" s="6">
        <v>6</v>
      </c>
      <c r="H464" s="4">
        <v>9572.2800000000007</v>
      </c>
      <c r="I464" s="4">
        <v>1227.42</v>
      </c>
      <c r="J464" t="s">
        <v>2027</v>
      </c>
      <c r="K464" t="str">
        <f t="shared" si="21"/>
        <v>December</v>
      </c>
      <c r="L464" s="7">
        <f t="shared" si="22"/>
        <v>0.12822650403038774</v>
      </c>
      <c r="M464">
        <f t="shared" si="23"/>
        <v>2024</v>
      </c>
    </row>
    <row r="465" spans="1:13" x14ac:dyDescent="0.3">
      <c r="A465" t="s">
        <v>473</v>
      </c>
      <c r="B465" s="2">
        <v>45448</v>
      </c>
      <c r="C465" t="s">
        <v>1471</v>
      </c>
      <c r="D465" t="s">
        <v>2005</v>
      </c>
      <c r="E465" t="s">
        <v>2008</v>
      </c>
      <c r="F465" t="s">
        <v>2022</v>
      </c>
      <c r="G465" s="6">
        <v>9</v>
      </c>
      <c r="H465" s="4">
        <v>39295.230000000003</v>
      </c>
      <c r="I465" s="4">
        <v>10846.39</v>
      </c>
      <c r="J465" t="s">
        <v>2028</v>
      </c>
      <c r="K465" t="str">
        <f t="shared" si="21"/>
        <v>June</v>
      </c>
      <c r="L465" s="7">
        <f t="shared" si="22"/>
        <v>0.27602306946670113</v>
      </c>
      <c r="M465">
        <f t="shared" si="23"/>
        <v>2024</v>
      </c>
    </row>
    <row r="466" spans="1:13" x14ac:dyDescent="0.3">
      <c r="A466" t="s">
        <v>474</v>
      </c>
      <c r="B466" s="2">
        <v>45139</v>
      </c>
      <c r="C466" t="s">
        <v>1472</v>
      </c>
      <c r="D466" t="s">
        <v>2005</v>
      </c>
      <c r="E466" t="s">
        <v>2007</v>
      </c>
      <c r="F466" t="s">
        <v>2018</v>
      </c>
      <c r="G466" s="6">
        <v>1</v>
      </c>
      <c r="H466" s="4">
        <v>4814.1899999999996</v>
      </c>
      <c r="I466" s="4">
        <v>1130.81</v>
      </c>
      <c r="J466" t="s">
        <v>2028</v>
      </c>
      <c r="K466" t="str">
        <f t="shared" si="21"/>
        <v>August</v>
      </c>
      <c r="L466" s="7">
        <f t="shared" si="22"/>
        <v>0.23489102008852997</v>
      </c>
      <c r="M466">
        <f t="shared" si="23"/>
        <v>2023</v>
      </c>
    </row>
    <row r="467" spans="1:13" x14ac:dyDescent="0.3">
      <c r="A467" t="s">
        <v>475</v>
      </c>
      <c r="B467" s="2">
        <v>45384</v>
      </c>
      <c r="C467" t="s">
        <v>1473</v>
      </c>
      <c r="D467" t="s">
        <v>2003</v>
      </c>
      <c r="E467" t="s">
        <v>2009</v>
      </c>
      <c r="F467" t="s">
        <v>2023</v>
      </c>
      <c r="G467" s="6">
        <v>3</v>
      </c>
      <c r="H467" s="4">
        <v>4985.68</v>
      </c>
      <c r="I467" s="4">
        <v>344.27</v>
      </c>
      <c r="J467" t="s">
        <v>2027</v>
      </c>
      <c r="K467" t="str">
        <f t="shared" si="21"/>
        <v>April</v>
      </c>
      <c r="L467" s="7">
        <f t="shared" si="22"/>
        <v>6.9051764252820072E-2</v>
      </c>
      <c r="M467">
        <f t="shared" si="23"/>
        <v>2024</v>
      </c>
    </row>
    <row r="468" spans="1:13" x14ac:dyDescent="0.3">
      <c r="A468" t="s">
        <v>476</v>
      </c>
      <c r="B468" s="2">
        <v>45466</v>
      </c>
      <c r="C468" t="s">
        <v>1474</v>
      </c>
      <c r="D468" t="s">
        <v>2003</v>
      </c>
      <c r="E468" t="s">
        <v>2008</v>
      </c>
      <c r="F468" t="s">
        <v>2019</v>
      </c>
      <c r="G468" s="6">
        <v>10</v>
      </c>
      <c r="H468" s="4">
        <v>29905.58</v>
      </c>
      <c r="I468" s="4">
        <v>1497.42</v>
      </c>
      <c r="J468" t="s">
        <v>2027</v>
      </c>
      <c r="K468" t="str">
        <f t="shared" si="21"/>
        <v>June</v>
      </c>
      <c r="L468" s="7">
        <f t="shared" si="22"/>
        <v>5.0071591990524841E-2</v>
      </c>
      <c r="M468">
        <f t="shared" si="23"/>
        <v>2024</v>
      </c>
    </row>
    <row r="469" spans="1:13" x14ac:dyDescent="0.3">
      <c r="A469" t="s">
        <v>477</v>
      </c>
      <c r="B469" s="2">
        <v>45385</v>
      </c>
      <c r="C469" t="s">
        <v>1475</v>
      </c>
      <c r="D469" t="s">
        <v>2004</v>
      </c>
      <c r="E469" t="s">
        <v>2007</v>
      </c>
      <c r="F469" t="s">
        <v>2010</v>
      </c>
      <c r="G469" s="6">
        <v>7</v>
      </c>
      <c r="H469" s="4">
        <v>28876.49</v>
      </c>
      <c r="I469" s="4">
        <v>5273.3</v>
      </c>
      <c r="J469" t="s">
        <v>2028</v>
      </c>
      <c r="K469" t="str">
        <f t="shared" si="21"/>
        <v>April</v>
      </c>
      <c r="L469" s="7">
        <f t="shared" si="22"/>
        <v>0.18261568493954772</v>
      </c>
      <c r="M469">
        <f t="shared" si="23"/>
        <v>2024</v>
      </c>
    </row>
    <row r="470" spans="1:13" x14ac:dyDescent="0.3">
      <c r="A470" t="s">
        <v>478</v>
      </c>
      <c r="B470" s="2">
        <v>45035</v>
      </c>
      <c r="C470" t="s">
        <v>1476</v>
      </c>
      <c r="D470" t="s">
        <v>2005</v>
      </c>
      <c r="E470" t="s">
        <v>2008</v>
      </c>
      <c r="F470" t="s">
        <v>2019</v>
      </c>
      <c r="G470" s="6">
        <v>5</v>
      </c>
      <c r="H470" s="4">
        <v>13912.03</v>
      </c>
      <c r="I470" s="4">
        <v>1848.31</v>
      </c>
      <c r="J470" t="s">
        <v>2027</v>
      </c>
      <c r="K470" t="str">
        <f t="shared" si="21"/>
        <v>April</v>
      </c>
      <c r="L470" s="7">
        <f t="shared" si="22"/>
        <v>0.13285695904911071</v>
      </c>
      <c r="M470">
        <f t="shared" si="23"/>
        <v>2023</v>
      </c>
    </row>
    <row r="471" spans="1:13" x14ac:dyDescent="0.3">
      <c r="A471" t="s">
        <v>479</v>
      </c>
      <c r="B471" s="2">
        <v>45242</v>
      </c>
      <c r="C471" t="s">
        <v>1477</v>
      </c>
      <c r="D471" t="s">
        <v>2005</v>
      </c>
      <c r="E471" t="s">
        <v>2009</v>
      </c>
      <c r="F471" t="s">
        <v>2024</v>
      </c>
      <c r="G471" s="6">
        <v>5</v>
      </c>
      <c r="H471" s="4">
        <v>12889.69</v>
      </c>
      <c r="I471" s="4">
        <v>1395.89</v>
      </c>
      <c r="J471" t="s">
        <v>2027</v>
      </c>
      <c r="K471" t="str">
        <f t="shared" si="21"/>
        <v>November</v>
      </c>
      <c r="L471" s="7">
        <f t="shared" si="22"/>
        <v>0.10829507924550552</v>
      </c>
      <c r="M471">
        <f t="shared" si="23"/>
        <v>2023</v>
      </c>
    </row>
    <row r="472" spans="1:13" x14ac:dyDescent="0.3">
      <c r="A472" t="s">
        <v>480</v>
      </c>
      <c r="B472" s="2">
        <v>45068</v>
      </c>
      <c r="C472" t="s">
        <v>1478</v>
      </c>
      <c r="D472" t="s">
        <v>2006</v>
      </c>
      <c r="E472" t="s">
        <v>2009</v>
      </c>
      <c r="F472" t="s">
        <v>2014</v>
      </c>
      <c r="G472" s="6">
        <v>3</v>
      </c>
      <c r="H472" s="4">
        <v>48537.68</v>
      </c>
      <c r="I472" s="4">
        <v>8778.4699999999993</v>
      </c>
      <c r="J472" t="s">
        <v>2028</v>
      </c>
      <c r="K472" t="str">
        <f t="shared" si="21"/>
        <v>May</v>
      </c>
      <c r="L472" s="7">
        <f t="shared" si="22"/>
        <v>0.18085887088134414</v>
      </c>
      <c r="M472">
        <f t="shared" si="23"/>
        <v>2023</v>
      </c>
    </row>
    <row r="473" spans="1:13" x14ac:dyDescent="0.3">
      <c r="A473" t="s">
        <v>481</v>
      </c>
      <c r="B473" s="2">
        <v>45013</v>
      </c>
      <c r="C473" t="s">
        <v>1479</v>
      </c>
      <c r="D473" t="s">
        <v>2004</v>
      </c>
      <c r="E473" t="s">
        <v>2008</v>
      </c>
      <c r="F473" t="s">
        <v>2021</v>
      </c>
      <c r="G473" s="6">
        <v>3</v>
      </c>
      <c r="H473" s="4">
        <v>42671.839999999997</v>
      </c>
      <c r="I473" s="4">
        <v>7373.81</v>
      </c>
      <c r="J473" t="s">
        <v>2028</v>
      </c>
      <c r="K473" t="str">
        <f t="shared" si="21"/>
        <v>March</v>
      </c>
      <c r="L473" s="7">
        <f t="shared" si="22"/>
        <v>0.17280271954525517</v>
      </c>
      <c r="M473">
        <f t="shared" si="23"/>
        <v>2023</v>
      </c>
    </row>
    <row r="474" spans="1:13" x14ac:dyDescent="0.3">
      <c r="A474" t="s">
        <v>482</v>
      </c>
      <c r="B474" s="2">
        <v>45600</v>
      </c>
      <c r="C474" t="s">
        <v>1480</v>
      </c>
      <c r="D474" t="s">
        <v>2006</v>
      </c>
      <c r="E474" t="s">
        <v>2008</v>
      </c>
      <c r="F474" t="s">
        <v>2011</v>
      </c>
      <c r="G474" s="6">
        <v>10</v>
      </c>
      <c r="H474" s="4">
        <v>38551.120000000003</v>
      </c>
      <c r="I474" s="4">
        <v>7939.6</v>
      </c>
      <c r="J474" t="s">
        <v>2027</v>
      </c>
      <c r="K474" t="str">
        <f t="shared" si="21"/>
        <v>November</v>
      </c>
      <c r="L474" s="7">
        <f t="shared" si="22"/>
        <v>0.2059499179271575</v>
      </c>
      <c r="M474">
        <f t="shared" si="23"/>
        <v>2024</v>
      </c>
    </row>
    <row r="475" spans="1:13" x14ac:dyDescent="0.3">
      <c r="A475" t="s">
        <v>483</v>
      </c>
      <c r="B475" s="2">
        <v>44978</v>
      </c>
      <c r="C475" t="s">
        <v>1481</v>
      </c>
      <c r="D475" t="s">
        <v>2003</v>
      </c>
      <c r="E475" t="s">
        <v>2007</v>
      </c>
      <c r="F475" t="s">
        <v>2010</v>
      </c>
      <c r="G475" s="6">
        <v>10</v>
      </c>
      <c r="H475" s="4">
        <v>17321.66</v>
      </c>
      <c r="I475" s="4">
        <v>3301.31</v>
      </c>
      <c r="J475" t="s">
        <v>2025</v>
      </c>
      <c r="K475" t="str">
        <f t="shared" si="21"/>
        <v>February</v>
      </c>
      <c r="L475" s="7">
        <f t="shared" si="22"/>
        <v>0.1905885463633393</v>
      </c>
      <c r="M475">
        <f t="shared" si="23"/>
        <v>2023</v>
      </c>
    </row>
    <row r="476" spans="1:13" x14ac:dyDescent="0.3">
      <c r="A476" t="s">
        <v>484</v>
      </c>
      <c r="B476" s="2">
        <v>44950</v>
      </c>
      <c r="C476" t="s">
        <v>1482</v>
      </c>
      <c r="D476" t="s">
        <v>2005</v>
      </c>
      <c r="E476" t="s">
        <v>2009</v>
      </c>
      <c r="F476" t="s">
        <v>2014</v>
      </c>
      <c r="G476" s="6">
        <v>9</v>
      </c>
      <c r="H476" s="4">
        <v>28991.47</v>
      </c>
      <c r="I476" s="4">
        <v>7554.3</v>
      </c>
      <c r="J476" t="s">
        <v>2026</v>
      </c>
      <c r="K476" t="str">
        <f t="shared" si="21"/>
        <v>January</v>
      </c>
      <c r="L476" s="7">
        <f t="shared" si="22"/>
        <v>0.26056974689451762</v>
      </c>
      <c r="M476">
        <f t="shared" si="23"/>
        <v>2023</v>
      </c>
    </row>
    <row r="477" spans="1:13" x14ac:dyDescent="0.3">
      <c r="A477" t="s">
        <v>485</v>
      </c>
      <c r="B477" s="2">
        <v>45274</v>
      </c>
      <c r="C477" t="s">
        <v>1483</v>
      </c>
      <c r="D477" t="s">
        <v>2003</v>
      </c>
      <c r="E477" t="s">
        <v>2009</v>
      </c>
      <c r="F477" t="s">
        <v>2016</v>
      </c>
      <c r="G477" s="6">
        <v>6</v>
      </c>
      <c r="H477" s="4">
        <v>29451.77</v>
      </c>
      <c r="I477" s="4">
        <v>2145.91</v>
      </c>
      <c r="J477" t="s">
        <v>2028</v>
      </c>
      <c r="K477" t="str">
        <f t="shared" si="21"/>
        <v>December</v>
      </c>
      <c r="L477" s="7">
        <f t="shared" si="22"/>
        <v>7.2861834789555935E-2</v>
      </c>
      <c r="M477">
        <f t="shared" si="23"/>
        <v>2023</v>
      </c>
    </row>
    <row r="478" spans="1:13" x14ac:dyDescent="0.3">
      <c r="A478" t="s">
        <v>486</v>
      </c>
      <c r="B478" s="2">
        <v>45523</v>
      </c>
      <c r="C478" t="s">
        <v>1484</v>
      </c>
      <c r="D478" t="s">
        <v>2004</v>
      </c>
      <c r="E478" t="s">
        <v>2008</v>
      </c>
      <c r="F478" t="s">
        <v>2021</v>
      </c>
      <c r="G478" s="6">
        <v>2</v>
      </c>
      <c r="H478" s="4">
        <v>29217.65</v>
      </c>
      <c r="I478" s="4">
        <v>6092.44</v>
      </c>
      <c r="J478" t="s">
        <v>2028</v>
      </c>
      <c r="K478" t="str">
        <f t="shared" si="21"/>
        <v>August</v>
      </c>
      <c r="L478" s="7">
        <f t="shared" si="22"/>
        <v>0.20851916564131609</v>
      </c>
      <c r="M478">
        <f t="shared" si="23"/>
        <v>2024</v>
      </c>
    </row>
    <row r="479" spans="1:13" x14ac:dyDescent="0.3">
      <c r="A479" t="s">
        <v>487</v>
      </c>
      <c r="B479" s="2">
        <v>45416</v>
      </c>
      <c r="C479" t="s">
        <v>1485</v>
      </c>
      <c r="D479" t="s">
        <v>2005</v>
      </c>
      <c r="E479" t="s">
        <v>2008</v>
      </c>
      <c r="F479" t="s">
        <v>2022</v>
      </c>
      <c r="G479" s="6">
        <v>2</v>
      </c>
      <c r="H479" s="4">
        <v>37750.730000000003</v>
      </c>
      <c r="I479" s="4">
        <v>10188.23</v>
      </c>
      <c r="J479" t="s">
        <v>2026</v>
      </c>
      <c r="K479" t="str">
        <f t="shared" si="21"/>
        <v>May</v>
      </c>
      <c r="L479" s="7">
        <f t="shared" si="22"/>
        <v>0.26988166851343004</v>
      </c>
      <c r="M479">
        <f t="shared" si="23"/>
        <v>2024</v>
      </c>
    </row>
    <row r="480" spans="1:13" x14ac:dyDescent="0.3">
      <c r="A480" t="s">
        <v>488</v>
      </c>
      <c r="B480" s="2">
        <v>45103</v>
      </c>
      <c r="C480" t="s">
        <v>1486</v>
      </c>
      <c r="D480" t="s">
        <v>2006</v>
      </c>
      <c r="E480" t="s">
        <v>2008</v>
      </c>
      <c r="F480" t="s">
        <v>2011</v>
      </c>
      <c r="G480" s="6">
        <v>7</v>
      </c>
      <c r="H480" s="4">
        <v>2471.88</v>
      </c>
      <c r="I480" s="4">
        <v>659.11</v>
      </c>
      <c r="J480" t="s">
        <v>2026</v>
      </c>
      <c r="K480" t="str">
        <f t="shared" si="21"/>
        <v>June</v>
      </c>
      <c r="L480" s="7">
        <f t="shared" si="22"/>
        <v>0.26664320274446979</v>
      </c>
      <c r="M480">
        <f t="shared" si="23"/>
        <v>2023</v>
      </c>
    </row>
    <row r="481" spans="1:13" x14ac:dyDescent="0.3">
      <c r="A481" t="s">
        <v>489</v>
      </c>
      <c r="B481" s="2">
        <v>45464</v>
      </c>
      <c r="C481" t="s">
        <v>1487</v>
      </c>
      <c r="D481" t="s">
        <v>2004</v>
      </c>
      <c r="E481" t="s">
        <v>2007</v>
      </c>
      <c r="F481" t="s">
        <v>2013</v>
      </c>
      <c r="G481" s="6">
        <v>3</v>
      </c>
      <c r="H481" s="4">
        <v>46807.14</v>
      </c>
      <c r="I481" s="4">
        <v>7527.74</v>
      </c>
      <c r="J481" t="s">
        <v>2026</v>
      </c>
      <c r="K481" t="str">
        <f t="shared" si="21"/>
        <v>June</v>
      </c>
      <c r="L481" s="7">
        <f t="shared" si="22"/>
        <v>0.16082460923696684</v>
      </c>
      <c r="M481">
        <f t="shared" si="23"/>
        <v>2024</v>
      </c>
    </row>
    <row r="482" spans="1:13" x14ac:dyDescent="0.3">
      <c r="A482" t="s">
        <v>490</v>
      </c>
      <c r="B482" s="2">
        <v>45245</v>
      </c>
      <c r="C482" t="s">
        <v>1488</v>
      </c>
      <c r="D482" t="s">
        <v>2004</v>
      </c>
      <c r="E482" t="s">
        <v>2007</v>
      </c>
      <c r="F482" t="s">
        <v>2013</v>
      </c>
      <c r="G482" s="6">
        <v>5</v>
      </c>
      <c r="H482" s="4">
        <v>8147.74</v>
      </c>
      <c r="I482" s="4">
        <v>1656.97</v>
      </c>
      <c r="J482" t="s">
        <v>2025</v>
      </c>
      <c r="K482" t="str">
        <f t="shared" si="21"/>
        <v>November</v>
      </c>
      <c r="L482" s="7">
        <f t="shared" si="22"/>
        <v>0.20336559585848346</v>
      </c>
      <c r="M482">
        <f t="shared" si="23"/>
        <v>2023</v>
      </c>
    </row>
    <row r="483" spans="1:13" x14ac:dyDescent="0.3">
      <c r="A483" t="s">
        <v>491</v>
      </c>
      <c r="B483" s="2">
        <v>45241</v>
      </c>
      <c r="C483" t="s">
        <v>1489</v>
      </c>
      <c r="D483" t="s">
        <v>2005</v>
      </c>
      <c r="E483" t="s">
        <v>2007</v>
      </c>
      <c r="F483" t="s">
        <v>2010</v>
      </c>
      <c r="G483" s="6">
        <v>3</v>
      </c>
      <c r="H483" s="4">
        <v>46459.94</v>
      </c>
      <c r="I483" s="4">
        <v>8152.44</v>
      </c>
      <c r="J483" t="s">
        <v>2025</v>
      </c>
      <c r="K483" t="str">
        <f t="shared" si="21"/>
        <v>November</v>
      </c>
      <c r="L483" s="7">
        <f t="shared" si="22"/>
        <v>0.17547246079095236</v>
      </c>
      <c r="M483">
        <f t="shared" si="23"/>
        <v>2023</v>
      </c>
    </row>
    <row r="484" spans="1:13" x14ac:dyDescent="0.3">
      <c r="A484" t="s">
        <v>492</v>
      </c>
      <c r="B484" s="2">
        <v>45182</v>
      </c>
      <c r="C484" t="s">
        <v>1490</v>
      </c>
      <c r="D484" t="s">
        <v>2006</v>
      </c>
      <c r="E484" t="s">
        <v>2007</v>
      </c>
      <c r="F484" t="s">
        <v>2017</v>
      </c>
      <c r="G484" s="6">
        <v>8</v>
      </c>
      <c r="H484" s="4">
        <v>2966.24</v>
      </c>
      <c r="I484" s="4">
        <v>787.14</v>
      </c>
      <c r="J484" t="s">
        <v>2028</v>
      </c>
      <c r="K484" t="str">
        <f t="shared" si="21"/>
        <v>September</v>
      </c>
      <c r="L484" s="7">
        <f t="shared" si="22"/>
        <v>0.26536625492205623</v>
      </c>
      <c r="M484">
        <f t="shared" si="23"/>
        <v>2023</v>
      </c>
    </row>
    <row r="485" spans="1:13" x14ac:dyDescent="0.3">
      <c r="A485" t="s">
        <v>493</v>
      </c>
      <c r="B485" s="2">
        <v>45550</v>
      </c>
      <c r="C485" t="s">
        <v>1491</v>
      </c>
      <c r="D485" t="s">
        <v>2005</v>
      </c>
      <c r="E485" t="s">
        <v>2009</v>
      </c>
      <c r="F485" t="s">
        <v>2016</v>
      </c>
      <c r="G485" s="6">
        <v>6</v>
      </c>
      <c r="H485" s="4">
        <v>33640.620000000003</v>
      </c>
      <c r="I485" s="4">
        <v>3414.7</v>
      </c>
      <c r="J485" t="s">
        <v>2026</v>
      </c>
      <c r="K485" t="str">
        <f t="shared" si="21"/>
        <v>September</v>
      </c>
      <c r="L485" s="7">
        <f t="shared" si="22"/>
        <v>0.10150526357718732</v>
      </c>
      <c r="M485">
        <f t="shared" si="23"/>
        <v>2024</v>
      </c>
    </row>
    <row r="486" spans="1:13" x14ac:dyDescent="0.3">
      <c r="A486" t="s">
        <v>494</v>
      </c>
      <c r="B486" s="2">
        <v>45258</v>
      </c>
      <c r="C486" t="s">
        <v>1492</v>
      </c>
      <c r="D486" t="s">
        <v>2003</v>
      </c>
      <c r="E486" t="s">
        <v>2007</v>
      </c>
      <c r="F486" t="s">
        <v>2020</v>
      </c>
      <c r="G486" s="6">
        <v>10</v>
      </c>
      <c r="H486" s="4">
        <v>29941.16</v>
      </c>
      <c r="I486" s="4">
        <v>7196.85</v>
      </c>
      <c r="J486" t="s">
        <v>2027</v>
      </c>
      <c r="K486" t="str">
        <f t="shared" si="21"/>
        <v>November</v>
      </c>
      <c r="L486" s="7">
        <f t="shared" si="22"/>
        <v>0.24036643870845353</v>
      </c>
      <c r="M486">
        <f t="shared" si="23"/>
        <v>2023</v>
      </c>
    </row>
    <row r="487" spans="1:13" x14ac:dyDescent="0.3">
      <c r="A487" t="s">
        <v>495</v>
      </c>
      <c r="B487" s="2">
        <v>45208</v>
      </c>
      <c r="C487" t="s">
        <v>1493</v>
      </c>
      <c r="D487" t="s">
        <v>2004</v>
      </c>
      <c r="E487" t="s">
        <v>2007</v>
      </c>
      <c r="F487" t="s">
        <v>2010</v>
      </c>
      <c r="G487" s="6">
        <v>6</v>
      </c>
      <c r="H487" s="4">
        <v>7155.57</v>
      </c>
      <c r="I487" s="4">
        <v>1287.3699999999999</v>
      </c>
      <c r="J487" t="s">
        <v>2027</v>
      </c>
      <c r="K487" t="str">
        <f t="shared" si="21"/>
        <v>October</v>
      </c>
      <c r="L487" s="7">
        <f t="shared" si="22"/>
        <v>0.1799115933461625</v>
      </c>
      <c r="M487">
        <f t="shared" si="23"/>
        <v>2023</v>
      </c>
    </row>
    <row r="488" spans="1:13" x14ac:dyDescent="0.3">
      <c r="A488" t="s">
        <v>496</v>
      </c>
      <c r="B488" s="2">
        <v>45432</v>
      </c>
      <c r="C488" t="s">
        <v>1494</v>
      </c>
      <c r="D488" t="s">
        <v>2003</v>
      </c>
      <c r="E488" t="s">
        <v>2008</v>
      </c>
      <c r="F488" t="s">
        <v>2019</v>
      </c>
      <c r="G488" s="6">
        <v>8</v>
      </c>
      <c r="H488" s="4">
        <v>49036.95</v>
      </c>
      <c r="I488" s="4">
        <v>5637.08</v>
      </c>
      <c r="J488" t="s">
        <v>2026</v>
      </c>
      <c r="K488" t="str">
        <f t="shared" si="21"/>
        <v>May</v>
      </c>
      <c r="L488" s="7">
        <f t="shared" si="22"/>
        <v>0.11495576295018349</v>
      </c>
      <c r="M488">
        <f t="shared" si="23"/>
        <v>2024</v>
      </c>
    </row>
    <row r="489" spans="1:13" x14ac:dyDescent="0.3">
      <c r="A489" t="s">
        <v>497</v>
      </c>
      <c r="B489" s="2">
        <v>45641</v>
      </c>
      <c r="C489" t="s">
        <v>1495</v>
      </c>
      <c r="D489" t="s">
        <v>2003</v>
      </c>
      <c r="E489" t="s">
        <v>2008</v>
      </c>
      <c r="F489" t="s">
        <v>2021</v>
      </c>
      <c r="G489" s="6">
        <v>10</v>
      </c>
      <c r="H489" s="4">
        <v>45704.85</v>
      </c>
      <c r="I489" s="4">
        <v>12079.29</v>
      </c>
      <c r="J489" t="s">
        <v>2028</v>
      </c>
      <c r="K489" t="str">
        <f t="shared" si="21"/>
        <v>December</v>
      </c>
      <c r="L489" s="7">
        <f t="shared" si="22"/>
        <v>0.26428901965546331</v>
      </c>
      <c r="M489">
        <f t="shared" si="23"/>
        <v>2024</v>
      </c>
    </row>
    <row r="490" spans="1:13" x14ac:dyDescent="0.3">
      <c r="A490" t="s">
        <v>498</v>
      </c>
      <c r="B490" s="2">
        <v>45639</v>
      </c>
      <c r="C490" t="s">
        <v>1496</v>
      </c>
      <c r="D490" t="s">
        <v>2003</v>
      </c>
      <c r="E490" t="s">
        <v>2008</v>
      </c>
      <c r="F490" t="s">
        <v>2019</v>
      </c>
      <c r="G490" s="6">
        <v>9</v>
      </c>
      <c r="H490" s="4">
        <v>43699.49</v>
      </c>
      <c r="I490" s="4">
        <v>6981.93</v>
      </c>
      <c r="J490" t="s">
        <v>2027</v>
      </c>
      <c r="K490" t="str">
        <f t="shared" si="21"/>
        <v>December</v>
      </c>
      <c r="L490" s="7">
        <f t="shared" si="22"/>
        <v>0.15977142982675543</v>
      </c>
      <c r="M490">
        <f t="shared" si="23"/>
        <v>2024</v>
      </c>
    </row>
    <row r="491" spans="1:13" x14ac:dyDescent="0.3">
      <c r="A491" t="s">
        <v>499</v>
      </c>
      <c r="B491" s="2">
        <v>44954</v>
      </c>
      <c r="C491" t="s">
        <v>1497</v>
      </c>
      <c r="D491" t="s">
        <v>2006</v>
      </c>
      <c r="E491" t="s">
        <v>2007</v>
      </c>
      <c r="F491" t="s">
        <v>2010</v>
      </c>
      <c r="G491" s="6">
        <v>4</v>
      </c>
      <c r="H491" s="4">
        <v>48656.87</v>
      </c>
      <c r="I491" s="4">
        <v>2962.15</v>
      </c>
      <c r="J491" t="s">
        <v>2028</v>
      </c>
      <c r="K491" t="str">
        <f t="shared" si="21"/>
        <v>January</v>
      </c>
      <c r="L491" s="7">
        <f t="shared" si="22"/>
        <v>6.0878350785819144E-2</v>
      </c>
      <c r="M491">
        <f t="shared" si="23"/>
        <v>2023</v>
      </c>
    </row>
    <row r="492" spans="1:13" x14ac:dyDescent="0.3">
      <c r="A492" t="s">
        <v>500</v>
      </c>
      <c r="B492" s="2">
        <v>45031</v>
      </c>
      <c r="C492" t="s">
        <v>1498</v>
      </c>
      <c r="D492" t="s">
        <v>2003</v>
      </c>
      <c r="E492" t="s">
        <v>2007</v>
      </c>
      <c r="F492" t="s">
        <v>2013</v>
      </c>
      <c r="G492" s="6">
        <v>10</v>
      </c>
      <c r="H492" s="4">
        <v>30786.82</v>
      </c>
      <c r="I492" s="4">
        <v>7254.2</v>
      </c>
      <c r="J492" t="s">
        <v>2028</v>
      </c>
      <c r="K492" t="str">
        <f t="shared" si="21"/>
        <v>April</v>
      </c>
      <c r="L492" s="7">
        <f t="shared" si="22"/>
        <v>0.23562680393752911</v>
      </c>
      <c r="M492">
        <f t="shared" si="23"/>
        <v>2023</v>
      </c>
    </row>
    <row r="493" spans="1:13" x14ac:dyDescent="0.3">
      <c r="A493" t="s">
        <v>501</v>
      </c>
      <c r="B493" s="2">
        <v>44998</v>
      </c>
      <c r="C493" t="s">
        <v>1499</v>
      </c>
      <c r="D493" t="s">
        <v>2005</v>
      </c>
      <c r="E493" t="s">
        <v>2009</v>
      </c>
      <c r="F493" t="s">
        <v>2016</v>
      </c>
      <c r="G493" s="6">
        <v>6</v>
      </c>
      <c r="H493" s="4">
        <v>48573.22</v>
      </c>
      <c r="I493" s="4">
        <v>9374.16</v>
      </c>
      <c r="J493" t="s">
        <v>2027</v>
      </c>
      <c r="K493" t="str">
        <f t="shared" si="21"/>
        <v>March</v>
      </c>
      <c r="L493" s="7">
        <f t="shared" si="22"/>
        <v>0.19299029382857466</v>
      </c>
      <c r="M493">
        <f t="shared" si="23"/>
        <v>2023</v>
      </c>
    </row>
    <row r="494" spans="1:13" x14ac:dyDescent="0.3">
      <c r="A494" t="s">
        <v>502</v>
      </c>
      <c r="B494" s="2">
        <v>45158</v>
      </c>
      <c r="C494" t="s">
        <v>1500</v>
      </c>
      <c r="D494" t="s">
        <v>2006</v>
      </c>
      <c r="E494" t="s">
        <v>2009</v>
      </c>
      <c r="F494" t="s">
        <v>2015</v>
      </c>
      <c r="G494" s="6">
        <v>6</v>
      </c>
      <c r="H494" s="4">
        <v>27409.97</v>
      </c>
      <c r="I494" s="4">
        <v>6024.91</v>
      </c>
      <c r="J494" t="s">
        <v>2025</v>
      </c>
      <c r="K494" t="str">
        <f t="shared" si="21"/>
        <v>August</v>
      </c>
      <c r="L494" s="7">
        <f t="shared" si="22"/>
        <v>0.21980724531985987</v>
      </c>
      <c r="M494">
        <f t="shared" si="23"/>
        <v>2023</v>
      </c>
    </row>
    <row r="495" spans="1:13" x14ac:dyDescent="0.3">
      <c r="A495" t="s">
        <v>503</v>
      </c>
      <c r="B495" s="2">
        <v>45590</v>
      </c>
      <c r="C495" t="s">
        <v>1501</v>
      </c>
      <c r="D495" t="s">
        <v>2006</v>
      </c>
      <c r="E495" t="s">
        <v>2007</v>
      </c>
      <c r="F495" t="s">
        <v>2010</v>
      </c>
      <c r="G495" s="6">
        <v>7</v>
      </c>
      <c r="H495" s="4">
        <v>18318.79</v>
      </c>
      <c r="I495" s="4">
        <v>5109.57</v>
      </c>
      <c r="J495" t="s">
        <v>2026</v>
      </c>
      <c r="K495" t="str">
        <f t="shared" si="21"/>
        <v>October</v>
      </c>
      <c r="L495" s="7">
        <f t="shared" si="22"/>
        <v>0.27892508184219589</v>
      </c>
      <c r="M495">
        <f t="shared" si="23"/>
        <v>2024</v>
      </c>
    </row>
    <row r="496" spans="1:13" x14ac:dyDescent="0.3">
      <c r="A496" t="s">
        <v>504</v>
      </c>
      <c r="B496" s="2">
        <v>45306</v>
      </c>
      <c r="C496" t="s">
        <v>1502</v>
      </c>
      <c r="D496" t="s">
        <v>2004</v>
      </c>
      <c r="E496" t="s">
        <v>2008</v>
      </c>
      <c r="F496" t="s">
        <v>2012</v>
      </c>
      <c r="G496" s="6">
        <v>1</v>
      </c>
      <c r="H496" s="4">
        <v>25415.1</v>
      </c>
      <c r="I496" s="4">
        <v>5545.81</v>
      </c>
      <c r="J496" t="s">
        <v>2026</v>
      </c>
      <c r="K496" t="str">
        <f t="shared" si="21"/>
        <v>January</v>
      </c>
      <c r="L496" s="7">
        <f t="shared" si="22"/>
        <v>0.2182092535539896</v>
      </c>
      <c r="M496">
        <f t="shared" si="23"/>
        <v>2024</v>
      </c>
    </row>
    <row r="497" spans="1:13" x14ac:dyDescent="0.3">
      <c r="A497" t="s">
        <v>505</v>
      </c>
      <c r="B497" s="2">
        <v>45596</v>
      </c>
      <c r="C497" t="s">
        <v>1503</v>
      </c>
      <c r="D497" t="s">
        <v>2005</v>
      </c>
      <c r="E497" t="s">
        <v>2008</v>
      </c>
      <c r="F497" t="s">
        <v>2019</v>
      </c>
      <c r="G497" s="6">
        <v>8</v>
      </c>
      <c r="H497" s="4">
        <v>44299.77</v>
      </c>
      <c r="I497" s="4">
        <v>4790.1400000000003</v>
      </c>
      <c r="J497" t="s">
        <v>2025</v>
      </c>
      <c r="K497" t="str">
        <f t="shared" si="21"/>
        <v>October</v>
      </c>
      <c r="L497" s="7">
        <f t="shared" si="22"/>
        <v>0.10813013250407397</v>
      </c>
      <c r="M497">
        <f t="shared" si="23"/>
        <v>2024</v>
      </c>
    </row>
    <row r="498" spans="1:13" x14ac:dyDescent="0.3">
      <c r="A498" t="s">
        <v>506</v>
      </c>
      <c r="B498" s="2">
        <v>45487</v>
      </c>
      <c r="C498" t="s">
        <v>1504</v>
      </c>
      <c r="D498" t="s">
        <v>2006</v>
      </c>
      <c r="E498" t="s">
        <v>2007</v>
      </c>
      <c r="F498" t="s">
        <v>2018</v>
      </c>
      <c r="G498" s="6">
        <v>1</v>
      </c>
      <c r="H498" s="4">
        <v>26883.35</v>
      </c>
      <c r="I498" s="4">
        <v>7571.44</v>
      </c>
      <c r="J498" t="s">
        <v>2027</v>
      </c>
      <c r="K498" t="str">
        <f t="shared" si="21"/>
        <v>July</v>
      </c>
      <c r="L498" s="7">
        <f t="shared" si="22"/>
        <v>0.28164049495319593</v>
      </c>
      <c r="M498">
        <f t="shared" si="23"/>
        <v>2024</v>
      </c>
    </row>
    <row r="499" spans="1:13" x14ac:dyDescent="0.3">
      <c r="A499" t="s">
        <v>507</v>
      </c>
      <c r="B499" s="2">
        <v>45118</v>
      </c>
      <c r="C499" t="s">
        <v>1505</v>
      </c>
      <c r="D499" t="s">
        <v>2003</v>
      </c>
      <c r="E499" t="s">
        <v>2009</v>
      </c>
      <c r="F499" t="s">
        <v>2023</v>
      </c>
      <c r="G499" s="6">
        <v>3</v>
      </c>
      <c r="H499" s="4">
        <v>45134.9</v>
      </c>
      <c r="I499" s="4">
        <v>10371.9</v>
      </c>
      <c r="J499" t="s">
        <v>2027</v>
      </c>
      <c r="K499" t="str">
        <f t="shared" si="21"/>
        <v>July</v>
      </c>
      <c r="L499" s="7">
        <f t="shared" si="22"/>
        <v>0.22979778397647938</v>
      </c>
      <c r="M499">
        <f t="shared" si="23"/>
        <v>2023</v>
      </c>
    </row>
    <row r="500" spans="1:13" x14ac:dyDescent="0.3">
      <c r="A500" t="s">
        <v>508</v>
      </c>
      <c r="B500" s="2">
        <v>45622</v>
      </c>
      <c r="C500" t="s">
        <v>1506</v>
      </c>
      <c r="D500" t="s">
        <v>2003</v>
      </c>
      <c r="E500" t="s">
        <v>2007</v>
      </c>
      <c r="F500" t="s">
        <v>2010</v>
      </c>
      <c r="G500" s="6">
        <v>10</v>
      </c>
      <c r="H500" s="4">
        <v>4055.42</v>
      </c>
      <c r="I500" s="4">
        <v>594.20000000000005</v>
      </c>
      <c r="J500" t="s">
        <v>2025</v>
      </c>
      <c r="K500" t="str">
        <f t="shared" si="21"/>
        <v>November</v>
      </c>
      <c r="L500" s="7">
        <f t="shared" si="22"/>
        <v>0.14651996587283192</v>
      </c>
      <c r="M500">
        <f t="shared" si="23"/>
        <v>2024</v>
      </c>
    </row>
    <row r="501" spans="1:13" x14ac:dyDescent="0.3">
      <c r="A501" t="s">
        <v>509</v>
      </c>
      <c r="B501" s="2">
        <v>45615</v>
      </c>
      <c r="C501" t="s">
        <v>1507</v>
      </c>
      <c r="D501" t="s">
        <v>2005</v>
      </c>
      <c r="E501" t="s">
        <v>2009</v>
      </c>
      <c r="F501" t="s">
        <v>2016</v>
      </c>
      <c r="G501" s="6">
        <v>9</v>
      </c>
      <c r="H501" s="4">
        <v>46483.82</v>
      </c>
      <c r="I501" s="4">
        <v>6815.37</v>
      </c>
      <c r="J501" t="s">
        <v>2025</v>
      </c>
      <c r="K501" t="str">
        <f t="shared" si="21"/>
        <v>November</v>
      </c>
      <c r="L501" s="7">
        <f t="shared" si="22"/>
        <v>0.14661811357156102</v>
      </c>
      <c r="M501">
        <f t="shared" si="23"/>
        <v>2024</v>
      </c>
    </row>
    <row r="502" spans="1:13" x14ac:dyDescent="0.3">
      <c r="A502" t="s">
        <v>510</v>
      </c>
      <c r="B502" s="2">
        <v>45054</v>
      </c>
      <c r="C502" t="s">
        <v>1508</v>
      </c>
      <c r="D502" t="s">
        <v>2006</v>
      </c>
      <c r="E502" t="s">
        <v>2007</v>
      </c>
      <c r="F502" t="s">
        <v>2013</v>
      </c>
      <c r="G502" s="6">
        <v>7</v>
      </c>
      <c r="H502" s="4">
        <v>23101.73</v>
      </c>
      <c r="I502" s="4">
        <v>4909.75</v>
      </c>
      <c r="J502" t="s">
        <v>2026</v>
      </c>
      <c r="K502" t="str">
        <f t="shared" si="21"/>
        <v>May</v>
      </c>
      <c r="L502" s="7">
        <f t="shared" si="22"/>
        <v>0.21252737349107623</v>
      </c>
      <c r="M502">
        <f t="shared" si="23"/>
        <v>2023</v>
      </c>
    </row>
    <row r="503" spans="1:13" x14ac:dyDescent="0.3">
      <c r="A503" t="s">
        <v>511</v>
      </c>
      <c r="B503" s="2">
        <v>45060</v>
      </c>
      <c r="C503" t="s">
        <v>1509</v>
      </c>
      <c r="D503" t="s">
        <v>2006</v>
      </c>
      <c r="E503" t="s">
        <v>2007</v>
      </c>
      <c r="F503" t="s">
        <v>2010</v>
      </c>
      <c r="G503" s="6">
        <v>4</v>
      </c>
      <c r="H503" s="4">
        <v>20674.759999999998</v>
      </c>
      <c r="I503" s="4">
        <v>1307.9000000000001</v>
      </c>
      <c r="J503" t="s">
        <v>2025</v>
      </c>
      <c r="K503" t="str">
        <f t="shared" si="21"/>
        <v>May</v>
      </c>
      <c r="L503" s="7">
        <f t="shared" si="22"/>
        <v>6.3260710160601627E-2</v>
      </c>
      <c r="M503">
        <f t="shared" si="23"/>
        <v>2023</v>
      </c>
    </row>
    <row r="504" spans="1:13" x14ac:dyDescent="0.3">
      <c r="A504" t="s">
        <v>512</v>
      </c>
      <c r="B504" s="2">
        <v>45386</v>
      </c>
      <c r="C504" t="s">
        <v>1510</v>
      </c>
      <c r="D504" t="s">
        <v>2005</v>
      </c>
      <c r="E504" t="s">
        <v>2007</v>
      </c>
      <c r="F504" t="s">
        <v>2010</v>
      </c>
      <c r="G504" s="6">
        <v>1</v>
      </c>
      <c r="H504" s="4">
        <v>48881.21</v>
      </c>
      <c r="I504" s="4">
        <v>10919.75</v>
      </c>
      <c r="J504" t="s">
        <v>2026</v>
      </c>
      <c r="K504" t="str">
        <f t="shared" si="21"/>
        <v>April</v>
      </c>
      <c r="L504" s="7">
        <f t="shared" si="22"/>
        <v>0.2233936107555439</v>
      </c>
      <c r="M504">
        <f t="shared" si="23"/>
        <v>2024</v>
      </c>
    </row>
    <row r="505" spans="1:13" x14ac:dyDescent="0.3">
      <c r="A505" t="s">
        <v>513</v>
      </c>
      <c r="B505" s="2">
        <v>45412</v>
      </c>
      <c r="C505" t="s">
        <v>1511</v>
      </c>
      <c r="D505" t="s">
        <v>2006</v>
      </c>
      <c r="E505" t="s">
        <v>2009</v>
      </c>
      <c r="F505" t="s">
        <v>2014</v>
      </c>
      <c r="G505" s="6">
        <v>6</v>
      </c>
      <c r="H505" s="4">
        <v>45251.58</v>
      </c>
      <c r="I505" s="4">
        <v>3822.35</v>
      </c>
      <c r="J505" t="s">
        <v>2027</v>
      </c>
      <c r="K505" t="str">
        <f t="shared" si="21"/>
        <v>April</v>
      </c>
      <c r="L505" s="7">
        <f t="shared" si="22"/>
        <v>8.4468873794020002E-2</v>
      </c>
      <c r="M505">
        <f t="shared" si="23"/>
        <v>2024</v>
      </c>
    </row>
    <row r="506" spans="1:13" x14ac:dyDescent="0.3">
      <c r="A506" t="s">
        <v>514</v>
      </c>
      <c r="B506" s="2">
        <v>44978</v>
      </c>
      <c r="C506" t="s">
        <v>1512</v>
      </c>
      <c r="D506" t="s">
        <v>2005</v>
      </c>
      <c r="E506" t="s">
        <v>2009</v>
      </c>
      <c r="F506" t="s">
        <v>2023</v>
      </c>
      <c r="G506" s="6">
        <v>8</v>
      </c>
      <c r="H506" s="4">
        <v>33874.25</v>
      </c>
      <c r="I506" s="4">
        <v>4210.91</v>
      </c>
      <c r="J506" t="s">
        <v>2027</v>
      </c>
      <c r="K506" t="str">
        <f t="shared" si="21"/>
        <v>February</v>
      </c>
      <c r="L506" s="7">
        <f t="shared" si="22"/>
        <v>0.124310058525281</v>
      </c>
      <c r="M506">
        <f t="shared" si="23"/>
        <v>2023</v>
      </c>
    </row>
    <row r="507" spans="1:13" x14ac:dyDescent="0.3">
      <c r="A507" t="s">
        <v>515</v>
      </c>
      <c r="B507" s="2">
        <v>45139</v>
      </c>
      <c r="C507" t="s">
        <v>1513</v>
      </c>
      <c r="D507" t="s">
        <v>2004</v>
      </c>
      <c r="E507" t="s">
        <v>2008</v>
      </c>
      <c r="F507" t="s">
        <v>2021</v>
      </c>
      <c r="G507" s="6">
        <v>5</v>
      </c>
      <c r="H507" s="4">
        <v>5802.83</v>
      </c>
      <c r="I507" s="4">
        <v>827.42</v>
      </c>
      <c r="J507" t="s">
        <v>2026</v>
      </c>
      <c r="K507" t="str">
        <f t="shared" si="21"/>
        <v>August</v>
      </c>
      <c r="L507" s="7">
        <f t="shared" si="22"/>
        <v>0.14258904706841316</v>
      </c>
      <c r="M507">
        <f t="shared" si="23"/>
        <v>2023</v>
      </c>
    </row>
    <row r="508" spans="1:13" x14ac:dyDescent="0.3">
      <c r="A508" t="s">
        <v>516</v>
      </c>
      <c r="B508" s="2">
        <v>45546</v>
      </c>
      <c r="C508" t="s">
        <v>1514</v>
      </c>
      <c r="D508" t="s">
        <v>2005</v>
      </c>
      <c r="E508" t="s">
        <v>2009</v>
      </c>
      <c r="F508" t="s">
        <v>2016</v>
      </c>
      <c r="G508" s="6">
        <v>3</v>
      </c>
      <c r="H508" s="4">
        <v>19773.13</v>
      </c>
      <c r="I508" s="4">
        <v>3204.39</v>
      </c>
      <c r="J508" t="s">
        <v>2027</v>
      </c>
      <c r="K508" t="str">
        <f t="shared" si="21"/>
        <v>September</v>
      </c>
      <c r="L508" s="7">
        <f t="shared" si="22"/>
        <v>0.1620578026847545</v>
      </c>
      <c r="M508">
        <f t="shared" si="23"/>
        <v>2024</v>
      </c>
    </row>
    <row r="509" spans="1:13" x14ac:dyDescent="0.3">
      <c r="A509" t="s">
        <v>517</v>
      </c>
      <c r="B509" s="2">
        <v>45052</v>
      </c>
      <c r="C509" t="s">
        <v>1515</v>
      </c>
      <c r="D509" t="s">
        <v>2003</v>
      </c>
      <c r="E509" t="s">
        <v>2007</v>
      </c>
      <c r="F509" t="s">
        <v>2020</v>
      </c>
      <c r="G509" s="6">
        <v>6</v>
      </c>
      <c r="H509" s="4">
        <v>34490.22</v>
      </c>
      <c r="I509" s="4">
        <v>5239.3999999999996</v>
      </c>
      <c r="J509" t="s">
        <v>2026</v>
      </c>
      <c r="K509" t="str">
        <f t="shared" si="21"/>
        <v>May</v>
      </c>
      <c r="L509" s="7">
        <f t="shared" si="22"/>
        <v>0.15190972977267178</v>
      </c>
      <c r="M509">
        <f t="shared" si="23"/>
        <v>2023</v>
      </c>
    </row>
    <row r="510" spans="1:13" x14ac:dyDescent="0.3">
      <c r="A510" t="s">
        <v>518</v>
      </c>
      <c r="B510" s="2">
        <v>45380</v>
      </c>
      <c r="C510" t="s">
        <v>1516</v>
      </c>
      <c r="D510" t="s">
        <v>2006</v>
      </c>
      <c r="E510" t="s">
        <v>2008</v>
      </c>
      <c r="F510" t="s">
        <v>2011</v>
      </c>
      <c r="G510" s="6">
        <v>2</v>
      </c>
      <c r="H510" s="4">
        <v>14068.07</v>
      </c>
      <c r="I510" s="4">
        <v>1137.83</v>
      </c>
      <c r="J510" t="s">
        <v>2026</v>
      </c>
      <c r="K510" t="str">
        <f t="shared" si="21"/>
        <v>March</v>
      </c>
      <c r="L510" s="7">
        <f t="shared" si="22"/>
        <v>8.0880319759569011E-2</v>
      </c>
      <c r="M510">
        <f t="shared" si="23"/>
        <v>2024</v>
      </c>
    </row>
    <row r="511" spans="1:13" x14ac:dyDescent="0.3">
      <c r="A511" t="s">
        <v>519</v>
      </c>
      <c r="B511" s="2">
        <v>45097</v>
      </c>
      <c r="C511" t="s">
        <v>1517</v>
      </c>
      <c r="D511" t="s">
        <v>2004</v>
      </c>
      <c r="E511" t="s">
        <v>2009</v>
      </c>
      <c r="F511" t="s">
        <v>2024</v>
      </c>
      <c r="G511" s="6">
        <v>9</v>
      </c>
      <c r="H511" s="4">
        <v>28811.18</v>
      </c>
      <c r="I511" s="4">
        <v>8168.27</v>
      </c>
      <c r="J511" t="s">
        <v>2027</v>
      </c>
      <c r="K511" t="str">
        <f t="shared" si="21"/>
        <v>June</v>
      </c>
      <c r="L511" s="7">
        <f t="shared" si="22"/>
        <v>0.28351042893765549</v>
      </c>
      <c r="M511">
        <f t="shared" si="23"/>
        <v>2023</v>
      </c>
    </row>
    <row r="512" spans="1:13" x14ac:dyDescent="0.3">
      <c r="A512" t="s">
        <v>520</v>
      </c>
      <c r="B512" s="2">
        <v>45378</v>
      </c>
      <c r="C512" t="s">
        <v>1518</v>
      </c>
      <c r="D512" t="s">
        <v>2005</v>
      </c>
      <c r="E512" t="s">
        <v>2009</v>
      </c>
      <c r="F512" t="s">
        <v>2016</v>
      </c>
      <c r="G512" s="6">
        <v>4</v>
      </c>
      <c r="H512" s="4">
        <v>45424.81</v>
      </c>
      <c r="I512" s="4">
        <v>7088.77</v>
      </c>
      <c r="J512" t="s">
        <v>2025</v>
      </c>
      <c r="K512" t="str">
        <f t="shared" si="21"/>
        <v>March</v>
      </c>
      <c r="L512" s="7">
        <f t="shared" si="22"/>
        <v>0.15605502807826827</v>
      </c>
      <c r="M512">
        <f t="shared" si="23"/>
        <v>2024</v>
      </c>
    </row>
    <row r="513" spans="1:13" x14ac:dyDescent="0.3">
      <c r="A513" t="s">
        <v>521</v>
      </c>
      <c r="B513" s="2">
        <v>45155</v>
      </c>
      <c r="C513" t="s">
        <v>1519</v>
      </c>
      <c r="D513" t="s">
        <v>2004</v>
      </c>
      <c r="E513" t="s">
        <v>2008</v>
      </c>
      <c r="F513" t="s">
        <v>2012</v>
      </c>
      <c r="G513" s="6">
        <v>10</v>
      </c>
      <c r="H513" s="4">
        <v>42874.55</v>
      </c>
      <c r="I513" s="4">
        <v>6907.81</v>
      </c>
      <c r="J513" t="s">
        <v>2027</v>
      </c>
      <c r="K513" t="str">
        <f t="shared" si="21"/>
        <v>August</v>
      </c>
      <c r="L513" s="7">
        <f t="shared" si="22"/>
        <v>0.16111679306255108</v>
      </c>
      <c r="M513">
        <f t="shared" si="23"/>
        <v>2023</v>
      </c>
    </row>
    <row r="514" spans="1:13" x14ac:dyDescent="0.3">
      <c r="A514" t="s">
        <v>522</v>
      </c>
      <c r="B514" s="2">
        <v>45172</v>
      </c>
      <c r="C514" t="s">
        <v>1520</v>
      </c>
      <c r="D514" t="s">
        <v>2004</v>
      </c>
      <c r="E514" t="s">
        <v>2008</v>
      </c>
      <c r="F514" t="s">
        <v>2012</v>
      </c>
      <c r="G514" s="6">
        <v>7</v>
      </c>
      <c r="H514" s="4">
        <v>4350.62</v>
      </c>
      <c r="I514" s="4">
        <v>1163.55</v>
      </c>
      <c r="J514" t="s">
        <v>2026</v>
      </c>
      <c r="K514" t="str">
        <f t="shared" si="21"/>
        <v>September</v>
      </c>
      <c r="L514" s="7">
        <f t="shared" si="22"/>
        <v>0.26744464007428825</v>
      </c>
      <c r="M514">
        <f t="shared" si="23"/>
        <v>2023</v>
      </c>
    </row>
    <row r="515" spans="1:13" x14ac:dyDescent="0.3">
      <c r="A515" t="s">
        <v>523</v>
      </c>
      <c r="B515" s="2">
        <v>45244</v>
      </c>
      <c r="C515" t="s">
        <v>1521</v>
      </c>
      <c r="D515" t="s">
        <v>2006</v>
      </c>
      <c r="E515" t="s">
        <v>2009</v>
      </c>
      <c r="F515" t="s">
        <v>2015</v>
      </c>
      <c r="G515" s="6">
        <v>3</v>
      </c>
      <c r="H515" s="4">
        <v>19092.87</v>
      </c>
      <c r="I515" s="4">
        <v>2789.33</v>
      </c>
      <c r="J515" t="s">
        <v>2025</v>
      </c>
      <c r="K515" t="str">
        <f t="shared" ref="K515:K578" si="24">TEXT(B515,"MMMM")</f>
        <v>November</v>
      </c>
      <c r="L515" s="7">
        <f t="shared" ref="L515:L578" si="25">I515/H515</f>
        <v>0.14609275609167191</v>
      </c>
      <c r="M515">
        <f t="shared" ref="M515:M578" si="26">YEAR(B515)</f>
        <v>2023</v>
      </c>
    </row>
    <row r="516" spans="1:13" x14ac:dyDescent="0.3">
      <c r="A516" t="s">
        <v>524</v>
      </c>
      <c r="B516" s="2">
        <v>45293</v>
      </c>
      <c r="C516" t="s">
        <v>1522</v>
      </c>
      <c r="D516" t="s">
        <v>2005</v>
      </c>
      <c r="E516" t="s">
        <v>2009</v>
      </c>
      <c r="F516" t="s">
        <v>2014</v>
      </c>
      <c r="G516" s="6">
        <v>10</v>
      </c>
      <c r="H516" s="4">
        <v>36242.050000000003</v>
      </c>
      <c r="I516" s="4">
        <v>4600.0600000000004</v>
      </c>
      <c r="J516" t="s">
        <v>2025</v>
      </c>
      <c r="K516" t="str">
        <f t="shared" si="24"/>
        <v>January</v>
      </c>
      <c r="L516" s="7">
        <f t="shared" si="25"/>
        <v>0.12692604309082958</v>
      </c>
      <c r="M516">
        <f t="shared" si="26"/>
        <v>2024</v>
      </c>
    </row>
    <row r="517" spans="1:13" x14ac:dyDescent="0.3">
      <c r="A517" t="s">
        <v>525</v>
      </c>
      <c r="B517" s="2">
        <v>45574</v>
      </c>
      <c r="C517" t="s">
        <v>1523</v>
      </c>
      <c r="D517" t="s">
        <v>2003</v>
      </c>
      <c r="E517" t="s">
        <v>2009</v>
      </c>
      <c r="F517" t="s">
        <v>2023</v>
      </c>
      <c r="G517" s="6">
        <v>10</v>
      </c>
      <c r="H517" s="4">
        <v>33477.339999999997</v>
      </c>
      <c r="I517" s="4">
        <v>6872.85</v>
      </c>
      <c r="J517" t="s">
        <v>2026</v>
      </c>
      <c r="K517" t="str">
        <f t="shared" si="24"/>
        <v>October</v>
      </c>
      <c r="L517" s="7">
        <f t="shared" si="25"/>
        <v>0.20529856912168054</v>
      </c>
      <c r="M517">
        <f t="shared" si="26"/>
        <v>2024</v>
      </c>
    </row>
    <row r="518" spans="1:13" x14ac:dyDescent="0.3">
      <c r="A518" t="s">
        <v>526</v>
      </c>
      <c r="B518" s="2">
        <v>45407</v>
      </c>
      <c r="C518" t="s">
        <v>1524</v>
      </c>
      <c r="D518" t="s">
        <v>2006</v>
      </c>
      <c r="E518" t="s">
        <v>2007</v>
      </c>
      <c r="F518" t="s">
        <v>2013</v>
      </c>
      <c r="G518" s="6">
        <v>10</v>
      </c>
      <c r="H518" s="4">
        <v>48525.760000000002</v>
      </c>
      <c r="I518" s="4">
        <v>6965.75</v>
      </c>
      <c r="J518" t="s">
        <v>2028</v>
      </c>
      <c r="K518" t="str">
        <f t="shared" si="24"/>
        <v>April</v>
      </c>
      <c r="L518" s="7">
        <f t="shared" si="25"/>
        <v>0.1435474683961673</v>
      </c>
      <c r="M518">
        <f t="shared" si="26"/>
        <v>2024</v>
      </c>
    </row>
    <row r="519" spans="1:13" x14ac:dyDescent="0.3">
      <c r="A519" t="s">
        <v>527</v>
      </c>
      <c r="B519" s="2">
        <v>45496</v>
      </c>
      <c r="C519" t="s">
        <v>1525</v>
      </c>
      <c r="D519" t="s">
        <v>2005</v>
      </c>
      <c r="E519" t="s">
        <v>2009</v>
      </c>
      <c r="F519" t="s">
        <v>2023</v>
      </c>
      <c r="G519" s="6">
        <v>4</v>
      </c>
      <c r="H519" s="4">
        <v>49597.52</v>
      </c>
      <c r="I519" s="4">
        <v>5356.85</v>
      </c>
      <c r="J519" t="s">
        <v>2026</v>
      </c>
      <c r="K519" t="str">
        <f t="shared" si="24"/>
        <v>July</v>
      </c>
      <c r="L519" s="7">
        <f t="shared" si="25"/>
        <v>0.10800640838493539</v>
      </c>
      <c r="M519">
        <f t="shared" si="26"/>
        <v>2024</v>
      </c>
    </row>
    <row r="520" spans="1:13" x14ac:dyDescent="0.3">
      <c r="A520" t="s">
        <v>528</v>
      </c>
      <c r="B520" s="2">
        <v>45458</v>
      </c>
      <c r="C520" t="s">
        <v>1526</v>
      </c>
      <c r="D520" t="s">
        <v>2003</v>
      </c>
      <c r="E520" t="s">
        <v>2009</v>
      </c>
      <c r="F520" t="s">
        <v>2015</v>
      </c>
      <c r="G520" s="6">
        <v>4</v>
      </c>
      <c r="H520" s="4">
        <v>31042.799999999999</v>
      </c>
      <c r="I520" s="4">
        <v>1722.11</v>
      </c>
      <c r="J520" t="s">
        <v>2026</v>
      </c>
      <c r="K520" t="str">
        <f t="shared" si="24"/>
        <v>June</v>
      </c>
      <c r="L520" s="7">
        <f t="shared" si="25"/>
        <v>5.5475343718994416E-2</v>
      </c>
      <c r="M520">
        <f t="shared" si="26"/>
        <v>2024</v>
      </c>
    </row>
    <row r="521" spans="1:13" x14ac:dyDescent="0.3">
      <c r="A521" t="s">
        <v>529</v>
      </c>
      <c r="B521" s="2">
        <v>45099</v>
      </c>
      <c r="C521" t="s">
        <v>1527</v>
      </c>
      <c r="D521" t="s">
        <v>2006</v>
      </c>
      <c r="E521" t="s">
        <v>2009</v>
      </c>
      <c r="F521" t="s">
        <v>2014</v>
      </c>
      <c r="G521" s="6">
        <v>7</v>
      </c>
      <c r="H521" s="4">
        <v>13051.62</v>
      </c>
      <c r="I521" s="4">
        <v>1820.82</v>
      </c>
      <c r="J521" t="s">
        <v>2026</v>
      </c>
      <c r="K521" t="str">
        <f t="shared" si="24"/>
        <v>June</v>
      </c>
      <c r="L521" s="7">
        <f t="shared" si="25"/>
        <v>0.13950911840828953</v>
      </c>
      <c r="M521">
        <f t="shared" si="26"/>
        <v>2023</v>
      </c>
    </row>
    <row r="522" spans="1:13" x14ac:dyDescent="0.3">
      <c r="A522" t="s">
        <v>530</v>
      </c>
      <c r="B522" s="2">
        <v>45390</v>
      </c>
      <c r="C522" t="s">
        <v>1528</v>
      </c>
      <c r="D522" t="s">
        <v>2004</v>
      </c>
      <c r="E522" t="s">
        <v>2008</v>
      </c>
      <c r="F522" t="s">
        <v>2022</v>
      </c>
      <c r="G522" s="6">
        <v>1</v>
      </c>
      <c r="H522" s="4">
        <v>12508.01</v>
      </c>
      <c r="I522" s="4">
        <v>2599.52</v>
      </c>
      <c r="J522" t="s">
        <v>2028</v>
      </c>
      <c r="K522" t="str">
        <f t="shared" si="24"/>
        <v>April</v>
      </c>
      <c r="L522" s="7">
        <f t="shared" si="25"/>
        <v>0.2078284235461916</v>
      </c>
      <c r="M522">
        <f t="shared" si="26"/>
        <v>2024</v>
      </c>
    </row>
    <row r="523" spans="1:13" x14ac:dyDescent="0.3">
      <c r="A523" t="s">
        <v>531</v>
      </c>
      <c r="B523" s="2">
        <v>45619</v>
      </c>
      <c r="C523" t="s">
        <v>1529</v>
      </c>
      <c r="D523" t="s">
        <v>2004</v>
      </c>
      <c r="E523" t="s">
        <v>2008</v>
      </c>
      <c r="F523" t="s">
        <v>2022</v>
      </c>
      <c r="G523" s="6">
        <v>1</v>
      </c>
      <c r="H523" s="4">
        <v>7940.5</v>
      </c>
      <c r="I523" s="4">
        <v>2071.08</v>
      </c>
      <c r="J523" t="s">
        <v>2025</v>
      </c>
      <c r="K523" t="str">
        <f t="shared" si="24"/>
        <v>November</v>
      </c>
      <c r="L523" s="7">
        <f t="shared" si="25"/>
        <v>0.26082488508280333</v>
      </c>
      <c r="M523">
        <f t="shared" si="26"/>
        <v>2024</v>
      </c>
    </row>
    <row r="524" spans="1:13" x14ac:dyDescent="0.3">
      <c r="A524" t="s">
        <v>532</v>
      </c>
      <c r="B524" s="2">
        <v>45499</v>
      </c>
      <c r="C524" t="s">
        <v>1530</v>
      </c>
      <c r="D524" t="s">
        <v>2003</v>
      </c>
      <c r="E524" t="s">
        <v>2009</v>
      </c>
      <c r="F524" t="s">
        <v>2016</v>
      </c>
      <c r="G524" s="6">
        <v>7</v>
      </c>
      <c r="H524" s="4">
        <v>18787.080000000002</v>
      </c>
      <c r="I524" s="4">
        <v>4544.6000000000004</v>
      </c>
      <c r="J524" t="s">
        <v>2026</v>
      </c>
      <c r="K524" t="str">
        <f t="shared" si="24"/>
        <v>July</v>
      </c>
      <c r="L524" s="7">
        <f t="shared" si="25"/>
        <v>0.24190028466371569</v>
      </c>
      <c r="M524">
        <f t="shared" si="26"/>
        <v>2024</v>
      </c>
    </row>
    <row r="525" spans="1:13" x14ac:dyDescent="0.3">
      <c r="A525" t="s">
        <v>533</v>
      </c>
      <c r="B525" s="2">
        <v>45182</v>
      </c>
      <c r="C525" t="s">
        <v>1531</v>
      </c>
      <c r="D525" t="s">
        <v>2006</v>
      </c>
      <c r="E525" t="s">
        <v>2008</v>
      </c>
      <c r="F525" t="s">
        <v>2011</v>
      </c>
      <c r="G525" s="6">
        <v>9</v>
      </c>
      <c r="H525" s="4">
        <v>18843.63</v>
      </c>
      <c r="I525" s="4">
        <v>1715.13</v>
      </c>
      <c r="J525" t="s">
        <v>2025</v>
      </c>
      <c r="K525" t="str">
        <f t="shared" si="24"/>
        <v>September</v>
      </c>
      <c r="L525" s="7">
        <f t="shared" si="25"/>
        <v>9.1019087086723738E-2</v>
      </c>
      <c r="M525">
        <f t="shared" si="26"/>
        <v>2023</v>
      </c>
    </row>
    <row r="526" spans="1:13" x14ac:dyDescent="0.3">
      <c r="A526" t="s">
        <v>534</v>
      </c>
      <c r="B526" s="2">
        <v>44996</v>
      </c>
      <c r="C526" t="s">
        <v>1532</v>
      </c>
      <c r="D526" t="s">
        <v>2003</v>
      </c>
      <c r="E526" t="s">
        <v>2007</v>
      </c>
      <c r="F526" t="s">
        <v>2020</v>
      </c>
      <c r="G526" s="6">
        <v>7</v>
      </c>
      <c r="H526" s="4">
        <v>42989.66</v>
      </c>
      <c r="I526" s="4">
        <v>2505.7199999999998</v>
      </c>
      <c r="J526" t="s">
        <v>2025</v>
      </c>
      <c r="K526" t="str">
        <f t="shared" si="24"/>
        <v>March</v>
      </c>
      <c r="L526" s="7">
        <f t="shared" si="25"/>
        <v>5.8286574027335863E-2</v>
      </c>
      <c r="M526">
        <f t="shared" si="26"/>
        <v>2023</v>
      </c>
    </row>
    <row r="527" spans="1:13" x14ac:dyDescent="0.3">
      <c r="A527" t="s">
        <v>535</v>
      </c>
      <c r="B527" s="2">
        <v>45211</v>
      </c>
      <c r="C527" t="s">
        <v>1533</v>
      </c>
      <c r="D527" t="s">
        <v>2005</v>
      </c>
      <c r="E527" t="s">
        <v>2008</v>
      </c>
      <c r="F527" t="s">
        <v>2011</v>
      </c>
      <c r="G527" s="6">
        <v>4</v>
      </c>
      <c r="H527" s="4">
        <v>41393.21</v>
      </c>
      <c r="I527" s="4">
        <v>5971.85</v>
      </c>
      <c r="J527" t="s">
        <v>2026</v>
      </c>
      <c r="K527" t="str">
        <f t="shared" si="24"/>
        <v>October</v>
      </c>
      <c r="L527" s="7">
        <f t="shared" si="25"/>
        <v>0.14427124641940067</v>
      </c>
      <c r="M527">
        <f t="shared" si="26"/>
        <v>2023</v>
      </c>
    </row>
    <row r="528" spans="1:13" x14ac:dyDescent="0.3">
      <c r="A528" t="s">
        <v>536</v>
      </c>
      <c r="B528" s="2">
        <v>45552</v>
      </c>
      <c r="C528" t="s">
        <v>1534</v>
      </c>
      <c r="D528" t="s">
        <v>2004</v>
      </c>
      <c r="E528" t="s">
        <v>2009</v>
      </c>
      <c r="F528" t="s">
        <v>2016</v>
      </c>
      <c r="G528" s="6">
        <v>1</v>
      </c>
      <c r="H528" s="4">
        <v>2837.4</v>
      </c>
      <c r="I528" s="4">
        <v>600.16999999999996</v>
      </c>
      <c r="J528" t="s">
        <v>2025</v>
      </c>
      <c r="K528" t="str">
        <f t="shared" si="24"/>
        <v>September</v>
      </c>
      <c r="L528" s="7">
        <f t="shared" si="25"/>
        <v>0.21152111087615422</v>
      </c>
      <c r="M528">
        <f t="shared" si="26"/>
        <v>2024</v>
      </c>
    </row>
    <row r="529" spans="1:13" x14ac:dyDescent="0.3">
      <c r="A529" t="s">
        <v>537</v>
      </c>
      <c r="B529" s="2">
        <v>45204</v>
      </c>
      <c r="C529" t="s">
        <v>1535</v>
      </c>
      <c r="D529" t="s">
        <v>2003</v>
      </c>
      <c r="E529" t="s">
        <v>2008</v>
      </c>
      <c r="F529" t="s">
        <v>2019</v>
      </c>
      <c r="G529" s="6">
        <v>5</v>
      </c>
      <c r="H529" s="4">
        <v>30838</v>
      </c>
      <c r="I529" s="4">
        <v>7859.79</v>
      </c>
      <c r="J529" t="s">
        <v>2028</v>
      </c>
      <c r="K529" t="str">
        <f t="shared" si="24"/>
        <v>October</v>
      </c>
      <c r="L529" s="7">
        <f t="shared" si="25"/>
        <v>0.25487353265451718</v>
      </c>
      <c r="M529">
        <f t="shared" si="26"/>
        <v>2023</v>
      </c>
    </row>
    <row r="530" spans="1:13" x14ac:dyDescent="0.3">
      <c r="A530" t="s">
        <v>538</v>
      </c>
      <c r="B530" s="2">
        <v>45401</v>
      </c>
      <c r="C530" t="s">
        <v>1536</v>
      </c>
      <c r="D530" t="s">
        <v>2006</v>
      </c>
      <c r="E530" t="s">
        <v>2009</v>
      </c>
      <c r="F530" t="s">
        <v>2015</v>
      </c>
      <c r="G530" s="6">
        <v>1</v>
      </c>
      <c r="H530" s="4">
        <v>3892.68</v>
      </c>
      <c r="I530" s="4">
        <v>997.12</v>
      </c>
      <c r="J530" t="s">
        <v>2025</v>
      </c>
      <c r="K530" t="str">
        <f t="shared" si="24"/>
        <v>April</v>
      </c>
      <c r="L530" s="7">
        <f t="shared" si="25"/>
        <v>0.2561525735483009</v>
      </c>
      <c r="M530">
        <f t="shared" si="26"/>
        <v>2024</v>
      </c>
    </row>
    <row r="531" spans="1:13" x14ac:dyDescent="0.3">
      <c r="A531" t="s">
        <v>539</v>
      </c>
      <c r="B531" s="2">
        <v>45305</v>
      </c>
      <c r="C531" t="s">
        <v>1537</v>
      </c>
      <c r="D531" t="s">
        <v>2005</v>
      </c>
      <c r="E531" t="s">
        <v>2009</v>
      </c>
      <c r="F531" t="s">
        <v>2016</v>
      </c>
      <c r="G531" s="6">
        <v>4</v>
      </c>
      <c r="H531" s="4">
        <v>47266.53</v>
      </c>
      <c r="I531" s="4">
        <v>10252.91</v>
      </c>
      <c r="J531" t="s">
        <v>2027</v>
      </c>
      <c r="K531" t="str">
        <f t="shared" si="24"/>
        <v>January</v>
      </c>
      <c r="L531" s="7">
        <f t="shared" si="25"/>
        <v>0.21691691774285102</v>
      </c>
      <c r="M531">
        <f t="shared" si="26"/>
        <v>2024</v>
      </c>
    </row>
    <row r="532" spans="1:13" x14ac:dyDescent="0.3">
      <c r="A532" t="s">
        <v>540</v>
      </c>
      <c r="B532" s="2">
        <v>45517</v>
      </c>
      <c r="C532" t="s">
        <v>1538</v>
      </c>
      <c r="D532" t="s">
        <v>2003</v>
      </c>
      <c r="E532" t="s">
        <v>2009</v>
      </c>
      <c r="F532" t="s">
        <v>2024</v>
      </c>
      <c r="G532" s="6">
        <v>10</v>
      </c>
      <c r="H532" s="4">
        <v>12888.81</v>
      </c>
      <c r="I532" s="4">
        <v>1659.29</v>
      </c>
      <c r="J532" t="s">
        <v>2027</v>
      </c>
      <c r="K532" t="str">
        <f t="shared" si="24"/>
        <v>August</v>
      </c>
      <c r="L532" s="7">
        <f t="shared" si="25"/>
        <v>0.1287388052116526</v>
      </c>
      <c r="M532">
        <f t="shared" si="26"/>
        <v>2024</v>
      </c>
    </row>
    <row r="533" spans="1:13" x14ac:dyDescent="0.3">
      <c r="A533" t="s">
        <v>541</v>
      </c>
      <c r="B533" s="2">
        <v>45165</v>
      </c>
      <c r="C533" t="s">
        <v>1539</v>
      </c>
      <c r="D533" t="s">
        <v>2004</v>
      </c>
      <c r="E533" t="s">
        <v>2007</v>
      </c>
      <c r="F533" t="s">
        <v>2013</v>
      </c>
      <c r="G533" s="6">
        <v>4</v>
      </c>
      <c r="H533" s="4">
        <v>44865.1</v>
      </c>
      <c r="I533" s="4">
        <v>3752.71</v>
      </c>
      <c r="J533" t="s">
        <v>2028</v>
      </c>
      <c r="K533" t="str">
        <f t="shared" si="24"/>
        <v>August</v>
      </c>
      <c r="L533" s="7">
        <f t="shared" si="25"/>
        <v>8.3644302587088853E-2</v>
      </c>
      <c r="M533">
        <f t="shared" si="26"/>
        <v>2023</v>
      </c>
    </row>
    <row r="534" spans="1:13" x14ac:dyDescent="0.3">
      <c r="A534" t="s">
        <v>542</v>
      </c>
      <c r="B534" s="2">
        <v>45261</v>
      </c>
      <c r="C534" t="s">
        <v>1540</v>
      </c>
      <c r="D534" t="s">
        <v>2005</v>
      </c>
      <c r="E534" t="s">
        <v>2007</v>
      </c>
      <c r="F534" t="s">
        <v>2017</v>
      </c>
      <c r="G534" s="6">
        <v>4</v>
      </c>
      <c r="H534" s="4">
        <v>49926.75</v>
      </c>
      <c r="I534" s="4">
        <v>7908.68</v>
      </c>
      <c r="J534" t="s">
        <v>2026</v>
      </c>
      <c r="K534" t="str">
        <f t="shared" si="24"/>
        <v>December</v>
      </c>
      <c r="L534" s="7">
        <f t="shared" si="25"/>
        <v>0.15840566429819686</v>
      </c>
      <c r="M534">
        <f t="shared" si="26"/>
        <v>2023</v>
      </c>
    </row>
    <row r="535" spans="1:13" x14ac:dyDescent="0.3">
      <c r="A535" t="s">
        <v>543</v>
      </c>
      <c r="B535" s="2">
        <v>45323</v>
      </c>
      <c r="C535" t="s">
        <v>1541</v>
      </c>
      <c r="D535" t="s">
        <v>2004</v>
      </c>
      <c r="E535" t="s">
        <v>2009</v>
      </c>
      <c r="F535" t="s">
        <v>2023</v>
      </c>
      <c r="G535" s="6">
        <v>1</v>
      </c>
      <c r="H535" s="4">
        <v>21614.49</v>
      </c>
      <c r="I535" s="4">
        <v>6289.88</v>
      </c>
      <c r="J535" t="s">
        <v>2025</v>
      </c>
      <c r="K535" t="str">
        <f t="shared" si="24"/>
        <v>February</v>
      </c>
      <c r="L535" s="7">
        <f t="shared" si="25"/>
        <v>0.29100293368013769</v>
      </c>
      <c r="M535">
        <f t="shared" si="26"/>
        <v>2024</v>
      </c>
    </row>
    <row r="536" spans="1:13" x14ac:dyDescent="0.3">
      <c r="A536" t="s">
        <v>544</v>
      </c>
      <c r="B536" s="2">
        <v>45329</v>
      </c>
      <c r="C536" t="s">
        <v>1542</v>
      </c>
      <c r="D536" t="s">
        <v>2006</v>
      </c>
      <c r="E536" t="s">
        <v>2007</v>
      </c>
      <c r="F536" t="s">
        <v>2010</v>
      </c>
      <c r="G536" s="6">
        <v>2</v>
      </c>
      <c r="H536" s="4">
        <v>36266.699999999997</v>
      </c>
      <c r="I536" s="4">
        <v>1916.78</v>
      </c>
      <c r="J536" t="s">
        <v>2025</v>
      </c>
      <c r="K536" t="str">
        <f t="shared" si="24"/>
        <v>February</v>
      </c>
      <c r="L536" s="7">
        <f t="shared" si="25"/>
        <v>5.2852341128362935E-2</v>
      </c>
      <c r="M536">
        <f t="shared" si="26"/>
        <v>2024</v>
      </c>
    </row>
    <row r="537" spans="1:13" x14ac:dyDescent="0.3">
      <c r="A537" t="s">
        <v>545</v>
      </c>
      <c r="B537" s="2">
        <v>45102</v>
      </c>
      <c r="C537" t="s">
        <v>1543</v>
      </c>
      <c r="D537" t="s">
        <v>2005</v>
      </c>
      <c r="E537" t="s">
        <v>2009</v>
      </c>
      <c r="F537" t="s">
        <v>2024</v>
      </c>
      <c r="G537" s="6">
        <v>10</v>
      </c>
      <c r="H537" s="4">
        <v>33371.93</v>
      </c>
      <c r="I537" s="4">
        <v>9005.3799999999992</v>
      </c>
      <c r="J537" t="s">
        <v>2025</v>
      </c>
      <c r="K537" t="str">
        <f t="shared" si="24"/>
        <v>June</v>
      </c>
      <c r="L537" s="7">
        <f t="shared" si="25"/>
        <v>0.26984894191016218</v>
      </c>
      <c r="M537">
        <f t="shared" si="26"/>
        <v>2023</v>
      </c>
    </row>
    <row r="538" spans="1:13" x14ac:dyDescent="0.3">
      <c r="A538" t="s">
        <v>546</v>
      </c>
      <c r="B538" s="2">
        <v>45329</v>
      </c>
      <c r="C538" t="s">
        <v>1544</v>
      </c>
      <c r="D538" t="s">
        <v>2003</v>
      </c>
      <c r="E538" t="s">
        <v>2008</v>
      </c>
      <c r="F538" t="s">
        <v>2012</v>
      </c>
      <c r="G538" s="6">
        <v>3</v>
      </c>
      <c r="H538" s="4">
        <v>36703.89</v>
      </c>
      <c r="I538" s="4">
        <v>2390.17</v>
      </c>
      <c r="J538" t="s">
        <v>2026</v>
      </c>
      <c r="K538" t="str">
        <f t="shared" si="24"/>
        <v>February</v>
      </c>
      <c r="L538" s="7">
        <f t="shared" si="25"/>
        <v>6.512034555465375E-2</v>
      </c>
      <c r="M538">
        <f t="shared" si="26"/>
        <v>2024</v>
      </c>
    </row>
    <row r="539" spans="1:13" x14ac:dyDescent="0.3">
      <c r="A539" t="s">
        <v>547</v>
      </c>
      <c r="B539" s="2">
        <v>45016</v>
      </c>
      <c r="C539" t="s">
        <v>1545</v>
      </c>
      <c r="D539" t="s">
        <v>2005</v>
      </c>
      <c r="E539" t="s">
        <v>2009</v>
      </c>
      <c r="F539" t="s">
        <v>2016</v>
      </c>
      <c r="G539" s="6">
        <v>10</v>
      </c>
      <c r="H539" s="4">
        <v>19460.43</v>
      </c>
      <c r="I539" s="4">
        <v>1166.1500000000001</v>
      </c>
      <c r="J539" t="s">
        <v>2027</v>
      </c>
      <c r="K539" t="str">
        <f t="shared" si="24"/>
        <v>March</v>
      </c>
      <c r="L539" s="7">
        <f t="shared" si="25"/>
        <v>5.9924164060095285E-2</v>
      </c>
      <c r="M539">
        <f t="shared" si="26"/>
        <v>2023</v>
      </c>
    </row>
    <row r="540" spans="1:13" x14ac:dyDescent="0.3">
      <c r="A540" t="s">
        <v>548</v>
      </c>
      <c r="B540" s="2">
        <v>44928</v>
      </c>
      <c r="C540" t="s">
        <v>1546</v>
      </c>
      <c r="D540" t="s">
        <v>2004</v>
      </c>
      <c r="E540" t="s">
        <v>2008</v>
      </c>
      <c r="F540" t="s">
        <v>2019</v>
      </c>
      <c r="G540" s="6">
        <v>5</v>
      </c>
      <c r="H540" s="4">
        <v>45359.73</v>
      </c>
      <c r="I540" s="4">
        <v>8139.16</v>
      </c>
      <c r="J540" t="s">
        <v>2027</v>
      </c>
      <c r="K540" t="str">
        <f t="shared" si="24"/>
        <v>January</v>
      </c>
      <c r="L540" s="7">
        <f t="shared" si="25"/>
        <v>0.17943581233838912</v>
      </c>
      <c r="M540">
        <f t="shared" si="26"/>
        <v>2023</v>
      </c>
    </row>
    <row r="541" spans="1:13" x14ac:dyDescent="0.3">
      <c r="A541" t="s">
        <v>549</v>
      </c>
      <c r="B541" s="2">
        <v>45591</v>
      </c>
      <c r="C541" t="s">
        <v>1547</v>
      </c>
      <c r="D541" t="s">
        <v>2004</v>
      </c>
      <c r="E541" t="s">
        <v>2009</v>
      </c>
      <c r="F541" t="s">
        <v>2016</v>
      </c>
      <c r="G541" s="6">
        <v>5</v>
      </c>
      <c r="H541" s="4">
        <v>35049.47</v>
      </c>
      <c r="I541" s="4">
        <v>9447.15</v>
      </c>
      <c r="J541" t="s">
        <v>2025</v>
      </c>
      <c r="K541" t="str">
        <f t="shared" si="24"/>
        <v>October</v>
      </c>
      <c r="L541" s="7">
        <f t="shared" si="25"/>
        <v>0.26953759928466819</v>
      </c>
      <c r="M541">
        <f t="shared" si="26"/>
        <v>2024</v>
      </c>
    </row>
    <row r="542" spans="1:13" x14ac:dyDescent="0.3">
      <c r="A542" t="s">
        <v>550</v>
      </c>
      <c r="B542" s="2">
        <v>45340</v>
      </c>
      <c r="C542" t="s">
        <v>1548</v>
      </c>
      <c r="D542" t="s">
        <v>2004</v>
      </c>
      <c r="E542" t="s">
        <v>2007</v>
      </c>
      <c r="F542" t="s">
        <v>2020</v>
      </c>
      <c r="G542" s="6">
        <v>5</v>
      </c>
      <c r="H542" s="4">
        <v>49548.47</v>
      </c>
      <c r="I542" s="4">
        <v>13411.75</v>
      </c>
      <c r="J542" t="s">
        <v>2026</v>
      </c>
      <c r="K542" t="str">
        <f t="shared" si="24"/>
        <v>February</v>
      </c>
      <c r="L542" s="7">
        <f t="shared" si="25"/>
        <v>0.27067939736585206</v>
      </c>
      <c r="M542">
        <f t="shared" si="26"/>
        <v>2024</v>
      </c>
    </row>
    <row r="543" spans="1:13" x14ac:dyDescent="0.3">
      <c r="A543" t="s">
        <v>551</v>
      </c>
      <c r="B543" s="2">
        <v>45253</v>
      </c>
      <c r="C543" t="s">
        <v>1549</v>
      </c>
      <c r="D543" t="s">
        <v>2004</v>
      </c>
      <c r="E543" t="s">
        <v>2009</v>
      </c>
      <c r="F543" t="s">
        <v>2015</v>
      </c>
      <c r="G543" s="6">
        <v>8</v>
      </c>
      <c r="H543" s="4">
        <v>11910.49</v>
      </c>
      <c r="I543" s="4">
        <v>2330.81</v>
      </c>
      <c r="J543" t="s">
        <v>2027</v>
      </c>
      <c r="K543" t="str">
        <f t="shared" si="24"/>
        <v>November</v>
      </c>
      <c r="L543" s="7">
        <f t="shared" si="25"/>
        <v>0.19569387993273157</v>
      </c>
      <c r="M543">
        <f t="shared" si="26"/>
        <v>2023</v>
      </c>
    </row>
    <row r="544" spans="1:13" x14ac:dyDescent="0.3">
      <c r="A544" t="s">
        <v>552</v>
      </c>
      <c r="B544" s="2">
        <v>45539</v>
      </c>
      <c r="C544" t="s">
        <v>1550</v>
      </c>
      <c r="D544" t="s">
        <v>2003</v>
      </c>
      <c r="E544" t="s">
        <v>2009</v>
      </c>
      <c r="F544" t="s">
        <v>2015</v>
      </c>
      <c r="G544" s="6">
        <v>10</v>
      </c>
      <c r="H544" s="4">
        <v>31316.84</v>
      </c>
      <c r="I544" s="4">
        <v>2118.46</v>
      </c>
      <c r="J544" t="s">
        <v>2026</v>
      </c>
      <c r="K544" t="str">
        <f t="shared" si="24"/>
        <v>September</v>
      </c>
      <c r="L544" s="7">
        <f t="shared" si="25"/>
        <v>6.7646033252397111E-2</v>
      </c>
      <c r="M544">
        <f t="shared" si="26"/>
        <v>2024</v>
      </c>
    </row>
    <row r="545" spans="1:13" x14ac:dyDescent="0.3">
      <c r="A545" t="s">
        <v>553</v>
      </c>
      <c r="B545" s="2">
        <v>45176</v>
      </c>
      <c r="C545" t="s">
        <v>1551</v>
      </c>
      <c r="D545" t="s">
        <v>2005</v>
      </c>
      <c r="E545" t="s">
        <v>2009</v>
      </c>
      <c r="F545" t="s">
        <v>2016</v>
      </c>
      <c r="G545" s="6">
        <v>1</v>
      </c>
      <c r="H545" s="4">
        <v>7215.32</v>
      </c>
      <c r="I545" s="4">
        <v>740.84</v>
      </c>
      <c r="J545" t="s">
        <v>2025</v>
      </c>
      <c r="K545" t="str">
        <f t="shared" si="24"/>
        <v>September</v>
      </c>
      <c r="L545" s="7">
        <f t="shared" si="25"/>
        <v>0.10267597279122756</v>
      </c>
      <c r="M545">
        <f t="shared" si="26"/>
        <v>2023</v>
      </c>
    </row>
    <row r="546" spans="1:13" x14ac:dyDescent="0.3">
      <c r="A546" t="s">
        <v>554</v>
      </c>
      <c r="B546" s="2">
        <v>45132</v>
      </c>
      <c r="C546" t="s">
        <v>1552</v>
      </c>
      <c r="D546" t="s">
        <v>2006</v>
      </c>
      <c r="E546" t="s">
        <v>2009</v>
      </c>
      <c r="F546" t="s">
        <v>2014</v>
      </c>
      <c r="G546" s="6">
        <v>7</v>
      </c>
      <c r="H546" s="4">
        <v>36768.85</v>
      </c>
      <c r="I546" s="4">
        <v>10406.32</v>
      </c>
      <c r="J546" t="s">
        <v>2028</v>
      </c>
      <c r="K546" t="str">
        <f t="shared" si="24"/>
        <v>July</v>
      </c>
      <c r="L546" s="7">
        <f t="shared" si="25"/>
        <v>0.28302000198537619</v>
      </c>
      <c r="M546">
        <f t="shared" si="26"/>
        <v>2023</v>
      </c>
    </row>
    <row r="547" spans="1:13" x14ac:dyDescent="0.3">
      <c r="A547" t="s">
        <v>555</v>
      </c>
      <c r="B547" s="2">
        <v>45552</v>
      </c>
      <c r="C547" t="s">
        <v>1553</v>
      </c>
      <c r="D547" t="s">
        <v>2004</v>
      </c>
      <c r="E547" t="s">
        <v>2009</v>
      </c>
      <c r="F547" t="s">
        <v>2023</v>
      </c>
      <c r="G547" s="6">
        <v>7</v>
      </c>
      <c r="H547" s="4">
        <v>24424.95</v>
      </c>
      <c r="I547" s="4">
        <v>6803.86</v>
      </c>
      <c r="J547" t="s">
        <v>2027</v>
      </c>
      <c r="K547" t="str">
        <f t="shared" si="24"/>
        <v>September</v>
      </c>
      <c r="L547" s="7">
        <f t="shared" si="25"/>
        <v>0.27856188037232416</v>
      </c>
      <c r="M547">
        <f t="shared" si="26"/>
        <v>2024</v>
      </c>
    </row>
    <row r="548" spans="1:13" x14ac:dyDescent="0.3">
      <c r="A548" t="s">
        <v>556</v>
      </c>
      <c r="B548" s="2">
        <v>45647</v>
      </c>
      <c r="C548" t="s">
        <v>1554</v>
      </c>
      <c r="D548" t="s">
        <v>2003</v>
      </c>
      <c r="E548" t="s">
        <v>2008</v>
      </c>
      <c r="F548" t="s">
        <v>2011</v>
      </c>
      <c r="G548" s="6">
        <v>10</v>
      </c>
      <c r="H548" s="4">
        <v>40486.19</v>
      </c>
      <c r="I548" s="4">
        <v>7707.66</v>
      </c>
      <c r="J548" t="s">
        <v>2028</v>
      </c>
      <c r="K548" t="str">
        <f t="shared" si="24"/>
        <v>December</v>
      </c>
      <c r="L548" s="7">
        <f t="shared" si="25"/>
        <v>0.19037750897281269</v>
      </c>
      <c r="M548">
        <f t="shared" si="26"/>
        <v>2024</v>
      </c>
    </row>
    <row r="549" spans="1:13" x14ac:dyDescent="0.3">
      <c r="A549" t="s">
        <v>557</v>
      </c>
      <c r="B549" s="2">
        <v>45229</v>
      </c>
      <c r="C549" t="s">
        <v>1555</v>
      </c>
      <c r="D549" t="s">
        <v>2004</v>
      </c>
      <c r="E549" t="s">
        <v>2009</v>
      </c>
      <c r="F549" t="s">
        <v>2024</v>
      </c>
      <c r="G549" s="6">
        <v>9</v>
      </c>
      <c r="H549" s="4">
        <v>17530.62</v>
      </c>
      <c r="I549" s="4">
        <v>1422.75</v>
      </c>
      <c r="J549" t="s">
        <v>2028</v>
      </c>
      <c r="K549" t="str">
        <f t="shared" si="24"/>
        <v>October</v>
      </c>
      <c r="L549" s="7">
        <f t="shared" si="25"/>
        <v>8.1157996693784942E-2</v>
      </c>
      <c r="M549">
        <f t="shared" si="26"/>
        <v>2023</v>
      </c>
    </row>
    <row r="550" spans="1:13" x14ac:dyDescent="0.3">
      <c r="A550" t="s">
        <v>558</v>
      </c>
      <c r="B550" s="2">
        <v>45002</v>
      </c>
      <c r="C550" t="s">
        <v>1556</v>
      </c>
      <c r="D550" t="s">
        <v>2005</v>
      </c>
      <c r="E550" t="s">
        <v>2009</v>
      </c>
      <c r="F550" t="s">
        <v>2023</v>
      </c>
      <c r="G550" s="6">
        <v>8</v>
      </c>
      <c r="H550" s="4">
        <v>44466.03</v>
      </c>
      <c r="I550" s="4">
        <v>7896.21</v>
      </c>
      <c r="J550" t="s">
        <v>2026</v>
      </c>
      <c r="K550" t="str">
        <f t="shared" si="24"/>
        <v>March</v>
      </c>
      <c r="L550" s="7">
        <f t="shared" si="25"/>
        <v>0.1775784795719339</v>
      </c>
      <c r="M550">
        <f t="shared" si="26"/>
        <v>2023</v>
      </c>
    </row>
    <row r="551" spans="1:13" x14ac:dyDescent="0.3">
      <c r="A551" t="s">
        <v>559</v>
      </c>
      <c r="B551" s="2">
        <v>45317</v>
      </c>
      <c r="C551" t="s">
        <v>1557</v>
      </c>
      <c r="D551" t="s">
        <v>2003</v>
      </c>
      <c r="E551" t="s">
        <v>2009</v>
      </c>
      <c r="F551" t="s">
        <v>2016</v>
      </c>
      <c r="G551" s="6">
        <v>1</v>
      </c>
      <c r="H551" s="4">
        <v>34238.01</v>
      </c>
      <c r="I551" s="4">
        <v>3603.51</v>
      </c>
      <c r="J551" t="s">
        <v>2026</v>
      </c>
      <c r="K551" t="str">
        <f t="shared" si="24"/>
        <v>January</v>
      </c>
      <c r="L551" s="7">
        <f t="shared" si="25"/>
        <v>0.10524881557076478</v>
      </c>
      <c r="M551">
        <f t="shared" si="26"/>
        <v>2024</v>
      </c>
    </row>
    <row r="552" spans="1:13" x14ac:dyDescent="0.3">
      <c r="A552" t="s">
        <v>560</v>
      </c>
      <c r="B552" s="2">
        <v>45080</v>
      </c>
      <c r="C552" t="s">
        <v>1558</v>
      </c>
      <c r="D552" t="s">
        <v>2006</v>
      </c>
      <c r="E552" t="s">
        <v>2007</v>
      </c>
      <c r="F552" t="s">
        <v>2020</v>
      </c>
      <c r="G552" s="6">
        <v>4</v>
      </c>
      <c r="H552" s="4">
        <v>23389.47</v>
      </c>
      <c r="I552" s="4">
        <v>3253.16</v>
      </c>
      <c r="J552" t="s">
        <v>2027</v>
      </c>
      <c r="K552" t="str">
        <f t="shared" si="24"/>
        <v>June</v>
      </c>
      <c r="L552" s="7">
        <f t="shared" si="25"/>
        <v>0.1390865205581828</v>
      </c>
      <c r="M552">
        <f t="shared" si="26"/>
        <v>2023</v>
      </c>
    </row>
    <row r="553" spans="1:13" x14ac:dyDescent="0.3">
      <c r="A553" t="s">
        <v>561</v>
      </c>
      <c r="B553" s="2">
        <v>45278</v>
      </c>
      <c r="C553" t="s">
        <v>1559</v>
      </c>
      <c r="D553" t="s">
        <v>2006</v>
      </c>
      <c r="E553" t="s">
        <v>2007</v>
      </c>
      <c r="F553" t="s">
        <v>2010</v>
      </c>
      <c r="G553" s="6">
        <v>4</v>
      </c>
      <c r="H553" s="4">
        <v>27591.25</v>
      </c>
      <c r="I553" s="4">
        <v>2049.42</v>
      </c>
      <c r="J553" t="s">
        <v>2025</v>
      </c>
      <c r="K553" t="str">
        <f t="shared" si="24"/>
        <v>December</v>
      </c>
      <c r="L553" s="7">
        <f t="shared" si="25"/>
        <v>7.4277896072124316E-2</v>
      </c>
      <c r="M553">
        <f t="shared" si="26"/>
        <v>2023</v>
      </c>
    </row>
    <row r="554" spans="1:13" x14ac:dyDescent="0.3">
      <c r="A554" t="s">
        <v>562</v>
      </c>
      <c r="B554" s="2">
        <v>44939</v>
      </c>
      <c r="C554" t="s">
        <v>1560</v>
      </c>
      <c r="D554" t="s">
        <v>2004</v>
      </c>
      <c r="E554" t="s">
        <v>2008</v>
      </c>
      <c r="F554" t="s">
        <v>2021</v>
      </c>
      <c r="G554" s="6">
        <v>10</v>
      </c>
      <c r="H554" s="4">
        <v>2991.27</v>
      </c>
      <c r="I554" s="4">
        <v>334.49</v>
      </c>
      <c r="J554" t="s">
        <v>2028</v>
      </c>
      <c r="K554" t="str">
        <f t="shared" si="24"/>
        <v>January</v>
      </c>
      <c r="L554" s="7">
        <f t="shared" si="25"/>
        <v>0.11182206888712821</v>
      </c>
      <c r="M554">
        <f t="shared" si="26"/>
        <v>2023</v>
      </c>
    </row>
    <row r="555" spans="1:13" x14ac:dyDescent="0.3">
      <c r="A555" t="s">
        <v>563</v>
      </c>
      <c r="B555" s="2">
        <v>44978</v>
      </c>
      <c r="C555" t="s">
        <v>1561</v>
      </c>
      <c r="D555" t="s">
        <v>2004</v>
      </c>
      <c r="E555" t="s">
        <v>2008</v>
      </c>
      <c r="F555" t="s">
        <v>2012</v>
      </c>
      <c r="G555" s="6">
        <v>5</v>
      </c>
      <c r="H555" s="4">
        <v>20632.25</v>
      </c>
      <c r="I555" s="4">
        <v>1596.08</v>
      </c>
      <c r="J555" t="s">
        <v>2026</v>
      </c>
      <c r="K555" t="str">
        <f t="shared" si="24"/>
        <v>February</v>
      </c>
      <c r="L555" s="7">
        <f t="shared" si="25"/>
        <v>7.7358504283342816E-2</v>
      </c>
      <c r="M555">
        <f t="shared" si="26"/>
        <v>2023</v>
      </c>
    </row>
    <row r="556" spans="1:13" x14ac:dyDescent="0.3">
      <c r="A556" t="s">
        <v>564</v>
      </c>
      <c r="B556" s="2">
        <v>45351</v>
      </c>
      <c r="C556" t="s">
        <v>1562</v>
      </c>
      <c r="D556" t="s">
        <v>2006</v>
      </c>
      <c r="E556" t="s">
        <v>2009</v>
      </c>
      <c r="F556" t="s">
        <v>2024</v>
      </c>
      <c r="G556" s="6">
        <v>2</v>
      </c>
      <c r="H556" s="4">
        <v>42860.49</v>
      </c>
      <c r="I556" s="4">
        <v>4327.57</v>
      </c>
      <c r="J556" t="s">
        <v>2027</v>
      </c>
      <c r="K556" t="str">
        <f t="shared" si="24"/>
        <v>February</v>
      </c>
      <c r="L556" s="7">
        <f t="shared" si="25"/>
        <v>0.10096874767413998</v>
      </c>
      <c r="M556">
        <f t="shared" si="26"/>
        <v>2024</v>
      </c>
    </row>
    <row r="557" spans="1:13" x14ac:dyDescent="0.3">
      <c r="A557" t="s">
        <v>565</v>
      </c>
      <c r="B557" s="2">
        <v>45260</v>
      </c>
      <c r="C557" t="s">
        <v>1563</v>
      </c>
      <c r="D557" t="s">
        <v>2006</v>
      </c>
      <c r="E557" t="s">
        <v>2008</v>
      </c>
      <c r="F557" t="s">
        <v>2021</v>
      </c>
      <c r="G557" s="6">
        <v>2</v>
      </c>
      <c r="H557" s="4">
        <v>23976.82</v>
      </c>
      <c r="I557" s="4">
        <v>2676.02</v>
      </c>
      <c r="J557" t="s">
        <v>2026</v>
      </c>
      <c r="K557" t="str">
        <f t="shared" si="24"/>
        <v>November</v>
      </c>
      <c r="L557" s="7">
        <f t="shared" si="25"/>
        <v>0.11160862866718772</v>
      </c>
      <c r="M557">
        <f t="shared" si="26"/>
        <v>2023</v>
      </c>
    </row>
    <row r="558" spans="1:13" x14ac:dyDescent="0.3">
      <c r="A558" t="s">
        <v>566</v>
      </c>
      <c r="B558" s="2">
        <v>45140</v>
      </c>
      <c r="C558" t="s">
        <v>1564</v>
      </c>
      <c r="D558" t="s">
        <v>2006</v>
      </c>
      <c r="E558" t="s">
        <v>2009</v>
      </c>
      <c r="F558" t="s">
        <v>2014</v>
      </c>
      <c r="G558" s="6">
        <v>6</v>
      </c>
      <c r="H558" s="4">
        <v>49528.63</v>
      </c>
      <c r="I558" s="4">
        <v>10199.73</v>
      </c>
      <c r="J558" t="s">
        <v>2028</v>
      </c>
      <c r="K558" t="str">
        <f t="shared" si="24"/>
        <v>August</v>
      </c>
      <c r="L558" s="7">
        <f t="shared" si="25"/>
        <v>0.20593604143704358</v>
      </c>
      <c r="M558">
        <f t="shared" si="26"/>
        <v>2023</v>
      </c>
    </row>
    <row r="559" spans="1:13" x14ac:dyDescent="0.3">
      <c r="A559" t="s">
        <v>567</v>
      </c>
      <c r="B559" s="2">
        <v>45140</v>
      </c>
      <c r="C559" t="s">
        <v>1565</v>
      </c>
      <c r="D559" t="s">
        <v>2006</v>
      </c>
      <c r="E559" t="s">
        <v>2009</v>
      </c>
      <c r="F559" t="s">
        <v>2014</v>
      </c>
      <c r="G559" s="6">
        <v>8</v>
      </c>
      <c r="H559" s="4">
        <v>37647.21</v>
      </c>
      <c r="I559" s="4">
        <v>7818.86</v>
      </c>
      <c r="J559" t="s">
        <v>2026</v>
      </c>
      <c r="K559" t="str">
        <f t="shared" si="24"/>
        <v>August</v>
      </c>
      <c r="L559" s="7">
        <f t="shared" si="25"/>
        <v>0.20768763475434168</v>
      </c>
      <c r="M559">
        <f t="shared" si="26"/>
        <v>2023</v>
      </c>
    </row>
    <row r="560" spans="1:13" x14ac:dyDescent="0.3">
      <c r="A560" t="s">
        <v>568</v>
      </c>
      <c r="B560" s="2">
        <v>45083</v>
      </c>
      <c r="C560" t="s">
        <v>1566</v>
      </c>
      <c r="D560" t="s">
        <v>2004</v>
      </c>
      <c r="E560" t="s">
        <v>2009</v>
      </c>
      <c r="F560" t="s">
        <v>2016</v>
      </c>
      <c r="G560" s="6">
        <v>8</v>
      </c>
      <c r="H560" s="4">
        <v>45664.84</v>
      </c>
      <c r="I560" s="4">
        <v>7205.66</v>
      </c>
      <c r="J560" t="s">
        <v>2026</v>
      </c>
      <c r="K560" t="str">
        <f t="shared" si="24"/>
        <v>June</v>
      </c>
      <c r="L560" s="7">
        <f t="shared" si="25"/>
        <v>0.15779448696196025</v>
      </c>
      <c r="M560">
        <f t="shared" si="26"/>
        <v>2023</v>
      </c>
    </row>
    <row r="561" spans="1:13" x14ac:dyDescent="0.3">
      <c r="A561" t="s">
        <v>569</v>
      </c>
      <c r="B561" s="2">
        <v>45025</v>
      </c>
      <c r="C561" t="s">
        <v>1567</v>
      </c>
      <c r="D561" t="s">
        <v>2004</v>
      </c>
      <c r="E561" t="s">
        <v>2008</v>
      </c>
      <c r="F561" t="s">
        <v>2011</v>
      </c>
      <c r="G561" s="6">
        <v>5</v>
      </c>
      <c r="H561" s="4">
        <v>38748.370000000003</v>
      </c>
      <c r="I561" s="4">
        <v>4598.51</v>
      </c>
      <c r="J561" t="s">
        <v>2028</v>
      </c>
      <c r="K561" t="str">
        <f t="shared" si="24"/>
        <v>April</v>
      </c>
      <c r="L561" s="7">
        <f t="shared" si="25"/>
        <v>0.11867621786413209</v>
      </c>
      <c r="M561">
        <f t="shared" si="26"/>
        <v>2023</v>
      </c>
    </row>
    <row r="562" spans="1:13" x14ac:dyDescent="0.3">
      <c r="A562" t="s">
        <v>570</v>
      </c>
      <c r="B562" s="2">
        <v>44939</v>
      </c>
      <c r="C562" t="s">
        <v>1568</v>
      </c>
      <c r="D562" t="s">
        <v>2004</v>
      </c>
      <c r="E562" t="s">
        <v>2008</v>
      </c>
      <c r="F562" t="s">
        <v>2012</v>
      </c>
      <c r="G562" s="6">
        <v>9</v>
      </c>
      <c r="H562" s="4">
        <v>7571.49</v>
      </c>
      <c r="I562" s="4">
        <v>1698.36</v>
      </c>
      <c r="J562" t="s">
        <v>2025</v>
      </c>
      <c r="K562" t="str">
        <f t="shared" si="24"/>
        <v>January</v>
      </c>
      <c r="L562" s="7">
        <f t="shared" si="25"/>
        <v>0.22430987824061049</v>
      </c>
      <c r="M562">
        <f t="shared" si="26"/>
        <v>2023</v>
      </c>
    </row>
    <row r="563" spans="1:13" x14ac:dyDescent="0.3">
      <c r="A563" t="s">
        <v>571</v>
      </c>
      <c r="B563" s="2">
        <v>45040</v>
      </c>
      <c r="C563" t="s">
        <v>1569</v>
      </c>
      <c r="D563" t="s">
        <v>2003</v>
      </c>
      <c r="E563" t="s">
        <v>2008</v>
      </c>
      <c r="F563" t="s">
        <v>2021</v>
      </c>
      <c r="G563" s="6">
        <v>3</v>
      </c>
      <c r="H563" s="4">
        <v>44557.88</v>
      </c>
      <c r="I563" s="4">
        <v>5097.9399999999996</v>
      </c>
      <c r="J563" t="s">
        <v>2027</v>
      </c>
      <c r="K563" t="str">
        <f t="shared" si="24"/>
        <v>April</v>
      </c>
      <c r="L563" s="7">
        <f t="shared" si="25"/>
        <v>0.11441163717842949</v>
      </c>
      <c r="M563">
        <f t="shared" si="26"/>
        <v>2023</v>
      </c>
    </row>
    <row r="564" spans="1:13" x14ac:dyDescent="0.3">
      <c r="A564" t="s">
        <v>572</v>
      </c>
      <c r="B564" s="2">
        <v>44965</v>
      </c>
      <c r="C564" t="s">
        <v>1570</v>
      </c>
      <c r="D564" t="s">
        <v>2005</v>
      </c>
      <c r="E564" t="s">
        <v>2007</v>
      </c>
      <c r="F564" t="s">
        <v>2017</v>
      </c>
      <c r="G564" s="6">
        <v>3</v>
      </c>
      <c r="H564" s="4">
        <v>22923.4</v>
      </c>
      <c r="I564" s="4">
        <v>4626.5600000000004</v>
      </c>
      <c r="J564" t="s">
        <v>2025</v>
      </c>
      <c r="K564" t="str">
        <f t="shared" si="24"/>
        <v>February</v>
      </c>
      <c r="L564" s="7">
        <f t="shared" si="25"/>
        <v>0.20182695411675405</v>
      </c>
      <c r="M564">
        <f t="shared" si="26"/>
        <v>2023</v>
      </c>
    </row>
    <row r="565" spans="1:13" x14ac:dyDescent="0.3">
      <c r="A565" t="s">
        <v>573</v>
      </c>
      <c r="B565" s="2">
        <v>45190</v>
      </c>
      <c r="C565" t="s">
        <v>1571</v>
      </c>
      <c r="D565" t="s">
        <v>2005</v>
      </c>
      <c r="E565" t="s">
        <v>2009</v>
      </c>
      <c r="F565" t="s">
        <v>2024</v>
      </c>
      <c r="G565" s="6">
        <v>4</v>
      </c>
      <c r="H565" s="4">
        <v>19636.04</v>
      </c>
      <c r="I565" s="4">
        <v>3320.47</v>
      </c>
      <c r="J565" t="s">
        <v>2026</v>
      </c>
      <c r="K565" t="str">
        <f t="shared" si="24"/>
        <v>September</v>
      </c>
      <c r="L565" s="7">
        <f t="shared" si="25"/>
        <v>0.1691007962909018</v>
      </c>
      <c r="M565">
        <f t="shared" si="26"/>
        <v>2023</v>
      </c>
    </row>
    <row r="566" spans="1:13" x14ac:dyDescent="0.3">
      <c r="A566" t="s">
        <v>574</v>
      </c>
      <c r="B566" s="2">
        <v>45498</v>
      </c>
      <c r="C566" t="s">
        <v>1572</v>
      </c>
      <c r="D566" t="s">
        <v>2003</v>
      </c>
      <c r="E566" t="s">
        <v>2009</v>
      </c>
      <c r="F566" t="s">
        <v>2024</v>
      </c>
      <c r="G566" s="6">
        <v>2</v>
      </c>
      <c r="H566" s="4">
        <v>27271.11</v>
      </c>
      <c r="I566" s="4">
        <v>1783.6</v>
      </c>
      <c r="J566" t="s">
        <v>2028</v>
      </c>
      <c r="K566" t="str">
        <f t="shared" si="24"/>
        <v>July</v>
      </c>
      <c r="L566" s="7">
        <f t="shared" si="25"/>
        <v>6.5402545037587384E-2</v>
      </c>
      <c r="M566">
        <f t="shared" si="26"/>
        <v>2024</v>
      </c>
    </row>
    <row r="567" spans="1:13" x14ac:dyDescent="0.3">
      <c r="A567" t="s">
        <v>575</v>
      </c>
      <c r="B567" s="2">
        <v>45548</v>
      </c>
      <c r="C567" t="s">
        <v>1573</v>
      </c>
      <c r="D567" t="s">
        <v>2003</v>
      </c>
      <c r="E567" t="s">
        <v>2009</v>
      </c>
      <c r="F567" t="s">
        <v>2015</v>
      </c>
      <c r="G567" s="6">
        <v>5</v>
      </c>
      <c r="H567" s="4">
        <v>32618.99</v>
      </c>
      <c r="I567" s="4">
        <v>4547.6899999999996</v>
      </c>
      <c r="J567" t="s">
        <v>2026</v>
      </c>
      <c r="K567" t="str">
        <f t="shared" si="24"/>
        <v>September</v>
      </c>
      <c r="L567" s="7">
        <f t="shared" si="25"/>
        <v>0.13941847984870162</v>
      </c>
      <c r="M567">
        <f t="shared" si="26"/>
        <v>2024</v>
      </c>
    </row>
    <row r="568" spans="1:13" x14ac:dyDescent="0.3">
      <c r="A568" t="s">
        <v>576</v>
      </c>
      <c r="B568" s="2">
        <v>45130</v>
      </c>
      <c r="C568" t="s">
        <v>1574</v>
      </c>
      <c r="D568" t="s">
        <v>2004</v>
      </c>
      <c r="E568" t="s">
        <v>2009</v>
      </c>
      <c r="F568" t="s">
        <v>2024</v>
      </c>
      <c r="G568" s="6">
        <v>9</v>
      </c>
      <c r="H568" s="4">
        <v>15216.31</v>
      </c>
      <c r="I568" s="4">
        <v>2454.4499999999998</v>
      </c>
      <c r="J568" t="s">
        <v>2028</v>
      </c>
      <c r="K568" t="str">
        <f t="shared" si="24"/>
        <v>July</v>
      </c>
      <c r="L568" s="7">
        <f t="shared" si="25"/>
        <v>0.16130389036500964</v>
      </c>
      <c r="M568">
        <f t="shared" si="26"/>
        <v>2023</v>
      </c>
    </row>
    <row r="569" spans="1:13" x14ac:dyDescent="0.3">
      <c r="A569" t="s">
        <v>577</v>
      </c>
      <c r="B569" s="2">
        <v>45503</v>
      </c>
      <c r="C569" t="s">
        <v>1575</v>
      </c>
      <c r="D569" t="s">
        <v>2004</v>
      </c>
      <c r="E569" t="s">
        <v>2008</v>
      </c>
      <c r="F569" t="s">
        <v>2012</v>
      </c>
      <c r="G569" s="6">
        <v>5</v>
      </c>
      <c r="H569" s="4">
        <v>29261.88</v>
      </c>
      <c r="I569" s="4">
        <v>8276.81</v>
      </c>
      <c r="J569" t="s">
        <v>2026</v>
      </c>
      <c r="K569" t="str">
        <f t="shared" si="24"/>
        <v>July</v>
      </c>
      <c r="L569" s="7">
        <f t="shared" si="25"/>
        <v>0.28285298142156279</v>
      </c>
      <c r="M569">
        <f t="shared" si="26"/>
        <v>2024</v>
      </c>
    </row>
    <row r="570" spans="1:13" x14ac:dyDescent="0.3">
      <c r="A570" t="s">
        <v>578</v>
      </c>
      <c r="B570" s="2">
        <v>45633</v>
      </c>
      <c r="C570" t="s">
        <v>1576</v>
      </c>
      <c r="D570" t="s">
        <v>2006</v>
      </c>
      <c r="E570" t="s">
        <v>2009</v>
      </c>
      <c r="F570" t="s">
        <v>2015</v>
      </c>
      <c r="G570" s="6">
        <v>4</v>
      </c>
      <c r="H570" s="4">
        <v>30445.43</v>
      </c>
      <c r="I570" s="4">
        <v>6254.24</v>
      </c>
      <c r="J570" t="s">
        <v>2025</v>
      </c>
      <c r="K570" t="str">
        <f t="shared" si="24"/>
        <v>December</v>
      </c>
      <c r="L570" s="7">
        <f t="shared" si="25"/>
        <v>0.20542459081707828</v>
      </c>
      <c r="M570">
        <f t="shared" si="26"/>
        <v>2024</v>
      </c>
    </row>
    <row r="571" spans="1:13" x14ac:dyDescent="0.3">
      <c r="A571" t="s">
        <v>579</v>
      </c>
      <c r="B571" s="2">
        <v>44990</v>
      </c>
      <c r="C571" t="s">
        <v>1577</v>
      </c>
      <c r="D571" t="s">
        <v>2005</v>
      </c>
      <c r="E571" t="s">
        <v>2008</v>
      </c>
      <c r="F571" t="s">
        <v>2021</v>
      </c>
      <c r="G571" s="6">
        <v>10</v>
      </c>
      <c r="H571" s="4">
        <v>16623.61</v>
      </c>
      <c r="I571" s="4">
        <v>3982.19</v>
      </c>
      <c r="J571" t="s">
        <v>2025</v>
      </c>
      <c r="K571" t="str">
        <f t="shared" si="24"/>
        <v>March</v>
      </c>
      <c r="L571" s="7">
        <f t="shared" si="25"/>
        <v>0.23955025412651043</v>
      </c>
      <c r="M571">
        <f t="shared" si="26"/>
        <v>2023</v>
      </c>
    </row>
    <row r="572" spans="1:13" x14ac:dyDescent="0.3">
      <c r="A572" t="s">
        <v>580</v>
      </c>
      <c r="B572" s="2">
        <v>45330</v>
      </c>
      <c r="C572" t="s">
        <v>1578</v>
      </c>
      <c r="D572" t="s">
        <v>2003</v>
      </c>
      <c r="E572" t="s">
        <v>2009</v>
      </c>
      <c r="F572" t="s">
        <v>2014</v>
      </c>
      <c r="G572" s="6">
        <v>3</v>
      </c>
      <c r="H572" s="4">
        <v>24227.23</v>
      </c>
      <c r="I572" s="4">
        <v>2292.9499999999998</v>
      </c>
      <c r="J572" t="s">
        <v>2028</v>
      </c>
      <c r="K572" t="str">
        <f t="shared" si="24"/>
        <v>February</v>
      </c>
      <c r="L572" s="7">
        <f t="shared" si="25"/>
        <v>9.4643506500743171E-2</v>
      </c>
      <c r="M572">
        <f t="shared" si="26"/>
        <v>2024</v>
      </c>
    </row>
    <row r="573" spans="1:13" x14ac:dyDescent="0.3">
      <c r="A573" t="s">
        <v>581</v>
      </c>
      <c r="B573" s="2">
        <v>45252</v>
      </c>
      <c r="C573" t="s">
        <v>1579</v>
      </c>
      <c r="D573" t="s">
        <v>2004</v>
      </c>
      <c r="E573" t="s">
        <v>2007</v>
      </c>
      <c r="F573" t="s">
        <v>2010</v>
      </c>
      <c r="G573" s="6">
        <v>7</v>
      </c>
      <c r="H573" s="4">
        <v>49118.18</v>
      </c>
      <c r="I573" s="4">
        <v>11353.51</v>
      </c>
      <c r="J573" t="s">
        <v>2026</v>
      </c>
      <c r="K573" t="str">
        <f t="shared" si="24"/>
        <v>November</v>
      </c>
      <c r="L573" s="7">
        <f t="shared" si="25"/>
        <v>0.2311467973772644</v>
      </c>
      <c r="M573">
        <f t="shared" si="26"/>
        <v>2023</v>
      </c>
    </row>
    <row r="574" spans="1:13" x14ac:dyDescent="0.3">
      <c r="A574" t="s">
        <v>582</v>
      </c>
      <c r="B574" s="2">
        <v>45384</v>
      </c>
      <c r="C574" t="s">
        <v>1580</v>
      </c>
      <c r="D574" t="s">
        <v>2006</v>
      </c>
      <c r="E574" t="s">
        <v>2007</v>
      </c>
      <c r="F574" t="s">
        <v>2018</v>
      </c>
      <c r="G574" s="6">
        <v>10</v>
      </c>
      <c r="H574" s="4">
        <v>39236.43</v>
      </c>
      <c r="I574" s="4">
        <v>3221.24</v>
      </c>
      <c r="J574" t="s">
        <v>2026</v>
      </c>
      <c r="K574" t="str">
        <f t="shared" si="24"/>
        <v>April</v>
      </c>
      <c r="L574" s="7">
        <f t="shared" si="25"/>
        <v>8.2098192929377103E-2</v>
      </c>
      <c r="M574">
        <f t="shared" si="26"/>
        <v>2024</v>
      </c>
    </row>
    <row r="575" spans="1:13" x14ac:dyDescent="0.3">
      <c r="A575" t="s">
        <v>583</v>
      </c>
      <c r="B575" s="2">
        <v>44951</v>
      </c>
      <c r="C575" t="s">
        <v>1581</v>
      </c>
      <c r="D575" t="s">
        <v>2004</v>
      </c>
      <c r="E575" t="s">
        <v>2008</v>
      </c>
      <c r="F575" t="s">
        <v>2011</v>
      </c>
      <c r="G575" s="6">
        <v>2</v>
      </c>
      <c r="H575" s="4">
        <v>10173.68</v>
      </c>
      <c r="I575" s="4">
        <v>1931.2</v>
      </c>
      <c r="J575" t="s">
        <v>2025</v>
      </c>
      <c r="K575" t="str">
        <f t="shared" si="24"/>
        <v>January</v>
      </c>
      <c r="L575" s="7">
        <f t="shared" si="25"/>
        <v>0.18982315150466694</v>
      </c>
      <c r="M575">
        <f t="shared" si="26"/>
        <v>2023</v>
      </c>
    </row>
    <row r="576" spans="1:13" x14ac:dyDescent="0.3">
      <c r="A576" t="s">
        <v>584</v>
      </c>
      <c r="B576" s="2">
        <v>45648</v>
      </c>
      <c r="C576" t="s">
        <v>1582</v>
      </c>
      <c r="D576" t="s">
        <v>2003</v>
      </c>
      <c r="E576" t="s">
        <v>2009</v>
      </c>
      <c r="F576" t="s">
        <v>2014</v>
      </c>
      <c r="G576" s="6">
        <v>3</v>
      </c>
      <c r="H576" s="4">
        <v>6310.64</v>
      </c>
      <c r="I576" s="4">
        <v>1457.11</v>
      </c>
      <c r="J576" t="s">
        <v>2027</v>
      </c>
      <c r="K576" t="str">
        <f t="shared" si="24"/>
        <v>December</v>
      </c>
      <c r="L576" s="7">
        <f t="shared" si="25"/>
        <v>0.23089734163254438</v>
      </c>
      <c r="M576">
        <f t="shared" si="26"/>
        <v>2024</v>
      </c>
    </row>
    <row r="577" spans="1:13" x14ac:dyDescent="0.3">
      <c r="A577" t="s">
        <v>585</v>
      </c>
      <c r="B577" s="2">
        <v>45350</v>
      </c>
      <c r="C577" t="s">
        <v>1583</v>
      </c>
      <c r="D577" t="s">
        <v>2003</v>
      </c>
      <c r="E577" t="s">
        <v>2009</v>
      </c>
      <c r="F577" t="s">
        <v>2014</v>
      </c>
      <c r="G577" s="6">
        <v>10</v>
      </c>
      <c r="H577" s="4">
        <v>37111.839999999997</v>
      </c>
      <c r="I577" s="4">
        <v>8662.7800000000007</v>
      </c>
      <c r="J577" t="s">
        <v>2027</v>
      </c>
      <c r="K577" t="str">
        <f t="shared" si="24"/>
        <v>February</v>
      </c>
      <c r="L577" s="7">
        <f t="shared" si="25"/>
        <v>0.233423618985208</v>
      </c>
      <c r="M577">
        <f t="shared" si="26"/>
        <v>2024</v>
      </c>
    </row>
    <row r="578" spans="1:13" x14ac:dyDescent="0.3">
      <c r="A578" t="s">
        <v>586</v>
      </c>
      <c r="B578" s="2">
        <v>45460</v>
      </c>
      <c r="C578" t="s">
        <v>1584</v>
      </c>
      <c r="D578" t="s">
        <v>2005</v>
      </c>
      <c r="E578" t="s">
        <v>2009</v>
      </c>
      <c r="F578" t="s">
        <v>2024</v>
      </c>
      <c r="G578" s="6">
        <v>6</v>
      </c>
      <c r="H578" s="4">
        <v>1842.44</v>
      </c>
      <c r="I578" s="4">
        <v>326.99</v>
      </c>
      <c r="J578" t="s">
        <v>2028</v>
      </c>
      <c r="K578" t="str">
        <f t="shared" si="24"/>
        <v>June</v>
      </c>
      <c r="L578" s="7">
        <f t="shared" si="25"/>
        <v>0.17747660710796553</v>
      </c>
      <c r="M578">
        <f t="shared" si="26"/>
        <v>2024</v>
      </c>
    </row>
    <row r="579" spans="1:13" x14ac:dyDescent="0.3">
      <c r="A579" t="s">
        <v>587</v>
      </c>
      <c r="B579" s="2">
        <v>45562</v>
      </c>
      <c r="C579" t="s">
        <v>1585</v>
      </c>
      <c r="D579" t="s">
        <v>2003</v>
      </c>
      <c r="E579" t="s">
        <v>2008</v>
      </c>
      <c r="F579" t="s">
        <v>2021</v>
      </c>
      <c r="G579" s="6">
        <v>10</v>
      </c>
      <c r="H579" s="4">
        <v>38043.769999999997</v>
      </c>
      <c r="I579" s="4">
        <v>8057.69</v>
      </c>
      <c r="J579" t="s">
        <v>2025</v>
      </c>
      <c r="K579" t="str">
        <f t="shared" ref="K579:K642" si="27">TEXT(B579,"MMMM")</f>
        <v>September</v>
      </c>
      <c r="L579" s="7">
        <f t="shared" ref="L579:L642" si="28">I579/H579</f>
        <v>0.21180051293549509</v>
      </c>
      <c r="M579">
        <f t="shared" ref="M579:M642" si="29">YEAR(B579)</f>
        <v>2024</v>
      </c>
    </row>
    <row r="580" spans="1:13" x14ac:dyDescent="0.3">
      <c r="A580" t="s">
        <v>588</v>
      </c>
      <c r="B580" s="2">
        <v>45217</v>
      </c>
      <c r="C580" t="s">
        <v>1586</v>
      </c>
      <c r="D580" t="s">
        <v>2006</v>
      </c>
      <c r="E580" t="s">
        <v>2007</v>
      </c>
      <c r="F580" t="s">
        <v>2010</v>
      </c>
      <c r="G580" s="6">
        <v>3</v>
      </c>
      <c r="H580" s="4">
        <v>24985.8</v>
      </c>
      <c r="I580" s="4">
        <v>2606.7199999999998</v>
      </c>
      <c r="J580" t="s">
        <v>2027</v>
      </c>
      <c r="K580" t="str">
        <f t="shared" si="27"/>
        <v>October</v>
      </c>
      <c r="L580" s="7">
        <f t="shared" si="28"/>
        <v>0.10432805833713549</v>
      </c>
      <c r="M580">
        <f t="shared" si="29"/>
        <v>2023</v>
      </c>
    </row>
    <row r="581" spans="1:13" x14ac:dyDescent="0.3">
      <c r="A581" t="s">
        <v>589</v>
      </c>
      <c r="B581" s="2">
        <v>45596</v>
      </c>
      <c r="C581" t="s">
        <v>1587</v>
      </c>
      <c r="D581" t="s">
        <v>2006</v>
      </c>
      <c r="E581" t="s">
        <v>2009</v>
      </c>
      <c r="F581" t="s">
        <v>2015</v>
      </c>
      <c r="G581" s="6">
        <v>7</v>
      </c>
      <c r="H581" s="4">
        <v>48071.21</v>
      </c>
      <c r="I581" s="4">
        <v>13933.03</v>
      </c>
      <c r="J581" t="s">
        <v>2027</v>
      </c>
      <c r="K581" t="str">
        <f t="shared" si="27"/>
        <v>October</v>
      </c>
      <c r="L581" s="7">
        <f t="shared" si="28"/>
        <v>0.28984146644114017</v>
      </c>
      <c r="M581">
        <f t="shared" si="29"/>
        <v>2024</v>
      </c>
    </row>
    <row r="582" spans="1:13" x14ac:dyDescent="0.3">
      <c r="A582" t="s">
        <v>590</v>
      </c>
      <c r="B582" s="2">
        <v>44976</v>
      </c>
      <c r="C582" t="s">
        <v>1588</v>
      </c>
      <c r="D582" t="s">
        <v>2004</v>
      </c>
      <c r="E582" t="s">
        <v>2009</v>
      </c>
      <c r="F582" t="s">
        <v>2014</v>
      </c>
      <c r="G582" s="6">
        <v>6</v>
      </c>
      <c r="H582" s="4">
        <v>25804.31</v>
      </c>
      <c r="I582" s="4">
        <v>3391.47</v>
      </c>
      <c r="J582" t="s">
        <v>2027</v>
      </c>
      <c r="K582" t="str">
        <f t="shared" si="27"/>
        <v>February</v>
      </c>
      <c r="L582" s="7">
        <f t="shared" si="28"/>
        <v>0.13143036957779533</v>
      </c>
      <c r="M582">
        <f t="shared" si="29"/>
        <v>2023</v>
      </c>
    </row>
    <row r="583" spans="1:13" x14ac:dyDescent="0.3">
      <c r="A583" t="s">
        <v>591</v>
      </c>
      <c r="B583" s="2">
        <v>45350</v>
      </c>
      <c r="C583" t="s">
        <v>1589</v>
      </c>
      <c r="D583" t="s">
        <v>2003</v>
      </c>
      <c r="E583" t="s">
        <v>2008</v>
      </c>
      <c r="F583" t="s">
        <v>2012</v>
      </c>
      <c r="G583" s="6">
        <v>2</v>
      </c>
      <c r="H583" s="4">
        <v>49961.599999999999</v>
      </c>
      <c r="I583" s="4">
        <v>5163.7700000000004</v>
      </c>
      <c r="J583" t="s">
        <v>2027</v>
      </c>
      <c r="K583" t="str">
        <f t="shared" si="27"/>
        <v>February</v>
      </c>
      <c r="L583" s="7">
        <f t="shared" si="28"/>
        <v>0.10335477646832769</v>
      </c>
      <c r="M583">
        <f t="shared" si="29"/>
        <v>2024</v>
      </c>
    </row>
    <row r="584" spans="1:13" x14ac:dyDescent="0.3">
      <c r="A584" t="s">
        <v>592</v>
      </c>
      <c r="B584" s="2">
        <v>45515</v>
      </c>
      <c r="C584" t="s">
        <v>1590</v>
      </c>
      <c r="D584" t="s">
        <v>2005</v>
      </c>
      <c r="E584" t="s">
        <v>2008</v>
      </c>
      <c r="F584" t="s">
        <v>2019</v>
      </c>
      <c r="G584" s="6">
        <v>10</v>
      </c>
      <c r="H584" s="4">
        <v>37481.54</v>
      </c>
      <c r="I584" s="4">
        <v>2263.7199999999998</v>
      </c>
      <c r="J584" t="s">
        <v>2025</v>
      </c>
      <c r="K584" t="str">
        <f t="shared" si="27"/>
        <v>August</v>
      </c>
      <c r="L584" s="7">
        <f t="shared" si="28"/>
        <v>6.0395597406083093E-2</v>
      </c>
      <c r="M584">
        <f t="shared" si="29"/>
        <v>2024</v>
      </c>
    </row>
    <row r="585" spans="1:13" x14ac:dyDescent="0.3">
      <c r="A585" t="s">
        <v>593</v>
      </c>
      <c r="B585" s="2">
        <v>45552</v>
      </c>
      <c r="C585" t="s">
        <v>1591</v>
      </c>
      <c r="D585" t="s">
        <v>2003</v>
      </c>
      <c r="E585" t="s">
        <v>2007</v>
      </c>
      <c r="F585" t="s">
        <v>2013</v>
      </c>
      <c r="G585" s="6">
        <v>8</v>
      </c>
      <c r="H585" s="4">
        <v>32898.870000000003</v>
      </c>
      <c r="I585" s="4">
        <v>9603.23</v>
      </c>
      <c r="J585" t="s">
        <v>2026</v>
      </c>
      <c r="K585" t="str">
        <f t="shared" si="27"/>
        <v>September</v>
      </c>
      <c r="L585" s="7">
        <f t="shared" si="28"/>
        <v>0.29190151515842333</v>
      </c>
      <c r="M585">
        <f t="shared" si="29"/>
        <v>2024</v>
      </c>
    </row>
    <row r="586" spans="1:13" x14ac:dyDescent="0.3">
      <c r="A586" t="s">
        <v>594</v>
      </c>
      <c r="B586" s="2">
        <v>45373</v>
      </c>
      <c r="C586" t="s">
        <v>1592</v>
      </c>
      <c r="D586" t="s">
        <v>2006</v>
      </c>
      <c r="E586" t="s">
        <v>2008</v>
      </c>
      <c r="F586" t="s">
        <v>2021</v>
      </c>
      <c r="G586" s="6">
        <v>8</v>
      </c>
      <c r="H586" s="4">
        <v>2060.5500000000002</v>
      </c>
      <c r="I586" s="4">
        <v>186.65</v>
      </c>
      <c r="J586" t="s">
        <v>2028</v>
      </c>
      <c r="K586" t="str">
        <f t="shared" si="27"/>
        <v>March</v>
      </c>
      <c r="L586" s="7">
        <f t="shared" si="28"/>
        <v>9.0582611438693547E-2</v>
      </c>
      <c r="M586">
        <f t="shared" si="29"/>
        <v>2024</v>
      </c>
    </row>
    <row r="587" spans="1:13" x14ac:dyDescent="0.3">
      <c r="A587" t="s">
        <v>595</v>
      </c>
      <c r="B587" s="2">
        <v>45493</v>
      </c>
      <c r="C587" t="s">
        <v>1593</v>
      </c>
      <c r="D587" t="s">
        <v>2006</v>
      </c>
      <c r="E587" t="s">
        <v>2007</v>
      </c>
      <c r="F587" t="s">
        <v>2013</v>
      </c>
      <c r="G587" s="6">
        <v>8</v>
      </c>
      <c r="H587" s="4">
        <v>37605.760000000002</v>
      </c>
      <c r="I587" s="4">
        <v>10604.35</v>
      </c>
      <c r="J587" t="s">
        <v>2026</v>
      </c>
      <c r="K587" t="str">
        <f t="shared" si="27"/>
        <v>July</v>
      </c>
      <c r="L587" s="7">
        <f t="shared" si="28"/>
        <v>0.28198738703858134</v>
      </c>
      <c r="M587">
        <f t="shared" si="29"/>
        <v>2024</v>
      </c>
    </row>
    <row r="588" spans="1:13" x14ac:dyDescent="0.3">
      <c r="A588" t="s">
        <v>596</v>
      </c>
      <c r="B588" s="2">
        <v>45371</v>
      </c>
      <c r="C588" t="s">
        <v>1594</v>
      </c>
      <c r="D588" t="s">
        <v>2004</v>
      </c>
      <c r="E588" t="s">
        <v>2007</v>
      </c>
      <c r="F588" t="s">
        <v>2013</v>
      </c>
      <c r="G588" s="6">
        <v>5</v>
      </c>
      <c r="H588" s="4">
        <v>49660.67</v>
      </c>
      <c r="I588" s="4">
        <v>9365.81</v>
      </c>
      <c r="J588" t="s">
        <v>2027</v>
      </c>
      <c r="K588" t="str">
        <f t="shared" si="27"/>
        <v>March</v>
      </c>
      <c r="L588" s="7">
        <f t="shared" si="28"/>
        <v>0.18859612647191429</v>
      </c>
      <c r="M588">
        <f t="shared" si="29"/>
        <v>2024</v>
      </c>
    </row>
    <row r="589" spans="1:13" x14ac:dyDescent="0.3">
      <c r="A589" t="s">
        <v>597</v>
      </c>
      <c r="B589" s="2">
        <v>44977</v>
      </c>
      <c r="C589" t="s">
        <v>1595</v>
      </c>
      <c r="D589" t="s">
        <v>2005</v>
      </c>
      <c r="E589" t="s">
        <v>2008</v>
      </c>
      <c r="F589" t="s">
        <v>2022</v>
      </c>
      <c r="G589" s="6">
        <v>4</v>
      </c>
      <c r="H589" s="4">
        <v>23199.17</v>
      </c>
      <c r="I589" s="4">
        <v>2217.48</v>
      </c>
      <c r="J589" t="s">
        <v>2026</v>
      </c>
      <c r="K589" t="str">
        <f t="shared" si="27"/>
        <v>February</v>
      </c>
      <c r="L589" s="7">
        <f t="shared" si="28"/>
        <v>9.5584454099004415E-2</v>
      </c>
      <c r="M589">
        <f t="shared" si="29"/>
        <v>2023</v>
      </c>
    </row>
    <row r="590" spans="1:13" x14ac:dyDescent="0.3">
      <c r="A590" t="s">
        <v>598</v>
      </c>
      <c r="B590" s="2">
        <v>45072</v>
      </c>
      <c r="C590" t="s">
        <v>1596</v>
      </c>
      <c r="D590" t="s">
        <v>2006</v>
      </c>
      <c r="E590" t="s">
        <v>2007</v>
      </c>
      <c r="F590" t="s">
        <v>2013</v>
      </c>
      <c r="G590" s="6">
        <v>3</v>
      </c>
      <c r="H590" s="4">
        <v>34985.26</v>
      </c>
      <c r="I590" s="4">
        <v>9424.0400000000009</v>
      </c>
      <c r="J590" t="s">
        <v>2028</v>
      </c>
      <c r="K590" t="str">
        <f t="shared" si="27"/>
        <v>May</v>
      </c>
      <c r="L590" s="7">
        <f t="shared" si="28"/>
        <v>0.26937172969416262</v>
      </c>
      <c r="M590">
        <f t="shared" si="29"/>
        <v>2023</v>
      </c>
    </row>
    <row r="591" spans="1:13" x14ac:dyDescent="0.3">
      <c r="A591" t="s">
        <v>599</v>
      </c>
      <c r="B591" s="2">
        <v>45317</v>
      </c>
      <c r="C591" t="s">
        <v>1597</v>
      </c>
      <c r="D591" t="s">
        <v>2003</v>
      </c>
      <c r="E591" t="s">
        <v>2008</v>
      </c>
      <c r="F591" t="s">
        <v>2012</v>
      </c>
      <c r="G591" s="6">
        <v>6</v>
      </c>
      <c r="H591" s="4">
        <v>45894.12</v>
      </c>
      <c r="I591" s="4">
        <v>11868.9</v>
      </c>
      <c r="J591" t="s">
        <v>2028</v>
      </c>
      <c r="K591" t="str">
        <f t="shared" si="27"/>
        <v>January</v>
      </c>
      <c r="L591" s="7">
        <f t="shared" si="28"/>
        <v>0.25861482908921662</v>
      </c>
      <c r="M591">
        <f t="shared" si="29"/>
        <v>2024</v>
      </c>
    </row>
    <row r="592" spans="1:13" x14ac:dyDescent="0.3">
      <c r="A592" t="s">
        <v>600</v>
      </c>
      <c r="B592" s="2">
        <v>45554</v>
      </c>
      <c r="C592" t="s">
        <v>1598</v>
      </c>
      <c r="D592" t="s">
        <v>2005</v>
      </c>
      <c r="E592" t="s">
        <v>2009</v>
      </c>
      <c r="F592" t="s">
        <v>2023</v>
      </c>
      <c r="G592" s="6">
        <v>2</v>
      </c>
      <c r="H592" s="4">
        <v>40436.18</v>
      </c>
      <c r="I592" s="4">
        <v>4340.42</v>
      </c>
      <c r="J592" t="s">
        <v>2026</v>
      </c>
      <c r="K592" t="str">
        <f t="shared" si="27"/>
        <v>September</v>
      </c>
      <c r="L592" s="7">
        <f t="shared" si="28"/>
        <v>0.10734001085166799</v>
      </c>
      <c r="M592">
        <f t="shared" si="29"/>
        <v>2024</v>
      </c>
    </row>
    <row r="593" spans="1:13" x14ac:dyDescent="0.3">
      <c r="A593" t="s">
        <v>601</v>
      </c>
      <c r="B593" s="2">
        <v>45545</v>
      </c>
      <c r="C593" t="s">
        <v>1274</v>
      </c>
      <c r="D593" t="s">
        <v>2005</v>
      </c>
      <c r="E593" t="s">
        <v>2009</v>
      </c>
      <c r="F593" t="s">
        <v>2014</v>
      </c>
      <c r="G593" s="6">
        <v>1</v>
      </c>
      <c r="H593" s="4">
        <v>41527.78</v>
      </c>
      <c r="I593" s="4">
        <v>11427.86</v>
      </c>
      <c r="J593" t="s">
        <v>2027</v>
      </c>
      <c r="K593" t="str">
        <f t="shared" si="27"/>
        <v>September</v>
      </c>
      <c r="L593" s="7">
        <f t="shared" si="28"/>
        <v>0.2751859116957372</v>
      </c>
      <c r="M593">
        <f t="shared" si="29"/>
        <v>2024</v>
      </c>
    </row>
    <row r="594" spans="1:13" x14ac:dyDescent="0.3">
      <c r="A594" t="s">
        <v>602</v>
      </c>
      <c r="B594" s="2">
        <v>45061</v>
      </c>
      <c r="C594" t="s">
        <v>1599</v>
      </c>
      <c r="D594" t="s">
        <v>2005</v>
      </c>
      <c r="E594" t="s">
        <v>2009</v>
      </c>
      <c r="F594" t="s">
        <v>2014</v>
      </c>
      <c r="G594" s="6">
        <v>3</v>
      </c>
      <c r="H594" s="4">
        <v>44052.71</v>
      </c>
      <c r="I594" s="4">
        <v>2804.84</v>
      </c>
      <c r="J594" t="s">
        <v>2027</v>
      </c>
      <c r="K594" t="str">
        <f t="shared" si="27"/>
        <v>May</v>
      </c>
      <c r="L594" s="7">
        <f t="shared" si="28"/>
        <v>6.3670089762922655E-2</v>
      </c>
      <c r="M594">
        <f t="shared" si="29"/>
        <v>2023</v>
      </c>
    </row>
    <row r="595" spans="1:13" x14ac:dyDescent="0.3">
      <c r="A595" t="s">
        <v>603</v>
      </c>
      <c r="B595" s="2">
        <v>45575</v>
      </c>
      <c r="C595" t="s">
        <v>1600</v>
      </c>
      <c r="D595" t="s">
        <v>2006</v>
      </c>
      <c r="E595" t="s">
        <v>2007</v>
      </c>
      <c r="F595" t="s">
        <v>2018</v>
      </c>
      <c r="G595" s="6">
        <v>8</v>
      </c>
      <c r="H595" s="4">
        <v>31543.99</v>
      </c>
      <c r="I595" s="4">
        <v>5786.88</v>
      </c>
      <c r="J595" t="s">
        <v>2026</v>
      </c>
      <c r="K595" t="str">
        <f t="shared" si="27"/>
        <v>October</v>
      </c>
      <c r="L595" s="7">
        <f t="shared" si="28"/>
        <v>0.18345428083130891</v>
      </c>
      <c r="M595">
        <f t="shared" si="29"/>
        <v>2024</v>
      </c>
    </row>
    <row r="596" spans="1:13" x14ac:dyDescent="0.3">
      <c r="A596" t="s">
        <v>604</v>
      </c>
      <c r="B596" s="2">
        <v>45644</v>
      </c>
      <c r="C596" t="s">
        <v>1601</v>
      </c>
      <c r="D596" t="s">
        <v>2004</v>
      </c>
      <c r="E596" t="s">
        <v>2007</v>
      </c>
      <c r="F596" t="s">
        <v>2013</v>
      </c>
      <c r="G596" s="6">
        <v>9</v>
      </c>
      <c r="H596" s="4">
        <v>37988.81</v>
      </c>
      <c r="I596" s="4">
        <v>7619.13</v>
      </c>
      <c r="J596" t="s">
        <v>2028</v>
      </c>
      <c r="K596" t="str">
        <f t="shared" si="27"/>
        <v>December</v>
      </c>
      <c r="L596" s="7">
        <f t="shared" si="28"/>
        <v>0.20056248142545136</v>
      </c>
      <c r="M596">
        <f t="shared" si="29"/>
        <v>2024</v>
      </c>
    </row>
    <row r="597" spans="1:13" x14ac:dyDescent="0.3">
      <c r="A597" t="s">
        <v>605</v>
      </c>
      <c r="B597" s="2">
        <v>45202</v>
      </c>
      <c r="C597" t="s">
        <v>1602</v>
      </c>
      <c r="D597" t="s">
        <v>2006</v>
      </c>
      <c r="E597" t="s">
        <v>2007</v>
      </c>
      <c r="F597" t="s">
        <v>2020</v>
      </c>
      <c r="G597" s="6">
        <v>4</v>
      </c>
      <c r="H597" s="4">
        <v>5970.38</v>
      </c>
      <c r="I597" s="4">
        <v>1713.8</v>
      </c>
      <c r="J597" t="s">
        <v>2028</v>
      </c>
      <c r="K597" t="str">
        <f t="shared" si="27"/>
        <v>October</v>
      </c>
      <c r="L597" s="7">
        <f t="shared" si="28"/>
        <v>0.28705040550182737</v>
      </c>
      <c r="M597">
        <f t="shared" si="29"/>
        <v>2023</v>
      </c>
    </row>
    <row r="598" spans="1:13" x14ac:dyDescent="0.3">
      <c r="A598" t="s">
        <v>606</v>
      </c>
      <c r="B598" s="2">
        <v>45587</v>
      </c>
      <c r="C598" t="s">
        <v>1603</v>
      </c>
      <c r="D598" t="s">
        <v>2006</v>
      </c>
      <c r="E598" t="s">
        <v>2007</v>
      </c>
      <c r="F598" t="s">
        <v>2020</v>
      </c>
      <c r="G598" s="6">
        <v>3</v>
      </c>
      <c r="H598" s="4">
        <v>14786.64</v>
      </c>
      <c r="I598" s="4">
        <v>1882.42</v>
      </c>
      <c r="J598" t="s">
        <v>2025</v>
      </c>
      <c r="K598" t="str">
        <f t="shared" si="27"/>
        <v>October</v>
      </c>
      <c r="L598" s="7">
        <f t="shared" si="28"/>
        <v>0.12730545952292069</v>
      </c>
      <c r="M598">
        <f t="shared" si="29"/>
        <v>2024</v>
      </c>
    </row>
    <row r="599" spans="1:13" x14ac:dyDescent="0.3">
      <c r="A599" t="s">
        <v>607</v>
      </c>
      <c r="B599" s="2">
        <v>45529</v>
      </c>
      <c r="C599" t="s">
        <v>1604</v>
      </c>
      <c r="D599" t="s">
        <v>2005</v>
      </c>
      <c r="E599" t="s">
        <v>2008</v>
      </c>
      <c r="F599" t="s">
        <v>2021</v>
      </c>
      <c r="G599" s="6">
        <v>4</v>
      </c>
      <c r="H599" s="4">
        <v>48777.64</v>
      </c>
      <c r="I599" s="4">
        <v>7900.34</v>
      </c>
      <c r="J599" t="s">
        <v>2025</v>
      </c>
      <c r="K599" t="str">
        <f t="shared" si="27"/>
        <v>August</v>
      </c>
      <c r="L599" s="7">
        <f t="shared" si="28"/>
        <v>0.16196642559992652</v>
      </c>
      <c r="M599">
        <f t="shared" si="29"/>
        <v>2024</v>
      </c>
    </row>
    <row r="600" spans="1:13" x14ac:dyDescent="0.3">
      <c r="A600" t="s">
        <v>608</v>
      </c>
      <c r="B600" s="2">
        <v>45434</v>
      </c>
      <c r="C600" t="s">
        <v>1605</v>
      </c>
      <c r="D600" t="s">
        <v>2005</v>
      </c>
      <c r="E600" t="s">
        <v>2009</v>
      </c>
      <c r="F600" t="s">
        <v>2024</v>
      </c>
      <c r="G600" s="6">
        <v>7</v>
      </c>
      <c r="H600" s="4">
        <v>10707.64</v>
      </c>
      <c r="I600" s="4">
        <v>1700.66</v>
      </c>
      <c r="J600" t="s">
        <v>2027</v>
      </c>
      <c r="K600" t="str">
        <f t="shared" si="27"/>
        <v>May</v>
      </c>
      <c r="L600" s="7">
        <f t="shared" si="28"/>
        <v>0.15882678162508268</v>
      </c>
      <c r="M600">
        <f t="shared" si="29"/>
        <v>2024</v>
      </c>
    </row>
    <row r="601" spans="1:13" x14ac:dyDescent="0.3">
      <c r="A601" t="s">
        <v>609</v>
      </c>
      <c r="B601" s="2">
        <v>45083</v>
      </c>
      <c r="C601" t="s">
        <v>1606</v>
      </c>
      <c r="D601" t="s">
        <v>2004</v>
      </c>
      <c r="E601" t="s">
        <v>2007</v>
      </c>
      <c r="F601" t="s">
        <v>2020</v>
      </c>
      <c r="G601" s="6">
        <v>4</v>
      </c>
      <c r="H601" s="4">
        <v>3114.09</v>
      </c>
      <c r="I601" s="4">
        <v>596.75</v>
      </c>
      <c r="J601" t="s">
        <v>2027</v>
      </c>
      <c r="K601" t="str">
        <f t="shared" si="27"/>
        <v>June</v>
      </c>
      <c r="L601" s="7">
        <f t="shared" si="28"/>
        <v>0.19162901521792883</v>
      </c>
      <c r="M601">
        <f t="shared" si="29"/>
        <v>2023</v>
      </c>
    </row>
    <row r="602" spans="1:13" x14ac:dyDescent="0.3">
      <c r="A602" t="s">
        <v>610</v>
      </c>
      <c r="B602" s="2">
        <v>45384</v>
      </c>
      <c r="C602" t="s">
        <v>1607</v>
      </c>
      <c r="D602" t="s">
        <v>2005</v>
      </c>
      <c r="E602" t="s">
        <v>2007</v>
      </c>
      <c r="F602" t="s">
        <v>2020</v>
      </c>
      <c r="G602" s="6">
        <v>9</v>
      </c>
      <c r="H602" s="4">
        <v>27396.29</v>
      </c>
      <c r="I602" s="4">
        <v>3798.5</v>
      </c>
      <c r="J602" t="s">
        <v>2025</v>
      </c>
      <c r="K602" t="str">
        <f t="shared" si="27"/>
        <v>April</v>
      </c>
      <c r="L602" s="7">
        <f t="shared" si="28"/>
        <v>0.13865016029542687</v>
      </c>
      <c r="M602">
        <f t="shared" si="29"/>
        <v>2024</v>
      </c>
    </row>
    <row r="603" spans="1:13" x14ac:dyDescent="0.3">
      <c r="A603" t="s">
        <v>611</v>
      </c>
      <c r="B603" s="2">
        <v>45576</v>
      </c>
      <c r="C603" t="s">
        <v>1608</v>
      </c>
      <c r="D603" t="s">
        <v>2006</v>
      </c>
      <c r="E603" t="s">
        <v>2009</v>
      </c>
      <c r="F603" t="s">
        <v>2014</v>
      </c>
      <c r="G603" s="6">
        <v>5</v>
      </c>
      <c r="H603" s="4">
        <v>15240.39</v>
      </c>
      <c r="I603" s="4">
        <v>3605.88</v>
      </c>
      <c r="J603" t="s">
        <v>2027</v>
      </c>
      <c r="K603" t="str">
        <f t="shared" si="27"/>
        <v>October</v>
      </c>
      <c r="L603" s="7">
        <f t="shared" si="28"/>
        <v>0.23660024448193256</v>
      </c>
      <c r="M603">
        <f t="shared" si="29"/>
        <v>2024</v>
      </c>
    </row>
    <row r="604" spans="1:13" x14ac:dyDescent="0.3">
      <c r="A604" t="s">
        <v>612</v>
      </c>
      <c r="B604" s="2">
        <v>45089</v>
      </c>
      <c r="C604" t="s">
        <v>1609</v>
      </c>
      <c r="D604" t="s">
        <v>2006</v>
      </c>
      <c r="E604" t="s">
        <v>2007</v>
      </c>
      <c r="F604" t="s">
        <v>2020</v>
      </c>
      <c r="G604" s="6">
        <v>3</v>
      </c>
      <c r="H604" s="4">
        <v>10735.1</v>
      </c>
      <c r="I604" s="4">
        <v>2763.53</v>
      </c>
      <c r="J604" t="s">
        <v>2027</v>
      </c>
      <c r="K604" t="str">
        <f t="shared" si="27"/>
        <v>June</v>
      </c>
      <c r="L604" s="7">
        <f t="shared" si="28"/>
        <v>0.25742936721595516</v>
      </c>
      <c r="M604">
        <f t="shared" si="29"/>
        <v>2023</v>
      </c>
    </row>
    <row r="605" spans="1:13" x14ac:dyDescent="0.3">
      <c r="A605" t="s">
        <v>613</v>
      </c>
      <c r="B605" s="2">
        <v>45306</v>
      </c>
      <c r="C605" t="s">
        <v>1610</v>
      </c>
      <c r="D605" t="s">
        <v>2003</v>
      </c>
      <c r="E605" t="s">
        <v>2008</v>
      </c>
      <c r="F605" t="s">
        <v>2019</v>
      </c>
      <c r="G605" s="6">
        <v>7</v>
      </c>
      <c r="H605" s="4">
        <v>4653.38</v>
      </c>
      <c r="I605" s="4">
        <v>1269.29</v>
      </c>
      <c r="J605" t="s">
        <v>2026</v>
      </c>
      <c r="K605" t="str">
        <f t="shared" si="27"/>
        <v>January</v>
      </c>
      <c r="L605" s="7">
        <f t="shared" si="28"/>
        <v>0.27276732181768948</v>
      </c>
      <c r="M605">
        <f t="shared" si="29"/>
        <v>2024</v>
      </c>
    </row>
    <row r="606" spans="1:13" x14ac:dyDescent="0.3">
      <c r="A606" t="s">
        <v>614</v>
      </c>
      <c r="B606" s="2">
        <v>45188</v>
      </c>
      <c r="C606" t="s">
        <v>1611</v>
      </c>
      <c r="D606" t="s">
        <v>2003</v>
      </c>
      <c r="E606" t="s">
        <v>2007</v>
      </c>
      <c r="F606" t="s">
        <v>2010</v>
      </c>
      <c r="G606" s="6">
        <v>6</v>
      </c>
      <c r="H606" s="4">
        <v>11248.53</v>
      </c>
      <c r="I606" s="4">
        <v>3028.28</v>
      </c>
      <c r="J606" t="s">
        <v>2028</v>
      </c>
      <c r="K606" t="str">
        <f t="shared" si="27"/>
        <v>September</v>
      </c>
      <c r="L606" s="7">
        <f t="shared" si="28"/>
        <v>0.26921562195237958</v>
      </c>
      <c r="M606">
        <f t="shared" si="29"/>
        <v>2023</v>
      </c>
    </row>
    <row r="607" spans="1:13" x14ac:dyDescent="0.3">
      <c r="A607" t="s">
        <v>615</v>
      </c>
      <c r="B607" s="2">
        <v>45217</v>
      </c>
      <c r="C607" t="s">
        <v>1612</v>
      </c>
      <c r="D607" t="s">
        <v>2006</v>
      </c>
      <c r="E607" t="s">
        <v>2007</v>
      </c>
      <c r="F607" t="s">
        <v>2013</v>
      </c>
      <c r="G607" s="6">
        <v>5</v>
      </c>
      <c r="H607" s="4">
        <v>29067.96</v>
      </c>
      <c r="I607" s="4">
        <v>8641.73</v>
      </c>
      <c r="J607" t="s">
        <v>2027</v>
      </c>
      <c r="K607" t="str">
        <f t="shared" si="27"/>
        <v>October</v>
      </c>
      <c r="L607" s="7">
        <f t="shared" si="28"/>
        <v>0.2972939965515296</v>
      </c>
      <c r="M607">
        <f t="shared" si="29"/>
        <v>2023</v>
      </c>
    </row>
    <row r="608" spans="1:13" x14ac:dyDescent="0.3">
      <c r="A608" t="s">
        <v>616</v>
      </c>
      <c r="B608" s="2">
        <v>45090</v>
      </c>
      <c r="C608" t="s">
        <v>1613</v>
      </c>
      <c r="D608" t="s">
        <v>2003</v>
      </c>
      <c r="E608" t="s">
        <v>2008</v>
      </c>
      <c r="F608" t="s">
        <v>2012</v>
      </c>
      <c r="G608" s="6">
        <v>6</v>
      </c>
      <c r="H608" s="4">
        <v>23956.45</v>
      </c>
      <c r="I608" s="4">
        <v>6060.81</v>
      </c>
      <c r="J608" t="s">
        <v>2028</v>
      </c>
      <c r="K608" t="str">
        <f t="shared" si="27"/>
        <v>June</v>
      </c>
      <c r="L608" s="7">
        <f t="shared" si="28"/>
        <v>0.25299282656654054</v>
      </c>
      <c r="M608">
        <f t="shared" si="29"/>
        <v>2023</v>
      </c>
    </row>
    <row r="609" spans="1:13" x14ac:dyDescent="0.3">
      <c r="A609" t="s">
        <v>617</v>
      </c>
      <c r="B609" s="2">
        <v>45417</v>
      </c>
      <c r="C609" t="s">
        <v>1614</v>
      </c>
      <c r="D609" t="s">
        <v>2006</v>
      </c>
      <c r="E609" t="s">
        <v>2009</v>
      </c>
      <c r="F609" t="s">
        <v>2016</v>
      </c>
      <c r="G609" s="6">
        <v>1</v>
      </c>
      <c r="H609" s="4">
        <v>4303.08</v>
      </c>
      <c r="I609" s="4">
        <v>425.17</v>
      </c>
      <c r="J609" t="s">
        <v>2025</v>
      </c>
      <c r="K609" t="str">
        <f t="shared" si="27"/>
        <v>May</v>
      </c>
      <c r="L609" s="7">
        <f t="shared" si="28"/>
        <v>9.8805971536666759E-2</v>
      </c>
      <c r="M609">
        <f t="shared" si="29"/>
        <v>2024</v>
      </c>
    </row>
    <row r="610" spans="1:13" x14ac:dyDescent="0.3">
      <c r="A610" t="s">
        <v>618</v>
      </c>
      <c r="B610" s="2">
        <v>45417</v>
      </c>
      <c r="C610" t="s">
        <v>1615</v>
      </c>
      <c r="D610" t="s">
        <v>2003</v>
      </c>
      <c r="E610" t="s">
        <v>2007</v>
      </c>
      <c r="F610" t="s">
        <v>2010</v>
      </c>
      <c r="G610" s="6">
        <v>7</v>
      </c>
      <c r="H610" s="4">
        <v>6482.33</v>
      </c>
      <c r="I610" s="4">
        <v>819.23</v>
      </c>
      <c r="J610" t="s">
        <v>2025</v>
      </c>
      <c r="K610" t="str">
        <f t="shared" si="27"/>
        <v>May</v>
      </c>
      <c r="L610" s="7">
        <f t="shared" si="28"/>
        <v>0.12637894090550775</v>
      </c>
      <c r="M610">
        <f t="shared" si="29"/>
        <v>2024</v>
      </c>
    </row>
    <row r="611" spans="1:13" x14ac:dyDescent="0.3">
      <c r="A611" t="s">
        <v>619</v>
      </c>
      <c r="B611" s="2">
        <v>45284</v>
      </c>
      <c r="C611" t="s">
        <v>1616</v>
      </c>
      <c r="D611" t="s">
        <v>2003</v>
      </c>
      <c r="E611" t="s">
        <v>2009</v>
      </c>
      <c r="F611" t="s">
        <v>2014</v>
      </c>
      <c r="G611" s="6">
        <v>7</v>
      </c>
      <c r="H611" s="4">
        <v>3588.67</v>
      </c>
      <c r="I611" s="4">
        <v>643.02</v>
      </c>
      <c r="J611" t="s">
        <v>2027</v>
      </c>
      <c r="K611" t="str">
        <f t="shared" si="27"/>
        <v>December</v>
      </c>
      <c r="L611" s="7">
        <f t="shared" si="28"/>
        <v>0.17918058779436391</v>
      </c>
      <c r="M611">
        <f t="shared" si="29"/>
        <v>2023</v>
      </c>
    </row>
    <row r="612" spans="1:13" x14ac:dyDescent="0.3">
      <c r="A612" t="s">
        <v>620</v>
      </c>
      <c r="B612" s="2">
        <v>45360</v>
      </c>
      <c r="C612" t="s">
        <v>1617</v>
      </c>
      <c r="D612" t="s">
        <v>2003</v>
      </c>
      <c r="E612" t="s">
        <v>2008</v>
      </c>
      <c r="F612" t="s">
        <v>2012</v>
      </c>
      <c r="G612" s="6">
        <v>5</v>
      </c>
      <c r="H612" s="4">
        <v>9976.16</v>
      </c>
      <c r="I612" s="4">
        <v>1036.53</v>
      </c>
      <c r="J612" t="s">
        <v>2027</v>
      </c>
      <c r="K612" t="str">
        <f t="shared" si="27"/>
        <v>March</v>
      </c>
      <c r="L612" s="7">
        <f t="shared" si="28"/>
        <v>0.10390069926705266</v>
      </c>
      <c r="M612">
        <f t="shared" si="29"/>
        <v>2024</v>
      </c>
    </row>
    <row r="613" spans="1:13" x14ac:dyDescent="0.3">
      <c r="A613" t="s">
        <v>621</v>
      </c>
      <c r="B613" s="2">
        <v>45269</v>
      </c>
      <c r="C613" t="s">
        <v>1618</v>
      </c>
      <c r="D613" t="s">
        <v>2003</v>
      </c>
      <c r="E613" t="s">
        <v>2008</v>
      </c>
      <c r="F613" t="s">
        <v>2021</v>
      </c>
      <c r="G613" s="6">
        <v>6</v>
      </c>
      <c r="H613" s="4">
        <v>3291.53</v>
      </c>
      <c r="I613" s="4">
        <v>628.05999999999995</v>
      </c>
      <c r="J613" t="s">
        <v>2025</v>
      </c>
      <c r="K613" t="str">
        <f t="shared" si="27"/>
        <v>December</v>
      </c>
      <c r="L613" s="7">
        <f t="shared" si="28"/>
        <v>0.19081096025252692</v>
      </c>
      <c r="M613">
        <f t="shared" si="29"/>
        <v>2023</v>
      </c>
    </row>
    <row r="614" spans="1:13" x14ac:dyDescent="0.3">
      <c r="A614" t="s">
        <v>622</v>
      </c>
      <c r="B614" s="2">
        <v>45604</v>
      </c>
      <c r="C614" t="s">
        <v>1619</v>
      </c>
      <c r="D614" t="s">
        <v>2005</v>
      </c>
      <c r="E614" t="s">
        <v>2008</v>
      </c>
      <c r="F614" t="s">
        <v>2011</v>
      </c>
      <c r="G614" s="6">
        <v>4</v>
      </c>
      <c r="H614" s="4">
        <v>7994.85</v>
      </c>
      <c r="I614" s="4">
        <v>587.26</v>
      </c>
      <c r="J614" t="s">
        <v>2027</v>
      </c>
      <c r="K614" t="str">
        <f t="shared" si="27"/>
        <v>November</v>
      </c>
      <c r="L614" s="7">
        <f t="shared" si="28"/>
        <v>7.3454786518821494E-2</v>
      </c>
      <c r="M614">
        <f t="shared" si="29"/>
        <v>2024</v>
      </c>
    </row>
    <row r="615" spans="1:13" x14ac:dyDescent="0.3">
      <c r="A615" t="s">
        <v>623</v>
      </c>
      <c r="B615" s="2">
        <v>45048</v>
      </c>
      <c r="C615" t="s">
        <v>1620</v>
      </c>
      <c r="D615" t="s">
        <v>2006</v>
      </c>
      <c r="E615" t="s">
        <v>2007</v>
      </c>
      <c r="F615" t="s">
        <v>2010</v>
      </c>
      <c r="G615" s="6">
        <v>2</v>
      </c>
      <c r="H615" s="4">
        <v>37716.32</v>
      </c>
      <c r="I615" s="4">
        <v>2788.39</v>
      </c>
      <c r="J615" t="s">
        <v>2025</v>
      </c>
      <c r="K615" t="str">
        <f t="shared" si="27"/>
        <v>May</v>
      </c>
      <c r="L615" s="7">
        <f t="shared" si="28"/>
        <v>7.3930595561815152E-2</v>
      </c>
      <c r="M615">
        <f t="shared" si="29"/>
        <v>2023</v>
      </c>
    </row>
    <row r="616" spans="1:13" x14ac:dyDescent="0.3">
      <c r="A616" t="s">
        <v>624</v>
      </c>
      <c r="B616" s="2">
        <v>45561</v>
      </c>
      <c r="C616" t="s">
        <v>1621</v>
      </c>
      <c r="D616" t="s">
        <v>2004</v>
      </c>
      <c r="E616" t="s">
        <v>2009</v>
      </c>
      <c r="F616" t="s">
        <v>2023</v>
      </c>
      <c r="G616" s="6">
        <v>3</v>
      </c>
      <c r="H616" s="4">
        <v>42762.94</v>
      </c>
      <c r="I616" s="4">
        <v>7724.82</v>
      </c>
      <c r="J616" t="s">
        <v>2027</v>
      </c>
      <c r="K616" t="str">
        <f t="shared" si="27"/>
        <v>September</v>
      </c>
      <c r="L616" s="7">
        <f t="shared" si="28"/>
        <v>0.18064286506026012</v>
      </c>
      <c r="M616">
        <f t="shared" si="29"/>
        <v>2024</v>
      </c>
    </row>
    <row r="617" spans="1:13" x14ac:dyDescent="0.3">
      <c r="A617" t="s">
        <v>625</v>
      </c>
      <c r="B617" s="2">
        <v>45401</v>
      </c>
      <c r="C617" t="s">
        <v>1622</v>
      </c>
      <c r="D617" t="s">
        <v>2003</v>
      </c>
      <c r="E617" t="s">
        <v>2007</v>
      </c>
      <c r="F617" t="s">
        <v>2017</v>
      </c>
      <c r="G617" s="6">
        <v>5</v>
      </c>
      <c r="H617" s="4">
        <v>10223.76</v>
      </c>
      <c r="I617" s="4">
        <v>1627.04</v>
      </c>
      <c r="J617" t="s">
        <v>2026</v>
      </c>
      <c r="K617" t="str">
        <f t="shared" si="27"/>
        <v>April</v>
      </c>
      <c r="L617" s="7">
        <f t="shared" si="28"/>
        <v>0.15914301587674201</v>
      </c>
      <c r="M617">
        <f t="shared" si="29"/>
        <v>2024</v>
      </c>
    </row>
    <row r="618" spans="1:13" x14ac:dyDescent="0.3">
      <c r="A618" t="s">
        <v>626</v>
      </c>
      <c r="B618" s="2">
        <v>45618</v>
      </c>
      <c r="C618" t="s">
        <v>1623</v>
      </c>
      <c r="D618" t="s">
        <v>2003</v>
      </c>
      <c r="E618" t="s">
        <v>2009</v>
      </c>
      <c r="F618" t="s">
        <v>2015</v>
      </c>
      <c r="G618" s="6">
        <v>4</v>
      </c>
      <c r="H618" s="4">
        <v>36613.97</v>
      </c>
      <c r="I618" s="4">
        <v>7796.76</v>
      </c>
      <c r="J618" t="s">
        <v>2028</v>
      </c>
      <c r="K618" t="str">
        <f t="shared" si="27"/>
        <v>November</v>
      </c>
      <c r="L618" s="7">
        <f t="shared" si="28"/>
        <v>0.21294494970089287</v>
      </c>
      <c r="M618">
        <f t="shared" si="29"/>
        <v>2024</v>
      </c>
    </row>
    <row r="619" spans="1:13" x14ac:dyDescent="0.3">
      <c r="A619" t="s">
        <v>627</v>
      </c>
      <c r="B619" s="2">
        <v>45574</v>
      </c>
      <c r="C619" t="s">
        <v>1624</v>
      </c>
      <c r="D619" t="s">
        <v>2005</v>
      </c>
      <c r="E619" t="s">
        <v>2008</v>
      </c>
      <c r="F619" t="s">
        <v>2021</v>
      </c>
      <c r="G619" s="6">
        <v>1</v>
      </c>
      <c r="H619" s="4">
        <v>38198.660000000003</v>
      </c>
      <c r="I619" s="4">
        <v>3912.7</v>
      </c>
      <c r="J619" t="s">
        <v>2026</v>
      </c>
      <c r="K619" t="str">
        <f t="shared" si="27"/>
        <v>October</v>
      </c>
      <c r="L619" s="7">
        <f t="shared" si="28"/>
        <v>0.10243029467525823</v>
      </c>
      <c r="M619">
        <f t="shared" si="29"/>
        <v>2024</v>
      </c>
    </row>
    <row r="620" spans="1:13" x14ac:dyDescent="0.3">
      <c r="A620" t="s">
        <v>628</v>
      </c>
      <c r="B620" s="2">
        <v>44979</v>
      </c>
      <c r="C620" t="s">
        <v>1625</v>
      </c>
      <c r="D620" t="s">
        <v>2003</v>
      </c>
      <c r="E620" t="s">
        <v>2007</v>
      </c>
      <c r="F620" t="s">
        <v>2017</v>
      </c>
      <c r="G620" s="6">
        <v>3</v>
      </c>
      <c r="H620" s="4">
        <v>14013.43</v>
      </c>
      <c r="I620" s="4">
        <v>2948.65</v>
      </c>
      <c r="J620" t="s">
        <v>2027</v>
      </c>
      <c r="K620" t="str">
        <f t="shared" si="27"/>
        <v>February</v>
      </c>
      <c r="L620" s="7">
        <f t="shared" si="28"/>
        <v>0.21041600807225641</v>
      </c>
      <c r="M620">
        <f t="shared" si="29"/>
        <v>2023</v>
      </c>
    </row>
    <row r="621" spans="1:13" x14ac:dyDescent="0.3">
      <c r="A621" t="s">
        <v>629</v>
      </c>
      <c r="B621" s="2">
        <v>45260</v>
      </c>
      <c r="C621" t="s">
        <v>1626</v>
      </c>
      <c r="D621" t="s">
        <v>2006</v>
      </c>
      <c r="E621" t="s">
        <v>2007</v>
      </c>
      <c r="F621" t="s">
        <v>2020</v>
      </c>
      <c r="G621" s="6">
        <v>7</v>
      </c>
      <c r="H621" s="4">
        <v>42292.62</v>
      </c>
      <c r="I621" s="4">
        <v>6924.79</v>
      </c>
      <c r="J621" t="s">
        <v>2027</v>
      </c>
      <c r="K621" t="str">
        <f t="shared" si="27"/>
        <v>November</v>
      </c>
      <c r="L621" s="7">
        <f t="shared" si="28"/>
        <v>0.16373518594969996</v>
      </c>
      <c r="M621">
        <f t="shared" si="29"/>
        <v>2023</v>
      </c>
    </row>
    <row r="622" spans="1:13" x14ac:dyDescent="0.3">
      <c r="A622" t="s">
        <v>630</v>
      </c>
      <c r="B622" s="2">
        <v>45182</v>
      </c>
      <c r="C622" t="s">
        <v>1627</v>
      </c>
      <c r="D622" t="s">
        <v>2004</v>
      </c>
      <c r="E622" t="s">
        <v>2007</v>
      </c>
      <c r="F622" t="s">
        <v>2017</v>
      </c>
      <c r="G622" s="6">
        <v>6</v>
      </c>
      <c r="H622" s="4">
        <v>3545.09</v>
      </c>
      <c r="I622" s="4">
        <v>333.68</v>
      </c>
      <c r="J622" t="s">
        <v>2026</v>
      </c>
      <c r="K622" t="str">
        <f t="shared" si="27"/>
        <v>September</v>
      </c>
      <c r="L622" s="7">
        <f t="shared" si="28"/>
        <v>9.4124549729343962E-2</v>
      </c>
      <c r="M622">
        <f t="shared" si="29"/>
        <v>2023</v>
      </c>
    </row>
    <row r="623" spans="1:13" x14ac:dyDescent="0.3">
      <c r="A623" t="s">
        <v>631</v>
      </c>
      <c r="B623" s="2">
        <v>45068</v>
      </c>
      <c r="C623" t="s">
        <v>1628</v>
      </c>
      <c r="D623" t="s">
        <v>2006</v>
      </c>
      <c r="E623" t="s">
        <v>2009</v>
      </c>
      <c r="F623" t="s">
        <v>2014</v>
      </c>
      <c r="G623" s="6">
        <v>5</v>
      </c>
      <c r="H623" s="4">
        <v>30089.43</v>
      </c>
      <c r="I623" s="4">
        <v>8011.44</v>
      </c>
      <c r="J623" t="s">
        <v>2027</v>
      </c>
      <c r="K623" t="str">
        <f t="shared" si="27"/>
        <v>May</v>
      </c>
      <c r="L623" s="7">
        <f t="shared" si="28"/>
        <v>0.26625429594379152</v>
      </c>
      <c r="M623">
        <f t="shared" si="29"/>
        <v>2023</v>
      </c>
    </row>
    <row r="624" spans="1:13" x14ac:dyDescent="0.3">
      <c r="A624" t="s">
        <v>632</v>
      </c>
      <c r="B624" s="2">
        <v>45602</v>
      </c>
      <c r="C624" t="s">
        <v>1629</v>
      </c>
      <c r="D624" t="s">
        <v>2005</v>
      </c>
      <c r="E624" t="s">
        <v>2008</v>
      </c>
      <c r="F624" t="s">
        <v>2012</v>
      </c>
      <c r="G624" s="6">
        <v>10</v>
      </c>
      <c r="H624" s="4">
        <v>27753.05</v>
      </c>
      <c r="I624" s="4">
        <v>2806.21</v>
      </c>
      <c r="J624" t="s">
        <v>2028</v>
      </c>
      <c r="K624" t="str">
        <f t="shared" si="27"/>
        <v>November</v>
      </c>
      <c r="L624" s="7">
        <f t="shared" si="28"/>
        <v>0.10111357130117231</v>
      </c>
      <c r="M624">
        <f t="shared" si="29"/>
        <v>2024</v>
      </c>
    </row>
    <row r="625" spans="1:13" x14ac:dyDescent="0.3">
      <c r="A625" t="s">
        <v>633</v>
      </c>
      <c r="B625" s="2">
        <v>45392</v>
      </c>
      <c r="C625" t="s">
        <v>1630</v>
      </c>
      <c r="D625" t="s">
        <v>2003</v>
      </c>
      <c r="E625" t="s">
        <v>2007</v>
      </c>
      <c r="F625" t="s">
        <v>2010</v>
      </c>
      <c r="G625" s="6">
        <v>4</v>
      </c>
      <c r="H625" s="4">
        <v>45187.19</v>
      </c>
      <c r="I625" s="4">
        <v>10692.28</v>
      </c>
      <c r="J625" t="s">
        <v>2026</v>
      </c>
      <c r="K625" t="str">
        <f t="shared" si="27"/>
        <v>April</v>
      </c>
      <c r="L625" s="7">
        <f t="shared" si="28"/>
        <v>0.23662192758611456</v>
      </c>
      <c r="M625">
        <f t="shared" si="29"/>
        <v>2024</v>
      </c>
    </row>
    <row r="626" spans="1:13" x14ac:dyDescent="0.3">
      <c r="A626" t="s">
        <v>634</v>
      </c>
      <c r="B626" s="2">
        <v>45566</v>
      </c>
      <c r="C626" t="s">
        <v>1631</v>
      </c>
      <c r="D626" t="s">
        <v>2004</v>
      </c>
      <c r="E626" t="s">
        <v>2007</v>
      </c>
      <c r="F626" t="s">
        <v>2010</v>
      </c>
      <c r="G626" s="6">
        <v>1</v>
      </c>
      <c r="H626" s="4">
        <v>22538.19</v>
      </c>
      <c r="I626" s="4">
        <v>6050.03</v>
      </c>
      <c r="J626" t="s">
        <v>2027</v>
      </c>
      <c r="K626" t="str">
        <f t="shared" si="27"/>
        <v>October</v>
      </c>
      <c r="L626" s="7">
        <f t="shared" si="28"/>
        <v>0.26843459922913065</v>
      </c>
      <c r="M626">
        <f t="shared" si="29"/>
        <v>2024</v>
      </c>
    </row>
    <row r="627" spans="1:13" x14ac:dyDescent="0.3">
      <c r="A627" t="s">
        <v>635</v>
      </c>
      <c r="B627" s="2">
        <v>44952</v>
      </c>
      <c r="C627" t="s">
        <v>1632</v>
      </c>
      <c r="D627" t="s">
        <v>2003</v>
      </c>
      <c r="E627" t="s">
        <v>2007</v>
      </c>
      <c r="F627" t="s">
        <v>2018</v>
      </c>
      <c r="G627" s="6">
        <v>2</v>
      </c>
      <c r="H627" s="4">
        <v>14846.81</v>
      </c>
      <c r="I627" s="4">
        <v>994.7</v>
      </c>
      <c r="J627" t="s">
        <v>2028</v>
      </c>
      <c r="K627" t="str">
        <f t="shared" si="27"/>
        <v>January</v>
      </c>
      <c r="L627" s="7">
        <f t="shared" si="28"/>
        <v>6.6997557050975945E-2</v>
      </c>
      <c r="M627">
        <f t="shared" si="29"/>
        <v>2023</v>
      </c>
    </row>
    <row r="628" spans="1:13" x14ac:dyDescent="0.3">
      <c r="A628" t="s">
        <v>636</v>
      </c>
      <c r="B628" s="2">
        <v>45217</v>
      </c>
      <c r="C628" t="s">
        <v>1633</v>
      </c>
      <c r="D628" t="s">
        <v>2005</v>
      </c>
      <c r="E628" t="s">
        <v>2008</v>
      </c>
      <c r="F628" t="s">
        <v>2011</v>
      </c>
      <c r="G628" s="6">
        <v>5</v>
      </c>
      <c r="H628" s="4">
        <v>39476.29</v>
      </c>
      <c r="I628" s="4">
        <v>9216.59</v>
      </c>
      <c r="J628" t="s">
        <v>2028</v>
      </c>
      <c r="K628" t="str">
        <f t="shared" si="27"/>
        <v>October</v>
      </c>
      <c r="L628" s="7">
        <f t="shared" si="28"/>
        <v>0.23347153443244034</v>
      </c>
      <c r="M628">
        <f t="shared" si="29"/>
        <v>2023</v>
      </c>
    </row>
    <row r="629" spans="1:13" x14ac:dyDescent="0.3">
      <c r="A629" t="s">
        <v>637</v>
      </c>
      <c r="B629" s="2">
        <v>45164</v>
      </c>
      <c r="C629" t="s">
        <v>1634</v>
      </c>
      <c r="D629" t="s">
        <v>2004</v>
      </c>
      <c r="E629" t="s">
        <v>2007</v>
      </c>
      <c r="F629" t="s">
        <v>2018</v>
      </c>
      <c r="G629" s="6">
        <v>1</v>
      </c>
      <c r="H629" s="4">
        <v>21244.15</v>
      </c>
      <c r="I629" s="4">
        <v>5346.78</v>
      </c>
      <c r="J629" t="s">
        <v>2025</v>
      </c>
      <c r="K629" t="str">
        <f t="shared" si="27"/>
        <v>August</v>
      </c>
      <c r="L629" s="7">
        <f t="shared" si="28"/>
        <v>0.25168246317221443</v>
      </c>
      <c r="M629">
        <f t="shared" si="29"/>
        <v>2023</v>
      </c>
    </row>
    <row r="630" spans="1:13" x14ac:dyDescent="0.3">
      <c r="A630" t="s">
        <v>638</v>
      </c>
      <c r="B630" s="2">
        <v>45597</v>
      </c>
      <c r="C630" t="s">
        <v>1635</v>
      </c>
      <c r="D630" t="s">
        <v>2003</v>
      </c>
      <c r="E630" t="s">
        <v>2009</v>
      </c>
      <c r="F630" t="s">
        <v>2014</v>
      </c>
      <c r="G630" s="6">
        <v>1</v>
      </c>
      <c r="H630" s="4">
        <v>31756.45</v>
      </c>
      <c r="I630" s="4">
        <v>8429.73</v>
      </c>
      <c r="J630" t="s">
        <v>2027</v>
      </c>
      <c r="K630" t="str">
        <f t="shared" si="27"/>
        <v>November</v>
      </c>
      <c r="L630" s="7">
        <f t="shared" si="28"/>
        <v>0.2654493811493413</v>
      </c>
      <c r="M630">
        <f t="shared" si="29"/>
        <v>2024</v>
      </c>
    </row>
    <row r="631" spans="1:13" x14ac:dyDescent="0.3">
      <c r="A631" t="s">
        <v>639</v>
      </c>
      <c r="B631" s="2">
        <v>45416</v>
      </c>
      <c r="C631" t="s">
        <v>1636</v>
      </c>
      <c r="D631" t="s">
        <v>2004</v>
      </c>
      <c r="E631" t="s">
        <v>2008</v>
      </c>
      <c r="F631" t="s">
        <v>2012</v>
      </c>
      <c r="G631" s="6">
        <v>5</v>
      </c>
      <c r="H631" s="4">
        <v>42008.4</v>
      </c>
      <c r="I631" s="4">
        <v>12446.17</v>
      </c>
      <c r="J631" t="s">
        <v>2027</v>
      </c>
      <c r="K631" t="str">
        <f t="shared" si="27"/>
        <v>May</v>
      </c>
      <c r="L631" s="7">
        <f t="shared" si="28"/>
        <v>0.29627812532731546</v>
      </c>
      <c r="M631">
        <f t="shared" si="29"/>
        <v>2024</v>
      </c>
    </row>
    <row r="632" spans="1:13" x14ac:dyDescent="0.3">
      <c r="A632" t="s">
        <v>640</v>
      </c>
      <c r="B632" s="2">
        <v>45517</v>
      </c>
      <c r="C632" t="s">
        <v>1637</v>
      </c>
      <c r="D632" t="s">
        <v>2005</v>
      </c>
      <c r="E632" t="s">
        <v>2007</v>
      </c>
      <c r="F632" t="s">
        <v>2020</v>
      </c>
      <c r="G632" s="6">
        <v>5</v>
      </c>
      <c r="H632" s="4">
        <v>2420.58</v>
      </c>
      <c r="I632" s="4">
        <v>708.49</v>
      </c>
      <c r="J632" t="s">
        <v>2026</v>
      </c>
      <c r="K632" t="str">
        <f t="shared" si="27"/>
        <v>August</v>
      </c>
      <c r="L632" s="7">
        <f t="shared" si="28"/>
        <v>0.29269431293326392</v>
      </c>
      <c r="M632">
        <f t="shared" si="29"/>
        <v>2024</v>
      </c>
    </row>
    <row r="633" spans="1:13" x14ac:dyDescent="0.3">
      <c r="A633" t="s">
        <v>641</v>
      </c>
      <c r="B633" s="2">
        <v>45643</v>
      </c>
      <c r="C633" t="s">
        <v>1638</v>
      </c>
      <c r="D633" t="s">
        <v>2005</v>
      </c>
      <c r="E633" t="s">
        <v>2008</v>
      </c>
      <c r="F633" t="s">
        <v>2012</v>
      </c>
      <c r="G633" s="6">
        <v>3</v>
      </c>
      <c r="H633" s="4">
        <v>48941.75</v>
      </c>
      <c r="I633" s="4">
        <v>8898.34</v>
      </c>
      <c r="J633" t="s">
        <v>2026</v>
      </c>
      <c r="K633" t="str">
        <f t="shared" si="27"/>
        <v>December</v>
      </c>
      <c r="L633" s="7">
        <f t="shared" si="28"/>
        <v>0.18181491262572344</v>
      </c>
      <c r="M633">
        <f t="shared" si="29"/>
        <v>2024</v>
      </c>
    </row>
    <row r="634" spans="1:13" x14ac:dyDescent="0.3">
      <c r="A634" t="s">
        <v>642</v>
      </c>
      <c r="B634" s="2">
        <v>45015</v>
      </c>
      <c r="C634" t="s">
        <v>1639</v>
      </c>
      <c r="D634" t="s">
        <v>2004</v>
      </c>
      <c r="E634" t="s">
        <v>2008</v>
      </c>
      <c r="F634" t="s">
        <v>2022</v>
      </c>
      <c r="G634" s="6">
        <v>9</v>
      </c>
      <c r="H634" s="4">
        <v>1111.92</v>
      </c>
      <c r="I634" s="4">
        <v>154.84</v>
      </c>
      <c r="J634" t="s">
        <v>2026</v>
      </c>
      <c r="K634" t="str">
        <f t="shared" si="27"/>
        <v>March</v>
      </c>
      <c r="L634" s="7">
        <f t="shared" si="28"/>
        <v>0.13925462263472191</v>
      </c>
      <c r="M634">
        <f t="shared" si="29"/>
        <v>2023</v>
      </c>
    </row>
    <row r="635" spans="1:13" x14ac:dyDescent="0.3">
      <c r="A635" t="s">
        <v>643</v>
      </c>
      <c r="B635" s="2">
        <v>45022</v>
      </c>
      <c r="C635" t="s">
        <v>1640</v>
      </c>
      <c r="D635" t="s">
        <v>2006</v>
      </c>
      <c r="E635" t="s">
        <v>2008</v>
      </c>
      <c r="F635" t="s">
        <v>2019</v>
      </c>
      <c r="G635" s="6">
        <v>1</v>
      </c>
      <c r="H635" s="4">
        <v>16161.95</v>
      </c>
      <c r="I635" s="4">
        <v>998.76</v>
      </c>
      <c r="J635" t="s">
        <v>2026</v>
      </c>
      <c r="K635" t="str">
        <f t="shared" si="27"/>
        <v>April</v>
      </c>
      <c r="L635" s="7">
        <f t="shared" si="28"/>
        <v>6.1796998505749615E-2</v>
      </c>
      <c r="M635">
        <f t="shared" si="29"/>
        <v>2023</v>
      </c>
    </row>
    <row r="636" spans="1:13" x14ac:dyDescent="0.3">
      <c r="A636" t="s">
        <v>644</v>
      </c>
      <c r="B636" s="2">
        <v>45333</v>
      </c>
      <c r="C636" t="s">
        <v>1641</v>
      </c>
      <c r="D636" t="s">
        <v>2006</v>
      </c>
      <c r="E636" t="s">
        <v>2007</v>
      </c>
      <c r="F636" t="s">
        <v>2010</v>
      </c>
      <c r="G636" s="6">
        <v>5</v>
      </c>
      <c r="H636" s="4">
        <v>38921.83</v>
      </c>
      <c r="I636" s="4">
        <v>9308.7800000000007</v>
      </c>
      <c r="J636" t="s">
        <v>2025</v>
      </c>
      <c r="K636" t="str">
        <f t="shared" si="27"/>
        <v>February</v>
      </c>
      <c r="L636" s="7">
        <f t="shared" si="28"/>
        <v>0.23916604126784377</v>
      </c>
      <c r="M636">
        <f t="shared" si="29"/>
        <v>2024</v>
      </c>
    </row>
    <row r="637" spans="1:13" x14ac:dyDescent="0.3">
      <c r="A637" t="s">
        <v>645</v>
      </c>
      <c r="B637" s="2">
        <v>45128</v>
      </c>
      <c r="C637" t="s">
        <v>1642</v>
      </c>
      <c r="D637" t="s">
        <v>2005</v>
      </c>
      <c r="E637" t="s">
        <v>2007</v>
      </c>
      <c r="F637" t="s">
        <v>2010</v>
      </c>
      <c r="G637" s="6">
        <v>7</v>
      </c>
      <c r="H637" s="4">
        <v>33244.980000000003</v>
      </c>
      <c r="I637" s="4">
        <v>8924.4</v>
      </c>
      <c r="J637" t="s">
        <v>2028</v>
      </c>
      <c r="K637" t="str">
        <f t="shared" si="27"/>
        <v>July</v>
      </c>
      <c r="L637" s="7">
        <f t="shared" si="28"/>
        <v>0.26844353643768171</v>
      </c>
      <c r="M637">
        <f t="shared" si="29"/>
        <v>2023</v>
      </c>
    </row>
    <row r="638" spans="1:13" x14ac:dyDescent="0.3">
      <c r="A638" t="s">
        <v>646</v>
      </c>
      <c r="B638" s="2">
        <v>45149</v>
      </c>
      <c r="C638" t="s">
        <v>1643</v>
      </c>
      <c r="D638" t="s">
        <v>2003</v>
      </c>
      <c r="E638" t="s">
        <v>2009</v>
      </c>
      <c r="F638" t="s">
        <v>2023</v>
      </c>
      <c r="G638" s="6">
        <v>6</v>
      </c>
      <c r="H638" s="4">
        <v>2553.37</v>
      </c>
      <c r="I638" s="4">
        <v>506.28</v>
      </c>
      <c r="J638" t="s">
        <v>2028</v>
      </c>
      <c r="K638" t="str">
        <f t="shared" si="27"/>
        <v>August</v>
      </c>
      <c r="L638" s="7">
        <f t="shared" si="28"/>
        <v>0.19827913698367255</v>
      </c>
      <c r="M638">
        <f t="shared" si="29"/>
        <v>2023</v>
      </c>
    </row>
    <row r="639" spans="1:13" x14ac:dyDescent="0.3">
      <c r="A639" t="s">
        <v>647</v>
      </c>
      <c r="B639" s="2">
        <v>44948</v>
      </c>
      <c r="C639" t="s">
        <v>1644</v>
      </c>
      <c r="D639" t="s">
        <v>2005</v>
      </c>
      <c r="E639" t="s">
        <v>2009</v>
      </c>
      <c r="F639" t="s">
        <v>2024</v>
      </c>
      <c r="G639" s="6">
        <v>9</v>
      </c>
      <c r="H639" s="4">
        <v>37439.82</v>
      </c>
      <c r="I639" s="4">
        <v>3020.44</v>
      </c>
      <c r="J639" t="s">
        <v>2025</v>
      </c>
      <c r="K639" t="str">
        <f t="shared" si="27"/>
        <v>January</v>
      </c>
      <c r="L639" s="7">
        <f t="shared" si="28"/>
        <v>8.0674533157477787E-2</v>
      </c>
      <c r="M639">
        <f t="shared" si="29"/>
        <v>2023</v>
      </c>
    </row>
    <row r="640" spans="1:13" x14ac:dyDescent="0.3">
      <c r="A640" t="s">
        <v>648</v>
      </c>
      <c r="B640" s="2">
        <v>44947</v>
      </c>
      <c r="C640" t="s">
        <v>1645</v>
      </c>
      <c r="D640" t="s">
        <v>2004</v>
      </c>
      <c r="E640" t="s">
        <v>2007</v>
      </c>
      <c r="F640" t="s">
        <v>2020</v>
      </c>
      <c r="G640" s="6">
        <v>7</v>
      </c>
      <c r="H640" s="4">
        <v>36387.46</v>
      </c>
      <c r="I640" s="4">
        <v>2907.78</v>
      </c>
      <c r="J640" t="s">
        <v>2025</v>
      </c>
      <c r="K640" t="str">
        <f t="shared" si="27"/>
        <v>January</v>
      </c>
      <c r="L640" s="7">
        <f t="shared" si="28"/>
        <v>7.9911595917934369E-2</v>
      </c>
      <c r="M640">
        <f t="shared" si="29"/>
        <v>2023</v>
      </c>
    </row>
    <row r="641" spans="1:13" x14ac:dyDescent="0.3">
      <c r="A641" t="s">
        <v>649</v>
      </c>
      <c r="B641" s="2">
        <v>45588</v>
      </c>
      <c r="C641" t="s">
        <v>1646</v>
      </c>
      <c r="D641" t="s">
        <v>2006</v>
      </c>
      <c r="E641" t="s">
        <v>2008</v>
      </c>
      <c r="F641" t="s">
        <v>2012</v>
      </c>
      <c r="G641" s="6">
        <v>1</v>
      </c>
      <c r="H641" s="4">
        <v>38774.17</v>
      </c>
      <c r="I641" s="4">
        <v>2335.52</v>
      </c>
      <c r="J641" t="s">
        <v>2028</v>
      </c>
      <c r="K641" t="str">
        <f t="shared" si="27"/>
        <v>October</v>
      </c>
      <c r="L641" s="7">
        <f t="shared" si="28"/>
        <v>6.0233913453208672E-2</v>
      </c>
      <c r="M641">
        <f t="shared" si="29"/>
        <v>2024</v>
      </c>
    </row>
    <row r="642" spans="1:13" x14ac:dyDescent="0.3">
      <c r="A642" t="s">
        <v>650</v>
      </c>
      <c r="B642" s="2">
        <v>45284</v>
      </c>
      <c r="C642" t="s">
        <v>1647</v>
      </c>
      <c r="D642" t="s">
        <v>2006</v>
      </c>
      <c r="E642" t="s">
        <v>2007</v>
      </c>
      <c r="F642" t="s">
        <v>2010</v>
      </c>
      <c r="G642" s="6">
        <v>8</v>
      </c>
      <c r="H642" s="4">
        <v>41362.949999999997</v>
      </c>
      <c r="I642" s="4">
        <v>11892.34</v>
      </c>
      <c r="J642" t="s">
        <v>2025</v>
      </c>
      <c r="K642" t="str">
        <f t="shared" si="27"/>
        <v>December</v>
      </c>
      <c r="L642" s="7">
        <f t="shared" si="28"/>
        <v>0.28751189168084001</v>
      </c>
      <c r="M642">
        <f t="shared" si="29"/>
        <v>2023</v>
      </c>
    </row>
    <row r="643" spans="1:13" x14ac:dyDescent="0.3">
      <c r="A643" t="s">
        <v>651</v>
      </c>
      <c r="B643" s="2">
        <v>45654</v>
      </c>
      <c r="C643" t="s">
        <v>1648</v>
      </c>
      <c r="D643" t="s">
        <v>2005</v>
      </c>
      <c r="E643" t="s">
        <v>2009</v>
      </c>
      <c r="F643" t="s">
        <v>2024</v>
      </c>
      <c r="G643" s="6">
        <v>5</v>
      </c>
      <c r="H643" s="4">
        <v>43869.87</v>
      </c>
      <c r="I643" s="4">
        <v>12998.69</v>
      </c>
      <c r="J643" t="s">
        <v>2028</v>
      </c>
      <c r="K643" t="str">
        <f t="shared" ref="K643:K706" si="30">TEXT(B643,"MMMM")</f>
        <v>December</v>
      </c>
      <c r="L643" s="7">
        <f t="shared" ref="L643:L706" si="31">I643/H643</f>
        <v>0.29630108318077986</v>
      </c>
      <c r="M643">
        <f t="shared" ref="M643:M706" si="32">YEAR(B643)</f>
        <v>2024</v>
      </c>
    </row>
    <row r="644" spans="1:13" x14ac:dyDescent="0.3">
      <c r="A644" t="s">
        <v>652</v>
      </c>
      <c r="B644" s="2">
        <v>45401</v>
      </c>
      <c r="C644" t="s">
        <v>1649</v>
      </c>
      <c r="D644" t="s">
        <v>2006</v>
      </c>
      <c r="E644" t="s">
        <v>2007</v>
      </c>
      <c r="F644" t="s">
        <v>2020</v>
      </c>
      <c r="G644" s="6">
        <v>5</v>
      </c>
      <c r="H644" s="4">
        <v>23639.09</v>
      </c>
      <c r="I644" s="4">
        <v>3867.5</v>
      </c>
      <c r="J644" t="s">
        <v>2028</v>
      </c>
      <c r="K644" t="str">
        <f t="shared" si="30"/>
        <v>April</v>
      </c>
      <c r="L644" s="7">
        <f t="shared" si="31"/>
        <v>0.16360612866231314</v>
      </c>
      <c r="M644">
        <f t="shared" si="32"/>
        <v>2024</v>
      </c>
    </row>
    <row r="645" spans="1:13" x14ac:dyDescent="0.3">
      <c r="A645" t="s">
        <v>653</v>
      </c>
      <c r="B645" s="2">
        <v>45080</v>
      </c>
      <c r="C645" t="s">
        <v>1650</v>
      </c>
      <c r="D645" t="s">
        <v>2004</v>
      </c>
      <c r="E645" t="s">
        <v>2008</v>
      </c>
      <c r="F645" t="s">
        <v>2011</v>
      </c>
      <c r="G645" s="6">
        <v>8</v>
      </c>
      <c r="H645" s="4">
        <v>48030.51</v>
      </c>
      <c r="I645" s="4">
        <v>9362.6200000000008</v>
      </c>
      <c r="J645" t="s">
        <v>2026</v>
      </c>
      <c r="K645" t="str">
        <f t="shared" si="30"/>
        <v>June</v>
      </c>
      <c r="L645" s="7">
        <f t="shared" si="31"/>
        <v>0.19493068051952811</v>
      </c>
      <c r="M645">
        <f t="shared" si="32"/>
        <v>2023</v>
      </c>
    </row>
    <row r="646" spans="1:13" x14ac:dyDescent="0.3">
      <c r="A646" t="s">
        <v>654</v>
      </c>
      <c r="B646" s="2">
        <v>45507</v>
      </c>
      <c r="C646" t="s">
        <v>1651</v>
      </c>
      <c r="D646" t="s">
        <v>2004</v>
      </c>
      <c r="E646" t="s">
        <v>2007</v>
      </c>
      <c r="F646" t="s">
        <v>2010</v>
      </c>
      <c r="G646" s="6">
        <v>7</v>
      </c>
      <c r="H646" s="4">
        <v>19227.240000000002</v>
      </c>
      <c r="I646" s="4">
        <v>3569.38</v>
      </c>
      <c r="J646" t="s">
        <v>2025</v>
      </c>
      <c r="K646" t="str">
        <f t="shared" si="30"/>
        <v>August</v>
      </c>
      <c r="L646" s="7">
        <f t="shared" si="31"/>
        <v>0.18564182898845596</v>
      </c>
      <c r="M646">
        <f t="shared" si="32"/>
        <v>2024</v>
      </c>
    </row>
    <row r="647" spans="1:13" x14ac:dyDescent="0.3">
      <c r="A647" t="s">
        <v>655</v>
      </c>
      <c r="B647" s="2">
        <v>45569</v>
      </c>
      <c r="C647" t="s">
        <v>1652</v>
      </c>
      <c r="D647" t="s">
        <v>2005</v>
      </c>
      <c r="E647" t="s">
        <v>2008</v>
      </c>
      <c r="F647" t="s">
        <v>2011</v>
      </c>
      <c r="G647" s="6">
        <v>3</v>
      </c>
      <c r="H647" s="4">
        <v>39874.82</v>
      </c>
      <c r="I647" s="4">
        <v>2734.88</v>
      </c>
      <c r="J647" t="s">
        <v>2027</v>
      </c>
      <c r="K647" t="str">
        <f t="shared" si="30"/>
        <v>October</v>
      </c>
      <c r="L647" s="7">
        <f t="shared" si="31"/>
        <v>6.8586641895812955E-2</v>
      </c>
      <c r="M647">
        <f t="shared" si="32"/>
        <v>2024</v>
      </c>
    </row>
    <row r="648" spans="1:13" x14ac:dyDescent="0.3">
      <c r="A648" t="s">
        <v>656</v>
      </c>
      <c r="B648" s="2">
        <v>45398</v>
      </c>
      <c r="C648" t="s">
        <v>1653</v>
      </c>
      <c r="D648" t="s">
        <v>2006</v>
      </c>
      <c r="E648" t="s">
        <v>2007</v>
      </c>
      <c r="F648" t="s">
        <v>2017</v>
      </c>
      <c r="G648" s="6">
        <v>4</v>
      </c>
      <c r="H648" s="4">
        <v>24191.38</v>
      </c>
      <c r="I648" s="4">
        <v>2742.24</v>
      </c>
      <c r="J648" t="s">
        <v>2025</v>
      </c>
      <c r="K648" t="str">
        <f t="shared" si="30"/>
        <v>April</v>
      </c>
      <c r="L648" s="7">
        <f t="shared" si="31"/>
        <v>0.11335607972757238</v>
      </c>
      <c r="M648">
        <f t="shared" si="32"/>
        <v>2024</v>
      </c>
    </row>
    <row r="649" spans="1:13" x14ac:dyDescent="0.3">
      <c r="A649" t="s">
        <v>657</v>
      </c>
      <c r="B649" s="2">
        <v>45105</v>
      </c>
      <c r="C649" t="s">
        <v>1654</v>
      </c>
      <c r="D649" t="s">
        <v>2006</v>
      </c>
      <c r="E649" t="s">
        <v>2009</v>
      </c>
      <c r="F649" t="s">
        <v>2015</v>
      </c>
      <c r="G649" s="6">
        <v>4</v>
      </c>
      <c r="H649" s="4">
        <v>5568.79</v>
      </c>
      <c r="I649" s="4">
        <v>481.99</v>
      </c>
      <c r="J649" t="s">
        <v>2027</v>
      </c>
      <c r="K649" t="str">
        <f t="shared" si="30"/>
        <v>June</v>
      </c>
      <c r="L649" s="7">
        <f t="shared" si="31"/>
        <v>8.655201578798985E-2</v>
      </c>
      <c r="M649">
        <f t="shared" si="32"/>
        <v>2023</v>
      </c>
    </row>
    <row r="650" spans="1:13" x14ac:dyDescent="0.3">
      <c r="A650" t="s">
        <v>658</v>
      </c>
      <c r="B650" s="2">
        <v>45477</v>
      </c>
      <c r="C650" t="s">
        <v>1655</v>
      </c>
      <c r="D650" t="s">
        <v>2006</v>
      </c>
      <c r="E650" t="s">
        <v>2008</v>
      </c>
      <c r="F650" t="s">
        <v>2012</v>
      </c>
      <c r="G650" s="6">
        <v>10</v>
      </c>
      <c r="H650" s="4">
        <v>35947.5</v>
      </c>
      <c r="I650" s="4">
        <v>7567.93</v>
      </c>
      <c r="J650" t="s">
        <v>2025</v>
      </c>
      <c r="K650" t="str">
        <f t="shared" si="30"/>
        <v>July</v>
      </c>
      <c r="L650" s="7">
        <f t="shared" si="31"/>
        <v>0.21052729675220808</v>
      </c>
      <c r="M650">
        <f t="shared" si="32"/>
        <v>2024</v>
      </c>
    </row>
    <row r="651" spans="1:13" x14ac:dyDescent="0.3">
      <c r="A651" t="s">
        <v>659</v>
      </c>
      <c r="B651" s="2">
        <v>45629</v>
      </c>
      <c r="C651" t="s">
        <v>1656</v>
      </c>
      <c r="D651" t="s">
        <v>2006</v>
      </c>
      <c r="E651" t="s">
        <v>2009</v>
      </c>
      <c r="F651" t="s">
        <v>2016</v>
      </c>
      <c r="G651" s="6">
        <v>6</v>
      </c>
      <c r="H651" s="4">
        <v>35999.06</v>
      </c>
      <c r="I651" s="4">
        <v>10190.209999999999</v>
      </c>
      <c r="J651" t="s">
        <v>2025</v>
      </c>
      <c r="K651" t="str">
        <f t="shared" si="30"/>
        <v>December</v>
      </c>
      <c r="L651" s="7">
        <f t="shared" si="31"/>
        <v>0.2830687801292589</v>
      </c>
      <c r="M651">
        <f t="shared" si="32"/>
        <v>2024</v>
      </c>
    </row>
    <row r="652" spans="1:13" x14ac:dyDescent="0.3">
      <c r="A652" t="s">
        <v>660</v>
      </c>
      <c r="B652" s="2">
        <v>45178</v>
      </c>
      <c r="C652" t="s">
        <v>1657</v>
      </c>
      <c r="D652" t="s">
        <v>2005</v>
      </c>
      <c r="E652" t="s">
        <v>2007</v>
      </c>
      <c r="F652" t="s">
        <v>2020</v>
      </c>
      <c r="G652" s="6">
        <v>5</v>
      </c>
      <c r="H652" s="4">
        <v>1546.3</v>
      </c>
      <c r="I652" s="4">
        <v>295.22000000000003</v>
      </c>
      <c r="J652" t="s">
        <v>2027</v>
      </c>
      <c r="K652" t="str">
        <f t="shared" si="30"/>
        <v>September</v>
      </c>
      <c r="L652" s="7">
        <f t="shared" si="31"/>
        <v>0.1909202612688353</v>
      </c>
      <c r="M652">
        <f t="shared" si="32"/>
        <v>2023</v>
      </c>
    </row>
    <row r="653" spans="1:13" x14ac:dyDescent="0.3">
      <c r="A653" t="s">
        <v>661</v>
      </c>
      <c r="B653" s="2">
        <v>45605</v>
      </c>
      <c r="C653" t="s">
        <v>1658</v>
      </c>
      <c r="D653" t="s">
        <v>2005</v>
      </c>
      <c r="E653" t="s">
        <v>2009</v>
      </c>
      <c r="F653" t="s">
        <v>2016</v>
      </c>
      <c r="G653" s="6">
        <v>8</v>
      </c>
      <c r="H653" s="4">
        <v>48853.86</v>
      </c>
      <c r="I653" s="4">
        <v>9988.07</v>
      </c>
      <c r="J653" t="s">
        <v>2026</v>
      </c>
      <c r="K653" t="str">
        <f t="shared" si="30"/>
        <v>November</v>
      </c>
      <c r="L653" s="7">
        <f t="shared" si="31"/>
        <v>0.20444791875196761</v>
      </c>
      <c r="M653">
        <f t="shared" si="32"/>
        <v>2024</v>
      </c>
    </row>
    <row r="654" spans="1:13" x14ac:dyDescent="0.3">
      <c r="A654" t="s">
        <v>662</v>
      </c>
      <c r="B654" s="2">
        <v>45323</v>
      </c>
      <c r="C654" t="s">
        <v>1659</v>
      </c>
      <c r="D654" t="s">
        <v>2004</v>
      </c>
      <c r="E654" t="s">
        <v>2007</v>
      </c>
      <c r="F654" t="s">
        <v>2018</v>
      </c>
      <c r="G654" s="6">
        <v>9</v>
      </c>
      <c r="H654" s="4">
        <v>1015.39</v>
      </c>
      <c r="I654" s="4">
        <v>166.42</v>
      </c>
      <c r="J654" t="s">
        <v>2027</v>
      </c>
      <c r="K654" t="str">
        <f t="shared" si="30"/>
        <v>February</v>
      </c>
      <c r="L654" s="7">
        <f t="shared" si="31"/>
        <v>0.16389761569446221</v>
      </c>
      <c r="M654">
        <f t="shared" si="32"/>
        <v>2024</v>
      </c>
    </row>
    <row r="655" spans="1:13" x14ac:dyDescent="0.3">
      <c r="A655" t="s">
        <v>663</v>
      </c>
      <c r="B655" s="2">
        <v>44963</v>
      </c>
      <c r="C655" t="s">
        <v>1660</v>
      </c>
      <c r="D655" t="s">
        <v>2005</v>
      </c>
      <c r="E655" t="s">
        <v>2009</v>
      </c>
      <c r="F655" t="s">
        <v>2016</v>
      </c>
      <c r="G655" s="6">
        <v>7</v>
      </c>
      <c r="H655" s="4">
        <v>30860.33</v>
      </c>
      <c r="I655" s="4">
        <v>4706.37</v>
      </c>
      <c r="J655" t="s">
        <v>2025</v>
      </c>
      <c r="K655" t="str">
        <f t="shared" si="30"/>
        <v>February</v>
      </c>
      <c r="L655" s="7">
        <f t="shared" si="31"/>
        <v>0.1525054981589633</v>
      </c>
      <c r="M655">
        <f t="shared" si="32"/>
        <v>2023</v>
      </c>
    </row>
    <row r="656" spans="1:13" x14ac:dyDescent="0.3">
      <c r="A656" t="s">
        <v>664</v>
      </c>
      <c r="B656" s="2">
        <v>45089</v>
      </c>
      <c r="C656" t="s">
        <v>1661</v>
      </c>
      <c r="D656" t="s">
        <v>2006</v>
      </c>
      <c r="E656" t="s">
        <v>2009</v>
      </c>
      <c r="F656" t="s">
        <v>2014</v>
      </c>
      <c r="G656" s="6">
        <v>9</v>
      </c>
      <c r="H656" s="4">
        <v>24168.03</v>
      </c>
      <c r="I656" s="4">
        <v>5323.19</v>
      </c>
      <c r="J656" t="s">
        <v>2028</v>
      </c>
      <c r="K656" t="str">
        <f t="shared" si="30"/>
        <v>June</v>
      </c>
      <c r="L656" s="7">
        <f t="shared" si="31"/>
        <v>0.22025750547313952</v>
      </c>
      <c r="M656">
        <f t="shared" si="32"/>
        <v>2023</v>
      </c>
    </row>
    <row r="657" spans="1:13" x14ac:dyDescent="0.3">
      <c r="A657" t="s">
        <v>665</v>
      </c>
      <c r="B657" s="2">
        <v>45492</v>
      </c>
      <c r="C657" t="s">
        <v>1662</v>
      </c>
      <c r="D657" t="s">
        <v>2004</v>
      </c>
      <c r="E657" t="s">
        <v>2008</v>
      </c>
      <c r="F657" t="s">
        <v>2019</v>
      </c>
      <c r="G657" s="6">
        <v>4</v>
      </c>
      <c r="H657" s="4">
        <v>36814.74</v>
      </c>
      <c r="I657" s="4">
        <v>6223.48</v>
      </c>
      <c r="J657" t="s">
        <v>2026</v>
      </c>
      <c r="K657" t="str">
        <f t="shared" si="30"/>
        <v>July</v>
      </c>
      <c r="L657" s="7">
        <f t="shared" si="31"/>
        <v>0.16904859303637618</v>
      </c>
      <c r="M657">
        <f t="shared" si="32"/>
        <v>2024</v>
      </c>
    </row>
    <row r="658" spans="1:13" x14ac:dyDescent="0.3">
      <c r="A658" t="s">
        <v>666</v>
      </c>
      <c r="B658" s="2">
        <v>45159</v>
      </c>
      <c r="C658" t="s">
        <v>1663</v>
      </c>
      <c r="D658" t="s">
        <v>2004</v>
      </c>
      <c r="E658" t="s">
        <v>2008</v>
      </c>
      <c r="F658" t="s">
        <v>2011</v>
      </c>
      <c r="G658" s="6">
        <v>3</v>
      </c>
      <c r="H658" s="4">
        <v>33575.699999999997</v>
      </c>
      <c r="I658" s="4">
        <v>5089.28</v>
      </c>
      <c r="J658" t="s">
        <v>2028</v>
      </c>
      <c r="K658" t="str">
        <f t="shared" si="30"/>
        <v>August</v>
      </c>
      <c r="L658" s="7">
        <f t="shared" si="31"/>
        <v>0.15157628880410537</v>
      </c>
      <c r="M658">
        <f t="shared" si="32"/>
        <v>2023</v>
      </c>
    </row>
    <row r="659" spans="1:13" x14ac:dyDescent="0.3">
      <c r="A659" t="s">
        <v>667</v>
      </c>
      <c r="B659" s="2">
        <v>44948</v>
      </c>
      <c r="C659" t="s">
        <v>1664</v>
      </c>
      <c r="D659" t="s">
        <v>2003</v>
      </c>
      <c r="E659" t="s">
        <v>2007</v>
      </c>
      <c r="F659" t="s">
        <v>2017</v>
      </c>
      <c r="G659" s="6">
        <v>4</v>
      </c>
      <c r="H659" s="4">
        <v>13507.48</v>
      </c>
      <c r="I659" s="4">
        <v>2787.71</v>
      </c>
      <c r="J659" t="s">
        <v>2027</v>
      </c>
      <c r="K659" t="str">
        <f t="shared" si="30"/>
        <v>January</v>
      </c>
      <c r="L659" s="7">
        <f t="shared" si="31"/>
        <v>0.20638268574152988</v>
      </c>
      <c r="M659">
        <f t="shared" si="32"/>
        <v>2023</v>
      </c>
    </row>
    <row r="660" spans="1:13" x14ac:dyDescent="0.3">
      <c r="A660" t="s">
        <v>668</v>
      </c>
      <c r="B660" s="2">
        <v>45654</v>
      </c>
      <c r="C660" t="s">
        <v>1665</v>
      </c>
      <c r="D660" t="s">
        <v>2004</v>
      </c>
      <c r="E660" t="s">
        <v>2009</v>
      </c>
      <c r="F660" t="s">
        <v>2016</v>
      </c>
      <c r="G660" s="6">
        <v>2</v>
      </c>
      <c r="H660" s="4">
        <v>43822.43</v>
      </c>
      <c r="I660" s="4">
        <v>4002.5</v>
      </c>
      <c r="J660" t="s">
        <v>2025</v>
      </c>
      <c r="K660" t="str">
        <f t="shared" si="30"/>
        <v>December</v>
      </c>
      <c r="L660" s="7">
        <f t="shared" si="31"/>
        <v>9.1334506096535498E-2</v>
      </c>
      <c r="M660">
        <f t="shared" si="32"/>
        <v>2024</v>
      </c>
    </row>
    <row r="661" spans="1:13" x14ac:dyDescent="0.3">
      <c r="A661" t="s">
        <v>669</v>
      </c>
      <c r="B661" s="2">
        <v>45359</v>
      </c>
      <c r="C661" t="s">
        <v>1666</v>
      </c>
      <c r="D661" t="s">
        <v>2003</v>
      </c>
      <c r="E661" t="s">
        <v>2007</v>
      </c>
      <c r="F661" t="s">
        <v>2018</v>
      </c>
      <c r="G661" s="6">
        <v>7</v>
      </c>
      <c r="H661" s="4">
        <v>29624.92</v>
      </c>
      <c r="I661" s="4">
        <v>4238.55</v>
      </c>
      <c r="J661" t="s">
        <v>2025</v>
      </c>
      <c r="K661" t="str">
        <f t="shared" si="30"/>
        <v>March</v>
      </c>
      <c r="L661" s="7">
        <f t="shared" si="31"/>
        <v>0.14307380408115872</v>
      </c>
      <c r="M661">
        <f t="shared" si="32"/>
        <v>2024</v>
      </c>
    </row>
    <row r="662" spans="1:13" x14ac:dyDescent="0.3">
      <c r="A662" t="s">
        <v>670</v>
      </c>
      <c r="B662" s="2">
        <v>45130</v>
      </c>
      <c r="C662" t="s">
        <v>1667</v>
      </c>
      <c r="D662" t="s">
        <v>2003</v>
      </c>
      <c r="E662" t="s">
        <v>2009</v>
      </c>
      <c r="F662" t="s">
        <v>2016</v>
      </c>
      <c r="G662" s="6">
        <v>5</v>
      </c>
      <c r="H662" s="4">
        <v>31623.26</v>
      </c>
      <c r="I662" s="4">
        <v>5721.29</v>
      </c>
      <c r="J662" t="s">
        <v>2026</v>
      </c>
      <c r="K662" t="str">
        <f t="shared" si="30"/>
        <v>July</v>
      </c>
      <c r="L662" s="7">
        <f t="shared" si="31"/>
        <v>0.18092030992377131</v>
      </c>
      <c r="M662">
        <f t="shared" si="32"/>
        <v>2023</v>
      </c>
    </row>
    <row r="663" spans="1:13" x14ac:dyDescent="0.3">
      <c r="A663" t="s">
        <v>671</v>
      </c>
      <c r="B663" s="2">
        <v>45334</v>
      </c>
      <c r="C663" t="s">
        <v>1668</v>
      </c>
      <c r="D663" t="s">
        <v>2006</v>
      </c>
      <c r="E663" t="s">
        <v>2008</v>
      </c>
      <c r="F663" t="s">
        <v>2011</v>
      </c>
      <c r="G663" s="6">
        <v>9</v>
      </c>
      <c r="H663" s="4">
        <v>43105.21</v>
      </c>
      <c r="I663" s="4">
        <v>3804.69</v>
      </c>
      <c r="J663" t="s">
        <v>2028</v>
      </c>
      <c r="K663" t="str">
        <f t="shared" si="30"/>
        <v>February</v>
      </c>
      <c r="L663" s="7">
        <f t="shared" si="31"/>
        <v>8.8265200424728241E-2</v>
      </c>
      <c r="M663">
        <f t="shared" si="32"/>
        <v>2024</v>
      </c>
    </row>
    <row r="664" spans="1:13" x14ac:dyDescent="0.3">
      <c r="A664" t="s">
        <v>672</v>
      </c>
      <c r="B664" s="2">
        <v>45066</v>
      </c>
      <c r="C664" t="s">
        <v>1669</v>
      </c>
      <c r="D664" t="s">
        <v>2006</v>
      </c>
      <c r="E664" t="s">
        <v>2007</v>
      </c>
      <c r="F664" t="s">
        <v>2017</v>
      </c>
      <c r="G664" s="6">
        <v>6</v>
      </c>
      <c r="H664" s="4">
        <v>13997.33</v>
      </c>
      <c r="I664" s="4">
        <v>1233.25</v>
      </c>
      <c r="J664" t="s">
        <v>2028</v>
      </c>
      <c r="K664" t="str">
        <f t="shared" si="30"/>
        <v>May</v>
      </c>
      <c r="L664" s="7">
        <f t="shared" si="31"/>
        <v>8.8106088804079066E-2</v>
      </c>
      <c r="M664">
        <f t="shared" si="32"/>
        <v>2023</v>
      </c>
    </row>
    <row r="665" spans="1:13" x14ac:dyDescent="0.3">
      <c r="A665" t="s">
        <v>673</v>
      </c>
      <c r="B665" s="2">
        <v>45180</v>
      </c>
      <c r="C665" t="s">
        <v>1670</v>
      </c>
      <c r="D665" t="s">
        <v>2005</v>
      </c>
      <c r="E665" t="s">
        <v>2008</v>
      </c>
      <c r="F665" t="s">
        <v>2022</v>
      </c>
      <c r="G665" s="6">
        <v>8</v>
      </c>
      <c r="H665" s="4">
        <v>29485.86</v>
      </c>
      <c r="I665" s="4">
        <v>3734.82</v>
      </c>
      <c r="J665" t="s">
        <v>2028</v>
      </c>
      <c r="K665" t="str">
        <f t="shared" si="30"/>
        <v>September</v>
      </c>
      <c r="L665" s="7">
        <f t="shared" si="31"/>
        <v>0.12666478101707057</v>
      </c>
      <c r="M665">
        <f t="shared" si="32"/>
        <v>2023</v>
      </c>
    </row>
    <row r="666" spans="1:13" x14ac:dyDescent="0.3">
      <c r="A666" t="s">
        <v>674</v>
      </c>
      <c r="B666" s="2">
        <v>45060</v>
      </c>
      <c r="C666" t="s">
        <v>1671</v>
      </c>
      <c r="D666" t="s">
        <v>2003</v>
      </c>
      <c r="E666" t="s">
        <v>2007</v>
      </c>
      <c r="F666" t="s">
        <v>2010</v>
      </c>
      <c r="G666" s="6">
        <v>7</v>
      </c>
      <c r="H666" s="4">
        <v>13244.66</v>
      </c>
      <c r="I666" s="4">
        <v>1697.51</v>
      </c>
      <c r="J666" t="s">
        <v>2027</v>
      </c>
      <c r="K666" t="str">
        <f t="shared" si="30"/>
        <v>May</v>
      </c>
      <c r="L666" s="7">
        <f t="shared" si="31"/>
        <v>0.12816561542538654</v>
      </c>
      <c r="M666">
        <f t="shared" si="32"/>
        <v>2023</v>
      </c>
    </row>
    <row r="667" spans="1:13" x14ac:dyDescent="0.3">
      <c r="A667" t="s">
        <v>675</v>
      </c>
      <c r="B667" s="2">
        <v>45303</v>
      </c>
      <c r="C667" t="s">
        <v>1672</v>
      </c>
      <c r="D667" t="s">
        <v>2006</v>
      </c>
      <c r="E667" t="s">
        <v>2008</v>
      </c>
      <c r="F667" t="s">
        <v>2022</v>
      </c>
      <c r="G667" s="6">
        <v>9</v>
      </c>
      <c r="H667" s="4">
        <v>32135.27</v>
      </c>
      <c r="I667" s="4">
        <v>7635.18</v>
      </c>
      <c r="J667" t="s">
        <v>2027</v>
      </c>
      <c r="K667" t="str">
        <f t="shared" si="30"/>
        <v>January</v>
      </c>
      <c r="L667" s="7">
        <f t="shared" si="31"/>
        <v>0.23759501631696264</v>
      </c>
      <c r="M667">
        <f t="shared" si="32"/>
        <v>2024</v>
      </c>
    </row>
    <row r="668" spans="1:13" x14ac:dyDescent="0.3">
      <c r="A668" t="s">
        <v>676</v>
      </c>
      <c r="B668" s="2">
        <v>45081</v>
      </c>
      <c r="C668" t="s">
        <v>1673</v>
      </c>
      <c r="D668" t="s">
        <v>2004</v>
      </c>
      <c r="E668" t="s">
        <v>2009</v>
      </c>
      <c r="F668" t="s">
        <v>2023</v>
      </c>
      <c r="G668" s="6">
        <v>10</v>
      </c>
      <c r="H668" s="4">
        <v>9694.44</v>
      </c>
      <c r="I668" s="4">
        <v>884.32</v>
      </c>
      <c r="J668" t="s">
        <v>2026</v>
      </c>
      <c r="K668" t="str">
        <f t="shared" si="30"/>
        <v>June</v>
      </c>
      <c r="L668" s="7">
        <f t="shared" si="31"/>
        <v>9.1219296834061589E-2</v>
      </c>
      <c r="M668">
        <f t="shared" si="32"/>
        <v>2023</v>
      </c>
    </row>
    <row r="669" spans="1:13" x14ac:dyDescent="0.3">
      <c r="A669" t="s">
        <v>677</v>
      </c>
      <c r="B669" s="2">
        <v>45461</v>
      </c>
      <c r="C669" t="s">
        <v>1674</v>
      </c>
      <c r="D669" t="s">
        <v>2005</v>
      </c>
      <c r="E669" t="s">
        <v>2008</v>
      </c>
      <c r="F669" t="s">
        <v>2012</v>
      </c>
      <c r="G669" s="6">
        <v>8</v>
      </c>
      <c r="H669" s="4">
        <v>1912.17</v>
      </c>
      <c r="I669" s="4">
        <v>524.91</v>
      </c>
      <c r="J669" t="s">
        <v>2027</v>
      </c>
      <c r="K669" t="str">
        <f t="shared" si="30"/>
        <v>June</v>
      </c>
      <c r="L669" s="7">
        <f t="shared" si="31"/>
        <v>0.27451011154865934</v>
      </c>
      <c r="M669">
        <f t="shared" si="32"/>
        <v>2024</v>
      </c>
    </row>
    <row r="670" spans="1:13" x14ac:dyDescent="0.3">
      <c r="A670" t="s">
        <v>678</v>
      </c>
      <c r="B670" s="2">
        <v>45403</v>
      </c>
      <c r="C670" t="s">
        <v>1675</v>
      </c>
      <c r="D670" t="s">
        <v>2004</v>
      </c>
      <c r="E670" t="s">
        <v>2009</v>
      </c>
      <c r="F670" t="s">
        <v>2016</v>
      </c>
      <c r="G670" s="6">
        <v>6</v>
      </c>
      <c r="H670" s="4">
        <v>49385.14</v>
      </c>
      <c r="I670" s="4">
        <v>10724.17</v>
      </c>
      <c r="J670" t="s">
        <v>2027</v>
      </c>
      <c r="K670" t="str">
        <f t="shared" si="30"/>
        <v>April</v>
      </c>
      <c r="L670" s="7">
        <f t="shared" si="31"/>
        <v>0.21715378350653658</v>
      </c>
      <c r="M670">
        <f t="shared" si="32"/>
        <v>2024</v>
      </c>
    </row>
    <row r="671" spans="1:13" x14ac:dyDescent="0.3">
      <c r="A671" t="s">
        <v>679</v>
      </c>
      <c r="B671" s="2">
        <v>44935</v>
      </c>
      <c r="C671" t="s">
        <v>1676</v>
      </c>
      <c r="D671" t="s">
        <v>2005</v>
      </c>
      <c r="E671" t="s">
        <v>2009</v>
      </c>
      <c r="F671" t="s">
        <v>2015</v>
      </c>
      <c r="G671" s="6">
        <v>2</v>
      </c>
      <c r="H671" s="4">
        <v>30689.85</v>
      </c>
      <c r="I671" s="4">
        <v>6083.54</v>
      </c>
      <c r="J671" t="s">
        <v>2028</v>
      </c>
      <c r="K671" t="str">
        <f t="shared" si="30"/>
        <v>January</v>
      </c>
      <c r="L671" s="7">
        <f t="shared" si="31"/>
        <v>0.19822644946130399</v>
      </c>
      <c r="M671">
        <f t="shared" si="32"/>
        <v>2023</v>
      </c>
    </row>
    <row r="672" spans="1:13" x14ac:dyDescent="0.3">
      <c r="A672" t="s">
        <v>680</v>
      </c>
      <c r="B672" s="2">
        <v>45304</v>
      </c>
      <c r="C672" t="s">
        <v>1677</v>
      </c>
      <c r="D672" t="s">
        <v>2003</v>
      </c>
      <c r="E672" t="s">
        <v>2008</v>
      </c>
      <c r="F672" t="s">
        <v>2021</v>
      </c>
      <c r="G672" s="6">
        <v>1</v>
      </c>
      <c r="H672" s="4">
        <v>27512.21</v>
      </c>
      <c r="I672" s="4">
        <v>2423.2800000000002</v>
      </c>
      <c r="J672" t="s">
        <v>2025</v>
      </c>
      <c r="K672" t="str">
        <f t="shared" si="30"/>
        <v>January</v>
      </c>
      <c r="L672" s="7">
        <f t="shared" si="31"/>
        <v>8.8080165133953267E-2</v>
      </c>
      <c r="M672">
        <f t="shared" si="32"/>
        <v>2024</v>
      </c>
    </row>
    <row r="673" spans="1:13" x14ac:dyDescent="0.3">
      <c r="A673" t="s">
        <v>681</v>
      </c>
      <c r="B673" s="2">
        <v>45443</v>
      </c>
      <c r="C673" t="s">
        <v>1678</v>
      </c>
      <c r="D673" t="s">
        <v>2004</v>
      </c>
      <c r="E673" t="s">
        <v>2008</v>
      </c>
      <c r="F673" t="s">
        <v>2012</v>
      </c>
      <c r="G673" s="6">
        <v>4</v>
      </c>
      <c r="H673" s="4">
        <v>10885.76</v>
      </c>
      <c r="I673" s="4">
        <v>1992.6</v>
      </c>
      <c r="J673" t="s">
        <v>2027</v>
      </c>
      <c r="K673" t="str">
        <f t="shared" si="30"/>
        <v>May</v>
      </c>
      <c r="L673" s="7">
        <f t="shared" si="31"/>
        <v>0.18304647539537891</v>
      </c>
      <c r="M673">
        <f t="shared" si="32"/>
        <v>2024</v>
      </c>
    </row>
    <row r="674" spans="1:13" x14ac:dyDescent="0.3">
      <c r="A674" t="s">
        <v>682</v>
      </c>
      <c r="B674" s="2">
        <v>45050</v>
      </c>
      <c r="C674" t="s">
        <v>1679</v>
      </c>
      <c r="D674" t="s">
        <v>2004</v>
      </c>
      <c r="E674" t="s">
        <v>2007</v>
      </c>
      <c r="F674" t="s">
        <v>2020</v>
      </c>
      <c r="G674" s="6">
        <v>4</v>
      </c>
      <c r="H674" s="4">
        <v>48891.69</v>
      </c>
      <c r="I674" s="4">
        <v>7909.21</v>
      </c>
      <c r="J674" t="s">
        <v>2026</v>
      </c>
      <c r="K674" t="str">
        <f t="shared" si="30"/>
        <v>May</v>
      </c>
      <c r="L674" s="7">
        <f t="shared" si="31"/>
        <v>0.16177002676732999</v>
      </c>
      <c r="M674">
        <f t="shared" si="32"/>
        <v>2023</v>
      </c>
    </row>
    <row r="675" spans="1:13" x14ac:dyDescent="0.3">
      <c r="A675" t="s">
        <v>683</v>
      </c>
      <c r="B675" s="2">
        <v>45567</v>
      </c>
      <c r="C675" t="s">
        <v>1680</v>
      </c>
      <c r="D675" t="s">
        <v>2003</v>
      </c>
      <c r="E675" t="s">
        <v>2007</v>
      </c>
      <c r="F675" t="s">
        <v>2017</v>
      </c>
      <c r="G675" s="6">
        <v>10</v>
      </c>
      <c r="H675" s="4">
        <v>11775.6</v>
      </c>
      <c r="I675" s="4">
        <v>818.24</v>
      </c>
      <c r="J675" t="s">
        <v>2025</v>
      </c>
      <c r="K675" t="str">
        <f t="shared" si="30"/>
        <v>October</v>
      </c>
      <c r="L675" s="7">
        <f t="shared" si="31"/>
        <v>6.9486055912225272E-2</v>
      </c>
      <c r="M675">
        <f t="shared" si="32"/>
        <v>2024</v>
      </c>
    </row>
    <row r="676" spans="1:13" x14ac:dyDescent="0.3">
      <c r="A676" t="s">
        <v>684</v>
      </c>
      <c r="B676" s="2">
        <v>45400</v>
      </c>
      <c r="C676" t="s">
        <v>1681</v>
      </c>
      <c r="D676" t="s">
        <v>2006</v>
      </c>
      <c r="E676" t="s">
        <v>2009</v>
      </c>
      <c r="F676" t="s">
        <v>2014</v>
      </c>
      <c r="G676" s="6">
        <v>9</v>
      </c>
      <c r="H676" s="4">
        <v>3183.46</v>
      </c>
      <c r="I676" s="4">
        <v>299.51</v>
      </c>
      <c r="J676" t="s">
        <v>2026</v>
      </c>
      <c r="K676" t="str">
        <f t="shared" si="30"/>
        <v>April</v>
      </c>
      <c r="L676" s="7">
        <f t="shared" si="31"/>
        <v>9.4083167371350668E-2</v>
      </c>
      <c r="M676">
        <f t="shared" si="32"/>
        <v>2024</v>
      </c>
    </row>
    <row r="677" spans="1:13" x14ac:dyDescent="0.3">
      <c r="A677" t="s">
        <v>685</v>
      </c>
      <c r="B677" s="2">
        <v>45309</v>
      </c>
      <c r="C677" t="s">
        <v>1682</v>
      </c>
      <c r="D677" t="s">
        <v>2003</v>
      </c>
      <c r="E677" t="s">
        <v>2008</v>
      </c>
      <c r="F677" t="s">
        <v>2011</v>
      </c>
      <c r="G677" s="6">
        <v>1</v>
      </c>
      <c r="H677" s="4">
        <v>19998.25</v>
      </c>
      <c r="I677" s="4">
        <v>4569.8900000000003</v>
      </c>
      <c r="J677" t="s">
        <v>2026</v>
      </c>
      <c r="K677" t="str">
        <f t="shared" si="30"/>
        <v>January</v>
      </c>
      <c r="L677" s="7">
        <f t="shared" si="31"/>
        <v>0.22851449501831411</v>
      </c>
      <c r="M677">
        <f t="shared" si="32"/>
        <v>2024</v>
      </c>
    </row>
    <row r="678" spans="1:13" x14ac:dyDescent="0.3">
      <c r="A678" t="s">
        <v>686</v>
      </c>
      <c r="B678" s="2">
        <v>45359</v>
      </c>
      <c r="C678" t="s">
        <v>1683</v>
      </c>
      <c r="D678" t="s">
        <v>2006</v>
      </c>
      <c r="E678" t="s">
        <v>2008</v>
      </c>
      <c r="F678" t="s">
        <v>2021</v>
      </c>
      <c r="G678" s="6">
        <v>1</v>
      </c>
      <c r="H678" s="4">
        <v>16354.07</v>
      </c>
      <c r="I678" s="4">
        <v>3750.83</v>
      </c>
      <c r="J678" t="s">
        <v>2026</v>
      </c>
      <c r="K678" t="str">
        <f t="shared" si="30"/>
        <v>March</v>
      </c>
      <c r="L678" s="7">
        <f t="shared" si="31"/>
        <v>0.22935147030677991</v>
      </c>
      <c r="M678">
        <f t="shared" si="32"/>
        <v>2024</v>
      </c>
    </row>
    <row r="679" spans="1:13" x14ac:dyDescent="0.3">
      <c r="A679" t="s">
        <v>687</v>
      </c>
      <c r="B679" s="2">
        <v>45464</v>
      </c>
      <c r="C679" t="s">
        <v>1684</v>
      </c>
      <c r="D679" t="s">
        <v>2004</v>
      </c>
      <c r="E679" t="s">
        <v>2009</v>
      </c>
      <c r="F679" t="s">
        <v>2024</v>
      </c>
      <c r="G679" s="6">
        <v>6</v>
      </c>
      <c r="H679" s="4">
        <v>25513.27</v>
      </c>
      <c r="I679" s="4">
        <v>6462.25</v>
      </c>
      <c r="J679" t="s">
        <v>2025</v>
      </c>
      <c r="K679" t="str">
        <f t="shared" si="30"/>
        <v>June</v>
      </c>
      <c r="L679" s="7">
        <f t="shared" si="31"/>
        <v>0.25328975862364955</v>
      </c>
      <c r="M679">
        <f t="shared" si="32"/>
        <v>2024</v>
      </c>
    </row>
    <row r="680" spans="1:13" x14ac:dyDescent="0.3">
      <c r="A680" t="s">
        <v>688</v>
      </c>
      <c r="B680" s="2">
        <v>45287</v>
      </c>
      <c r="C680" t="s">
        <v>1685</v>
      </c>
      <c r="D680" t="s">
        <v>2004</v>
      </c>
      <c r="E680" t="s">
        <v>2008</v>
      </c>
      <c r="F680" t="s">
        <v>2022</v>
      </c>
      <c r="G680" s="6">
        <v>4</v>
      </c>
      <c r="H680" s="4">
        <v>28542.03</v>
      </c>
      <c r="I680" s="4">
        <v>5054.3599999999997</v>
      </c>
      <c r="J680" t="s">
        <v>2026</v>
      </c>
      <c r="K680" t="str">
        <f t="shared" si="30"/>
        <v>December</v>
      </c>
      <c r="L680" s="7">
        <f t="shared" si="31"/>
        <v>0.17708481141670721</v>
      </c>
      <c r="M680">
        <f t="shared" si="32"/>
        <v>2023</v>
      </c>
    </row>
    <row r="681" spans="1:13" x14ac:dyDescent="0.3">
      <c r="A681" t="s">
        <v>689</v>
      </c>
      <c r="B681" s="2">
        <v>45319</v>
      </c>
      <c r="C681" t="s">
        <v>1686</v>
      </c>
      <c r="D681" t="s">
        <v>2004</v>
      </c>
      <c r="E681" t="s">
        <v>2008</v>
      </c>
      <c r="F681" t="s">
        <v>2021</v>
      </c>
      <c r="G681" s="6">
        <v>7</v>
      </c>
      <c r="H681" s="4">
        <v>4857.71</v>
      </c>
      <c r="I681" s="4">
        <v>606.26</v>
      </c>
      <c r="J681" t="s">
        <v>2028</v>
      </c>
      <c r="K681" t="str">
        <f t="shared" si="30"/>
        <v>January</v>
      </c>
      <c r="L681" s="7">
        <f t="shared" si="31"/>
        <v>0.12480366263115748</v>
      </c>
      <c r="M681">
        <f t="shared" si="32"/>
        <v>2024</v>
      </c>
    </row>
    <row r="682" spans="1:13" x14ac:dyDescent="0.3">
      <c r="A682" t="s">
        <v>690</v>
      </c>
      <c r="B682" s="2">
        <v>45231</v>
      </c>
      <c r="C682" t="s">
        <v>1687</v>
      </c>
      <c r="D682" t="s">
        <v>2004</v>
      </c>
      <c r="E682" t="s">
        <v>2007</v>
      </c>
      <c r="F682" t="s">
        <v>2013</v>
      </c>
      <c r="G682" s="6">
        <v>7</v>
      </c>
      <c r="H682" s="4">
        <v>37188.230000000003</v>
      </c>
      <c r="I682" s="4">
        <v>8440.43</v>
      </c>
      <c r="J682" t="s">
        <v>2026</v>
      </c>
      <c r="K682" t="str">
        <f t="shared" si="30"/>
        <v>November</v>
      </c>
      <c r="L682" s="7">
        <f t="shared" si="31"/>
        <v>0.22696509083653618</v>
      </c>
      <c r="M682">
        <f t="shared" si="32"/>
        <v>2023</v>
      </c>
    </row>
    <row r="683" spans="1:13" x14ac:dyDescent="0.3">
      <c r="A683" t="s">
        <v>691</v>
      </c>
      <c r="B683" s="2">
        <v>45398</v>
      </c>
      <c r="C683" t="s">
        <v>1688</v>
      </c>
      <c r="D683" t="s">
        <v>2005</v>
      </c>
      <c r="E683" t="s">
        <v>2009</v>
      </c>
      <c r="F683" t="s">
        <v>2014</v>
      </c>
      <c r="G683" s="6">
        <v>3</v>
      </c>
      <c r="H683" s="4">
        <v>1742.36</v>
      </c>
      <c r="I683" s="4">
        <v>489.87</v>
      </c>
      <c r="J683" t="s">
        <v>2026</v>
      </c>
      <c r="K683" t="str">
        <f t="shared" si="30"/>
        <v>April</v>
      </c>
      <c r="L683" s="7">
        <f t="shared" si="31"/>
        <v>0.28115314860304419</v>
      </c>
      <c r="M683">
        <f t="shared" si="32"/>
        <v>2024</v>
      </c>
    </row>
    <row r="684" spans="1:13" x14ac:dyDescent="0.3">
      <c r="A684" t="s">
        <v>692</v>
      </c>
      <c r="B684" s="2">
        <v>45228</v>
      </c>
      <c r="C684" t="s">
        <v>1689</v>
      </c>
      <c r="D684" t="s">
        <v>2006</v>
      </c>
      <c r="E684" t="s">
        <v>2008</v>
      </c>
      <c r="F684" t="s">
        <v>2021</v>
      </c>
      <c r="G684" s="6">
        <v>7</v>
      </c>
      <c r="H684" s="4">
        <v>41658.76</v>
      </c>
      <c r="I684" s="4">
        <v>7291.8</v>
      </c>
      <c r="J684" t="s">
        <v>2025</v>
      </c>
      <c r="K684" t="str">
        <f t="shared" si="30"/>
        <v>October</v>
      </c>
      <c r="L684" s="7">
        <f t="shared" si="31"/>
        <v>0.17503641491009334</v>
      </c>
      <c r="M684">
        <f t="shared" si="32"/>
        <v>2023</v>
      </c>
    </row>
    <row r="685" spans="1:13" x14ac:dyDescent="0.3">
      <c r="A685" t="s">
        <v>693</v>
      </c>
      <c r="B685" s="2">
        <v>45272</v>
      </c>
      <c r="C685" t="s">
        <v>1690</v>
      </c>
      <c r="D685" t="s">
        <v>2006</v>
      </c>
      <c r="E685" t="s">
        <v>2009</v>
      </c>
      <c r="F685" t="s">
        <v>2023</v>
      </c>
      <c r="G685" s="6">
        <v>7</v>
      </c>
      <c r="H685" s="4">
        <v>2469.9299999999998</v>
      </c>
      <c r="I685" s="4">
        <v>451.54</v>
      </c>
      <c r="J685" t="s">
        <v>2025</v>
      </c>
      <c r="K685" t="str">
        <f t="shared" si="30"/>
        <v>December</v>
      </c>
      <c r="L685" s="7">
        <f t="shared" si="31"/>
        <v>0.18281489758819078</v>
      </c>
      <c r="M685">
        <f t="shared" si="32"/>
        <v>2023</v>
      </c>
    </row>
    <row r="686" spans="1:13" x14ac:dyDescent="0.3">
      <c r="A686" t="s">
        <v>694</v>
      </c>
      <c r="B686" s="2">
        <v>45197</v>
      </c>
      <c r="C686" t="s">
        <v>1691</v>
      </c>
      <c r="D686" t="s">
        <v>2004</v>
      </c>
      <c r="E686" t="s">
        <v>2007</v>
      </c>
      <c r="F686" t="s">
        <v>2020</v>
      </c>
      <c r="G686" s="6">
        <v>9</v>
      </c>
      <c r="H686" s="4">
        <v>38416.120000000003</v>
      </c>
      <c r="I686" s="4">
        <v>6556.68</v>
      </c>
      <c r="J686" t="s">
        <v>2028</v>
      </c>
      <c r="K686" t="str">
        <f t="shared" si="30"/>
        <v>September</v>
      </c>
      <c r="L686" s="7">
        <f t="shared" si="31"/>
        <v>0.1706752269620149</v>
      </c>
      <c r="M686">
        <f t="shared" si="32"/>
        <v>2023</v>
      </c>
    </row>
    <row r="687" spans="1:13" x14ac:dyDescent="0.3">
      <c r="A687" t="s">
        <v>695</v>
      </c>
      <c r="B687" s="2">
        <v>45371</v>
      </c>
      <c r="C687" t="s">
        <v>1692</v>
      </c>
      <c r="D687" t="s">
        <v>2006</v>
      </c>
      <c r="E687" t="s">
        <v>2009</v>
      </c>
      <c r="F687" t="s">
        <v>2014</v>
      </c>
      <c r="G687" s="6">
        <v>6</v>
      </c>
      <c r="H687" s="4">
        <v>11862.43</v>
      </c>
      <c r="I687" s="4">
        <v>1793.32</v>
      </c>
      <c r="J687" t="s">
        <v>2028</v>
      </c>
      <c r="K687" t="str">
        <f t="shared" si="30"/>
        <v>March</v>
      </c>
      <c r="L687" s="7">
        <f t="shared" si="31"/>
        <v>0.15117644529830734</v>
      </c>
      <c r="M687">
        <f t="shared" si="32"/>
        <v>2024</v>
      </c>
    </row>
    <row r="688" spans="1:13" x14ac:dyDescent="0.3">
      <c r="A688" t="s">
        <v>696</v>
      </c>
      <c r="B688" s="2">
        <v>45187</v>
      </c>
      <c r="C688" t="s">
        <v>1693</v>
      </c>
      <c r="D688" t="s">
        <v>2004</v>
      </c>
      <c r="E688" t="s">
        <v>2008</v>
      </c>
      <c r="F688" t="s">
        <v>2022</v>
      </c>
      <c r="G688" s="6">
        <v>9</v>
      </c>
      <c r="H688" s="4">
        <v>7109.36</v>
      </c>
      <c r="I688" s="4">
        <v>1410.33</v>
      </c>
      <c r="J688" t="s">
        <v>2028</v>
      </c>
      <c r="K688" t="str">
        <f t="shared" si="30"/>
        <v>September</v>
      </c>
      <c r="L688" s="7">
        <f t="shared" si="31"/>
        <v>0.19837650646471694</v>
      </c>
      <c r="M688">
        <f t="shared" si="32"/>
        <v>2023</v>
      </c>
    </row>
    <row r="689" spans="1:13" x14ac:dyDescent="0.3">
      <c r="A689" t="s">
        <v>697</v>
      </c>
      <c r="B689" s="2">
        <v>45328</v>
      </c>
      <c r="C689" t="s">
        <v>1694</v>
      </c>
      <c r="D689" t="s">
        <v>2006</v>
      </c>
      <c r="E689" t="s">
        <v>2008</v>
      </c>
      <c r="F689" t="s">
        <v>2022</v>
      </c>
      <c r="G689" s="6">
        <v>9</v>
      </c>
      <c r="H689" s="4">
        <v>21561.119999999999</v>
      </c>
      <c r="I689" s="4">
        <v>5263.41</v>
      </c>
      <c r="J689" t="s">
        <v>2028</v>
      </c>
      <c r="K689" t="str">
        <f t="shared" si="30"/>
        <v>February</v>
      </c>
      <c r="L689" s="7">
        <f t="shared" si="31"/>
        <v>0.24411579732407224</v>
      </c>
      <c r="M689">
        <f t="shared" si="32"/>
        <v>2024</v>
      </c>
    </row>
    <row r="690" spans="1:13" x14ac:dyDescent="0.3">
      <c r="A690" t="s">
        <v>698</v>
      </c>
      <c r="B690" s="2">
        <v>45307</v>
      </c>
      <c r="C690" t="s">
        <v>1695</v>
      </c>
      <c r="D690" t="s">
        <v>2005</v>
      </c>
      <c r="E690" t="s">
        <v>2007</v>
      </c>
      <c r="F690" t="s">
        <v>2020</v>
      </c>
      <c r="G690" s="6">
        <v>4</v>
      </c>
      <c r="H690" s="4">
        <v>9444.25</v>
      </c>
      <c r="I690" s="4">
        <v>813.95</v>
      </c>
      <c r="J690" t="s">
        <v>2027</v>
      </c>
      <c r="K690" t="str">
        <f t="shared" si="30"/>
        <v>January</v>
      </c>
      <c r="L690" s="7">
        <f t="shared" si="31"/>
        <v>8.6184715567673459E-2</v>
      </c>
      <c r="M690">
        <f t="shared" si="32"/>
        <v>2024</v>
      </c>
    </row>
    <row r="691" spans="1:13" x14ac:dyDescent="0.3">
      <c r="A691" t="s">
        <v>699</v>
      </c>
      <c r="B691" s="2">
        <v>45090</v>
      </c>
      <c r="C691" t="s">
        <v>1696</v>
      </c>
      <c r="D691" t="s">
        <v>2006</v>
      </c>
      <c r="E691" t="s">
        <v>2007</v>
      </c>
      <c r="F691" t="s">
        <v>2018</v>
      </c>
      <c r="G691" s="6">
        <v>5</v>
      </c>
      <c r="H691" s="4">
        <v>30222.11</v>
      </c>
      <c r="I691" s="4">
        <v>9051.2000000000007</v>
      </c>
      <c r="J691" t="s">
        <v>2026</v>
      </c>
      <c r="K691" t="str">
        <f t="shared" si="30"/>
        <v>June</v>
      </c>
      <c r="L691" s="7">
        <f t="shared" si="31"/>
        <v>0.2994893473685325</v>
      </c>
      <c r="M691">
        <f t="shared" si="32"/>
        <v>2023</v>
      </c>
    </row>
    <row r="692" spans="1:13" x14ac:dyDescent="0.3">
      <c r="A692" t="s">
        <v>700</v>
      </c>
      <c r="B692" s="2">
        <v>45014</v>
      </c>
      <c r="C692" t="s">
        <v>1697</v>
      </c>
      <c r="D692" t="s">
        <v>2004</v>
      </c>
      <c r="E692" t="s">
        <v>2008</v>
      </c>
      <c r="F692" t="s">
        <v>2022</v>
      </c>
      <c r="G692" s="6">
        <v>6</v>
      </c>
      <c r="H692" s="4">
        <v>17169.04</v>
      </c>
      <c r="I692" s="4">
        <v>4010.32</v>
      </c>
      <c r="J692" t="s">
        <v>2027</v>
      </c>
      <c r="K692" t="str">
        <f t="shared" si="30"/>
        <v>March</v>
      </c>
      <c r="L692" s="7">
        <f t="shared" si="31"/>
        <v>0.23357858098064888</v>
      </c>
      <c r="M692">
        <f t="shared" si="32"/>
        <v>2023</v>
      </c>
    </row>
    <row r="693" spans="1:13" x14ac:dyDescent="0.3">
      <c r="A693" t="s">
        <v>701</v>
      </c>
      <c r="B693" s="2">
        <v>45326</v>
      </c>
      <c r="C693" t="s">
        <v>1698</v>
      </c>
      <c r="D693" t="s">
        <v>2004</v>
      </c>
      <c r="E693" t="s">
        <v>2007</v>
      </c>
      <c r="F693" t="s">
        <v>2010</v>
      </c>
      <c r="G693" s="6">
        <v>4</v>
      </c>
      <c r="H693" s="4">
        <v>38621.21</v>
      </c>
      <c r="I693" s="4">
        <v>8850.82</v>
      </c>
      <c r="J693" t="s">
        <v>2028</v>
      </c>
      <c r="K693" t="str">
        <f t="shared" si="30"/>
        <v>February</v>
      </c>
      <c r="L693" s="7">
        <f t="shared" si="31"/>
        <v>0.2291699302015654</v>
      </c>
      <c r="M693">
        <f t="shared" si="32"/>
        <v>2024</v>
      </c>
    </row>
    <row r="694" spans="1:13" x14ac:dyDescent="0.3">
      <c r="A694" t="s">
        <v>702</v>
      </c>
      <c r="B694" s="2">
        <v>44957</v>
      </c>
      <c r="C694" t="s">
        <v>1699</v>
      </c>
      <c r="D694" t="s">
        <v>2004</v>
      </c>
      <c r="E694" t="s">
        <v>2007</v>
      </c>
      <c r="F694" t="s">
        <v>2017</v>
      </c>
      <c r="G694" s="6">
        <v>4</v>
      </c>
      <c r="H694" s="4">
        <v>20280.439999999999</v>
      </c>
      <c r="I694" s="4">
        <v>4758.68</v>
      </c>
      <c r="J694" t="s">
        <v>2028</v>
      </c>
      <c r="K694" t="str">
        <f t="shared" si="30"/>
        <v>January</v>
      </c>
      <c r="L694" s="7">
        <f t="shared" si="31"/>
        <v>0.23464382429572536</v>
      </c>
      <c r="M694">
        <f t="shared" si="32"/>
        <v>2023</v>
      </c>
    </row>
    <row r="695" spans="1:13" x14ac:dyDescent="0.3">
      <c r="A695" t="s">
        <v>703</v>
      </c>
      <c r="B695" s="2">
        <v>45465</v>
      </c>
      <c r="C695" t="s">
        <v>1700</v>
      </c>
      <c r="D695" t="s">
        <v>2005</v>
      </c>
      <c r="E695" t="s">
        <v>2009</v>
      </c>
      <c r="F695" t="s">
        <v>2024</v>
      </c>
      <c r="G695" s="6">
        <v>3</v>
      </c>
      <c r="H695" s="4">
        <v>26438.16</v>
      </c>
      <c r="I695" s="4">
        <v>1642.41</v>
      </c>
      <c r="J695" t="s">
        <v>2028</v>
      </c>
      <c r="K695" t="str">
        <f t="shared" si="30"/>
        <v>June</v>
      </c>
      <c r="L695" s="7">
        <f t="shared" si="31"/>
        <v>6.2122704454470358E-2</v>
      </c>
      <c r="M695">
        <f t="shared" si="32"/>
        <v>2024</v>
      </c>
    </row>
    <row r="696" spans="1:13" x14ac:dyDescent="0.3">
      <c r="A696" t="s">
        <v>704</v>
      </c>
      <c r="B696" s="2">
        <v>44956</v>
      </c>
      <c r="C696" t="s">
        <v>1701</v>
      </c>
      <c r="D696" t="s">
        <v>2004</v>
      </c>
      <c r="E696" t="s">
        <v>2008</v>
      </c>
      <c r="F696" t="s">
        <v>2011</v>
      </c>
      <c r="G696" s="6">
        <v>10</v>
      </c>
      <c r="H696" s="4">
        <v>7131.59</v>
      </c>
      <c r="I696" s="4">
        <v>1383.44</v>
      </c>
      <c r="J696" t="s">
        <v>2027</v>
      </c>
      <c r="K696" t="str">
        <f t="shared" si="30"/>
        <v>January</v>
      </c>
      <c r="L696" s="7">
        <f t="shared" si="31"/>
        <v>0.19398759603398402</v>
      </c>
      <c r="M696">
        <f t="shared" si="32"/>
        <v>2023</v>
      </c>
    </row>
    <row r="697" spans="1:13" x14ac:dyDescent="0.3">
      <c r="A697" t="s">
        <v>705</v>
      </c>
      <c r="B697" s="2">
        <v>45129</v>
      </c>
      <c r="C697" t="s">
        <v>1702</v>
      </c>
      <c r="D697" t="s">
        <v>2006</v>
      </c>
      <c r="E697" t="s">
        <v>2009</v>
      </c>
      <c r="F697" t="s">
        <v>2024</v>
      </c>
      <c r="G697" s="6">
        <v>7</v>
      </c>
      <c r="H697" s="4">
        <v>21790.35</v>
      </c>
      <c r="I697" s="4">
        <v>4192.96</v>
      </c>
      <c r="J697" t="s">
        <v>2025</v>
      </c>
      <c r="K697" t="str">
        <f t="shared" si="30"/>
        <v>July</v>
      </c>
      <c r="L697" s="7">
        <f t="shared" si="31"/>
        <v>0.19242279265821799</v>
      </c>
      <c r="M697">
        <f t="shared" si="32"/>
        <v>2023</v>
      </c>
    </row>
    <row r="698" spans="1:13" x14ac:dyDescent="0.3">
      <c r="A698" t="s">
        <v>706</v>
      </c>
      <c r="B698" s="2">
        <v>45053</v>
      </c>
      <c r="C698" t="s">
        <v>1703</v>
      </c>
      <c r="D698" t="s">
        <v>2006</v>
      </c>
      <c r="E698" t="s">
        <v>2009</v>
      </c>
      <c r="F698" t="s">
        <v>2014</v>
      </c>
      <c r="G698" s="6">
        <v>9</v>
      </c>
      <c r="H698" s="4">
        <v>29391.89</v>
      </c>
      <c r="I698" s="4">
        <v>8150.68</v>
      </c>
      <c r="J698" t="s">
        <v>2028</v>
      </c>
      <c r="K698" t="str">
        <f t="shared" si="30"/>
        <v>May</v>
      </c>
      <c r="L698" s="7">
        <f t="shared" si="31"/>
        <v>0.27731050980389488</v>
      </c>
      <c r="M698">
        <f t="shared" si="32"/>
        <v>2023</v>
      </c>
    </row>
    <row r="699" spans="1:13" x14ac:dyDescent="0.3">
      <c r="A699" t="s">
        <v>707</v>
      </c>
      <c r="B699" s="2">
        <v>45405</v>
      </c>
      <c r="C699" t="s">
        <v>1704</v>
      </c>
      <c r="D699" t="s">
        <v>2003</v>
      </c>
      <c r="E699" t="s">
        <v>2008</v>
      </c>
      <c r="F699" t="s">
        <v>2012</v>
      </c>
      <c r="G699" s="6">
        <v>1</v>
      </c>
      <c r="H699" s="4">
        <v>6431.85</v>
      </c>
      <c r="I699" s="4">
        <v>1205.1500000000001</v>
      </c>
      <c r="J699" t="s">
        <v>2027</v>
      </c>
      <c r="K699" t="str">
        <f t="shared" si="30"/>
        <v>April</v>
      </c>
      <c r="L699" s="7">
        <f t="shared" si="31"/>
        <v>0.18737221794662501</v>
      </c>
      <c r="M699">
        <f t="shared" si="32"/>
        <v>2024</v>
      </c>
    </row>
    <row r="700" spans="1:13" x14ac:dyDescent="0.3">
      <c r="A700" t="s">
        <v>708</v>
      </c>
      <c r="B700" s="2">
        <v>45650</v>
      </c>
      <c r="C700" t="s">
        <v>1705</v>
      </c>
      <c r="D700" t="s">
        <v>2005</v>
      </c>
      <c r="E700" t="s">
        <v>2007</v>
      </c>
      <c r="F700" t="s">
        <v>2013</v>
      </c>
      <c r="G700" s="6">
        <v>8</v>
      </c>
      <c r="H700" s="4">
        <v>37557.58</v>
      </c>
      <c r="I700" s="4">
        <v>8231.6</v>
      </c>
      <c r="J700" t="s">
        <v>2027</v>
      </c>
      <c r="K700" t="str">
        <f t="shared" si="30"/>
        <v>December</v>
      </c>
      <c r="L700" s="7">
        <f t="shared" si="31"/>
        <v>0.21917280080345966</v>
      </c>
      <c r="M700">
        <f t="shared" si="32"/>
        <v>2024</v>
      </c>
    </row>
    <row r="701" spans="1:13" x14ac:dyDescent="0.3">
      <c r="A701" t="s">
        <v>709</v>
      </c>
      <c r="B701" s="2">
        <v>44993</v>
      </c>
      <c r="C701" t="s">
        <v>1706</v>
      </c>
      <c r="D701" t="s">
        <v>2005</v>
      </c>
      <c r="E701" t="s">
        <v>2009</v>
      </c>
      <c r="F701" t="s">
        <v>2024</v>
      </c>
      <c r="G701" s="6">
        <v>9</v>
      </c>
      <c r="H701" s="4">
        <v>28464.959999999999</v>
      </c>
      <c r="I701" s="4">
        <v>2529.9699999999998</v>
      </c>
      <c r="J701" t="s">
        <v>2028</v>
      </c>
      <c r="K701" t="str">
        <f t="shared" si="30"/>
        <v>March</v>
      </c>
      <c r="L701" s="7">
        <f t="shared" si="31"/>
        <v>8.8880153002147202E-2</v>
      </c>
      <c r="M701">
        <f t="shared" si="32"/>
        <v>2023</v>
      </c>
    </row>
    <row r="702" spans="1:13" x14ac:dyDescent="0.3">
      <c r="A702" t="s">
        <v>710</v>
      </c>
      <c r="B702" s="2">
        <v>45501</v>
      </c>
      <c r="C702" t="s">
        <v>1707</v>
      </c>
      <c r="D702" t="s">
        <v>2003</v>
      </c>
      <c r="E702" t="s">
        <v>2008</v>
      </c>
      <c r="F702" t="s">
        <v>2021</v>
      </c>
      <c r="G702" s="6">
        <v>8</v>
      </c>
      <c r="H702" s="4">
        <v>46632.19</v>
      </c>
      <c r="I702" s="4">
        <v>10772.01</v>
      </c>
      <c r="J702" t="s">
        <v>2027</v>
      </c>
      <c r="K702" t="str">
        <f t="shared" si="30"/>
        <v>July</v>
      </c>
      <c r="L702" s="7">
        <f t="shared" si="31"/>
        <v>0.23099944480411491</v>
      </c>
      <c r="M702">
        <f t="shared" si="32"/>
        <v>2024</v>
      </c>
    </row>
    <row r="703" spans="1:13" x14ac:dyDescent="0.3">
      <c r="A703" t="s">
        <v>711</v>
      </c>
      <c r="B703" s="2">
        <v>45062</v>
      </c>
      <c r="C703" t="s">
        <v>1708</v>
      </c>
      <c r="D703" t="s">
        <v>2006</v>
      </c>
      <c r="E703" t="s">
        <v>2008</v>
      </c>
      <c r="F703" t="s">
        <v>2012</v>
      </c>
      <c r="G703" s="6">
        <v>5</v>
      </c>
      <c r="H703" s="4">
        <v>48100.74</v>
      </c>
      <c r="I703" s="4">
        <v>10133.450000000001</v>
      </c>
      <c r="J703" t="s">
        <v>2025</v>
      </c>
      <c r="K703" t="str">
        <f t="shared" si="30"/>
        <v>May</v>
      </c>
      <c r="L703" s="7">
        <f t="shared" si="31"/>
        <v>0.21067139507625041</v>
      </c>
      <c r="M703">
        <f t="shared" si="32"/>
        <v>2023</v>
      </c>
    </row>
    <row r="704" spans="1:13" x14ac:dyDescent="0.3">
      <c r="A704" t="s">
        <v>712</v>
      </c>
      <c r="B704" s="2">
        <v>45608</v>
      </c>
      <c r="C704" t="s">
        <v>1709</v>
      </c>
      <c r="D704" t="s">
        <v>2003</v>
      </c>
      <c r="E704" t="s">
        <v>2008</v>
      </c>
      <c r="F704" t="s">
        <v>2021</v>
      </c>
      <c r="G704" s="6">
        <v>9</v>
      </c>
      <c r="H704" s="4">
        <v>41707.61</v>
      </c>
      <c r="I704" s="4">
        <v>3210.64</v>
      </c>
      <c r="J704" t="s">
        <v>2026</v>
      </c>
      <c r="K704" t="str">
        <f t="shared" si="30"/>
        <v>November</v>
      </c>
      <c r="L704" s="7">
        <f t="shared" si="31"/>
        <v>7.6979716651229838E-2</v>
      </c>
      <c r="M704">
        <f t="shared" si="32"/>
        <v>2024</v>
      </c>
    </row>
    <row r="705" spans="1:13" x14ac:dyDescent="0.3">
      <c r="A705" t="s">
        <v>713</v>
      </c>
      <c r="B705" s="2">
        <v>45037</v>
      </c>
      <c r="C705" t="s">
        <v>1710</v>
      </c>
      <c r="D705" t="s">
        <v>2003</v>
      </c>
      <c r="E705" t="s">
        <v>2007</v>
      </c>
      <c r="F705" t="s">
        <v>2013</v>
      </c>
      <c r="G705" s="6">
        <v>7</v>
      </c>
      <c r="H705" s="4">
        <v>20086.080000000002</v>
      </c>
      <c r="I705" s="4">
        <v>4139.8500000000004</v>
      </c>
      <c r="J705" t="s">
        <v>2026</v>
      </c>
      <c r="K705" t="str">
        <f t="shared" si="30"/>
        <v>April</v>
      </c>
      <c r="L705" s="7">
        <f t="shared" si="31"/>
        <v>0.20610542226258186</v>
      </c>
      <c r="M705">
        <f t="shared" si="32"/>
        <v>2023</v>
      </c>
    </row>
    <row r="706" spans="1:13" x14ac:dyDescent="0.3">
      <c r="A706" t="s">
        <v>714</v>
      </c>
      <c r="B706" s="2">
        <v>45011</v>
      </c>
      <c r="C706" t="s">
        <v>1711</v>
      </c>
      <c r="D706" t="s">
        <v>2005</v>
      </c>
      <c r="E706" t="s">
        <v>2009</v>
      </c>
      <c r="F706" t="s">
        <v>2023</v>
      </c>
      <c r="G706" s="6">
        <v>1</v>
      </c>
      <c r="H706" s="4">
        <v>5155.6400000000003</v>
      </c>
      <c r="I706" s="4">
        <v>1432.75</v>
      </c>
      <c r="J706" t="s">
        <v>2027</v>
      </c>
      <c r="K706" t="str">
        <f t="shared" si="30"/>
        <v>March</v>
      </c>
      <c r="L706" s="7">
        <f t="shared" si="31"/>
        <v>0.2778995430247263</v>
      </c>
      <c r="M706">
        <f t="shared" si="32"/>
        <v>2023</v>
      </c>
    </row>
    <row r="707" spans="1:13" x14ac:dyDescent="0.3">
      <c r="A707" t="s">
        <v>715</v>
      </c>
      <c r="B707" s="2">
        <v>45172</v>
      </c>
      <c r="C707" t="s">
        <v>1712</v>
      </c>
      <c r="D707" t="s">
        <v>2005</v>
      </c>
      <c r="E707" t="s">
        <v>2008</v>
      </c>
      <c r="F707" t="s">
        <v>2021</v>
      </c>
      <c r="G707" s="6">
        <v>9</v>
      </c>
      <c r="H707" s="4">
        <v>24363.18</v>
      </c>
      <c r="I707" s="4">
        <v>3289.57</v>
      </c>
      <c r="J707" t="s">
        <v>2027</v>
      </c>
      <c r="K707" t="str">
        <f t="shared" ref="K707:K770" si="33">TEXT(B707,"MMMM")</f>
        <v>September</v>
      </c>
      <c r="L707" s="7">
        <f t="shared" ref="L707:L770" si="34">I707/H707</f>
        <v>0.13502219332615858</v>
      </c>
      <c r="M707">
        <f t="shared" ref="M707:M770" si="35">YEAR(B707)</f>
        <v>2023</v>
      </c>
    </row>
    <row r="708" spans="1:13" x14ac:dyDescent="0.3">
      <c r="A708" t="s">
        <v>716</v>
      </c>
      <c r="B708" s="2">
        <v>45633</v>
      </c>
      <c r="C708" t="s">
        <v>1713</v>
      </c>
      <c r="D708" t="s">
        <v>2004</v>
      </c>
      <c r="E708" t="s">
        <v>2007</v>
      </c>
      <c r="F708" t="s">
        <v>2010</v>
      </c>
      <c r="G708" s="6">
        <v>5</v>
      </c>
      <c r="H708" s="4">
        <v>9591.64</v>
      </c>
      <c r="I708" s="4">
        <v>885.87</v>
      </c>
      <c r="J708" t="s">
        <v>2027</v>
      </c>
      <c r="K708" t="str">
        <f t="shared" si="33"/>
        <v>December</v>
      </c>
      <c r="L708" s="7">
        <f t="shared" si="34"/>
        <v>9.2358553907361002E-2</v>
      </c>
      <c r="M708">
        <f t="shared" si="35"/>
        <v>2024</v>
      </c>
    </row>
    <row r="709" spans="1:13" x14ac:dyDescent="0.3">
      <c r="A709" t="s">
        <v>717</v>
      </c>
      <c r="B709" s="2">
        <v>45086</v>
      </c>
      <c r="C709" t="s">
        <v>1714</v>
      </c>
      <c r="D709" t="s">
        <v>2003</v>
      </c>
      <c r="E709" t="s">
        <v>2008</v>
      </c>
      <c r="F709" t="s">
        <v>2011</v>
      </c>
      <c r="G709" s="6">
        <v>9</v>
      </c>
      <c r="H709" s="4">
        <v>6702</v>
      </c>
      <c r="I709" s="4">
        <v>429.97</v>
      </c>
      <c r="J709" t="s">
        <v>2027</v>
      </c>
      <c r="K709" t="str">
        <f t="shared" si="33"/>
        <v>June</v>
      </c>
      <c r="L709" s="7">
        <f t="shared" si="34"/>
        <v>6.41554759773202E-2</v>
      </c>
      <c r="M709">
        <f t="shared" si="35"/>
        <v>2023</v>
      </c>
    </row>
    <row r="710" spans="1:13" x14ac:dyDescent="0.3">
      <c r="A710" t="s">
        <v>718</v>
      </c>
      <c r="B710" s="2">
        <v>45436</v>
      </c>
      <c r="C710" t="s">
        <v>1715</v>
      </c>
      <c r="D710" t="s">
        <v>2004</v>
      </c>
      <c r="E710" t="s">
        <v>2008</v>
      </c>
      <c r="F710" t="s">
        <v>2019</v>
      </c>
      <c r="G710" s="6">
        <v>4</v>
      </c>
      <c r="H710" s="4">
        <v>2979.9</v>
      </c>
      <c r="I710" s="4">
        <v>286.95999999999998</v>
      </c>
      <c r="J710" t="s">
        <v>2028</v>
      </c>
      <c r="K710" t="str">
        <f t="shared" si="33"/>
        <v>May</v>
      </c>
      <c r="L710" s="7">
        <f t="shared" si="34"/>
        <v>9.6298533507835821E-2</v>
      </c>
      <c r="M710">
        <f t="shared" si="35"/>
        <v>2024</v>
      </c>
    </row>
    <row r="711" spans="1:13" x14ac:dyDescent="0.3">
      <c r="A711" t="s">
        <v>719</v>
      </c>
      <c r="B711" s="2">
        <v>45272</v>
      </c>
      <c r="C711" t="s">
        <v>1716</v>
      </c>
      <c r="D711" t="s">
        <v>2004</v>
      </c>
      <c r="E711" t="s">
        <v>2008</v>
      </c>
      <c r="F711" t="s">
        <v>2019</v>
      </c>
      <c r="G711" s="6">
        <v>5</v>
      </c>
      <c r="H711" s="4">
        <v>30973.17</v>
      </c>
      <c r="I711" s="4">
        <v>3071.46</v>
      </c>
      <c r="J711" t="s">
        <v>2026</v>
      </c>
      <c r="K711" t="str">
        <f t="shared" si="33"/>
        <v>December</v>
      </c>
      <c r="L711" s="7">
        <f t="shared" si="34"/>
        <v>9.9165180703169875E-2</v>
      </c>
      <c r="M711">
        <f t="shared" si="35"/>
        <v>2023</v>
      </c>
    </row>
    <row r="712" spans="1:13" x14ac:dyDescent="0.3">
      <c r="A712" t="s">
        <v>720</v>
      </c>
      <c r="B712" s="2">
        <v>45179</v>
      </c>
      <c r="C712" t="s">
        <v>1717</v>
      </c>
      <c r="D712" t="s">
        <v>2003</v>
      </c>
      <c r="E712" t="s">
        <v>2007</v>
      </c>
      <c r="F712" t="s">
        <v>2010</v>
      </c>
      <c r="G712" s="6">
        <v>4</v>
      </c>
      <c r="H712" s="4">
        <v>26923.24</v>
      </c>
      <c r="I712" s="4">
        <v>6651.11</v>
      </c>
      <c r="J712" t="s">
        <v>2026</v>
      </c>
      <c r="K712" t="str">
        <f t="shared" si="33"/>
        <v>September</v>
      </c>
      <c r="L712" s="7">
        <f t="shared" si="34"/>
        <v>0.24703973221647912</v>
      </c>
      <c r="M712">
        <f t="shared" si="35"/>
        <v>2023</v>
      </c>
    </row>
    <row r="713" spans="1:13" x14ac:dyDescent="0.3">
      <c r="A713" t="s">
        <v>721</v>
      </c>
      <c r="B713" s="2">
        <v>45248</v>
      </c>
      <c r="C713" t="s">
        <v>1718</v>
      </c>
      <c r="D713" t="s">
        <v>2003</v>
      </c>
      <c r="E713" t="s">
        <v>2008</v>
      </c>
      <c r="F713" t="s">
        <v>2011</v>
      </c>
      <c r="G713" s="6">
        <v>2</v>
      </c>
      <c r="H713" s="4">
        <v>41259.19</v>
      </c>
      <c r="I713" s="4">
        <v>11895.85</v>
      </c>
      <c r="J713" t="s">
        <v>2025</v>
      </c>
      <c r="K713" t="str">
        <f t="shared" si="33"/>
        <v>November</v>
      </c>
      <c r="L713" s="7">
        <f t="shared" si="34"/>
        <v>0.28832000822119869</v>
      </c>
      <c r="M713">
        <f t="shared" si="35"/>
        <v>2023</v>
      </c>
    </row>
    <row r="714" spans="1:13" x14ac:dyDescent="0.3">
      <c r="A714" t="s">
        <v>722</v>
      </c>
      <c r="B714" s="2">
        <v>45530</v>
      </c>
      <c r="C714" t="s">
        <v>1719</v>
      </c>
      <c r="D714" t="s">
        <v>2004</v>
      </c>
      <c r="E714" t="s">
        <v>2007</v>
      </c>
      <c r="F714" t="s">
        <v>2020</v>
      </c>
      <c r="G714" s="6">
        <v>10</v>
      </c>
      <c r="H714" s="4">
        <v>34369.599999999999</v>
      </c>
      <c r="I714" s="4">
        <v>8520.4599999999991</v>
      </c>
      <c r="J714" t="s">
        <v>2028</v>
      </c>
      <c r="K714" t="str">
        <f t="shared" si="33"/>
        <v>August</v>
      </c>
      <c r="L714" s="7">
        <f t="shared" si="34"/>
        <v>0.24790687118849214</v>
      </c>
      <c r="M714">
        <f t="shared" si="35"/>
        <v>2024</v>
      </c>
    </row>
    <row r="715" spans="1:13" x14ac:dyDescent="0.3">
      <c r="A715" t="s">
        <v>723</v>
      </c>
      <c r="B715" s="2">
        <v>44955</v>
      </c>
      <c r="C715" t="s">
        <v>1720</v>
      </c>
      <c r="D715" t="s">
        <v>2006</v>
      </c>
      <c r="E715" t="s">
        <v>2009</v>
      </c>
      <c r="F715" t="s">
        <v>2014</v>
      </c>
      <c r="G715" s="6">
        <v>2</v>
      </c>
      <c r="H715" s="4">
        <v>17111.7</v>
      </c>
      <c r="I715" s="4">
        <v>3734.66</v>
      </c>
      <c r="J715" t="s">
        <v>2025</v>
      </c>
      <c r="K715" t="str">
        <f t="shared" si="33"/>
        <v>January</v>
      </c>
      <c r="L715" s="7">
        <f t="shared" si="34"/>
        <v>0.21825183938474843</v>
      </c>
      <c r="M715">
        <f t="shared" si="35"/>
        <v>2023</v>
      </c>
    </row>
    <row r="716" spans="1:13" x14ac:dyDescent="0.3">
      <c r="A716" t="s">
        <v>724</v>
      </c>
      <c r="B716" s="2">
        <v>45435</v>
      </c>
      <c r="C716" t="s">
        <v>1721</v>
      </c>
      <c r="D716" t="s">
        <v>2005</v>
      </c>
      <c r="E716" t="s">
        <v>2007</v>
      </c>
      <c r="F716" t="s">
        <v>2013</v>
      </c>
      <c r="G716" s="6">
        <v>10</v>
      </c>
      <c r="H716" s="4">
        <v>18474.310000000001</v>
      </c>
      <c r="I716" s="4">
        <v>4822.1499999999996</v>
      </c>
      <c r="J716" t="s">
        <v>2027</v>
      </c>
      <c r="K716" t="str">
        <f t="shared" si="33"/>
        <v>May</v>
      </c>
      <c r="L716" s="7">
        <f t="shared" si="34"/>
        <v>0.26101922074491546</v>
      </c>
      <c r="M716">
        <f t="shared" si="35"/>
        <v>2024</v>
      </c>
    </row>
    <row r="717" spans="1:13" x14ac:dyDescent="0.3">
      <c r="A717" t="s">
        <v>725</v>
      </c>
      <c r="B717" s="2">
        <v>45311</v>
      </c>
      <c r="C717" t="s">
        <v>1722</v>
      </c>
      <c r="D717" t="s">
        <v>2003</v>
      </c>
      <c r="E717" t="s">
        <v>2008</v>
      </c>
      <c r="F717" t="s">
        <v>2021</v>
      </c>
      <c r="G717" s="6">
        <v>9</v>
      </c>
      <c r="H717" s="4">
        <v>20003.73</v>
      </c>
      <c r="I717" s="4">
        <v>1276.5999999999999</v>
      </c>
      <c r="J717" t="s">
        <v>2027</v>
      </c>
      <c r="K717" t="str">
        <f t="shared" si="33"/>
        <v>January</v>
      </c>
      <c r="L717" s="7">
        <f t="shared" si="34"/>
        <v>6.3818097924737027E-2</v>
      </c>
      <c r="M717">
        <f t="shared" si="35"/>
        <v>2024</v>
      </c>
    </row>
    <row r="718" spans="1:13" x14ac:dyDescent="0.3">
      <c r="A718" t="s">
        <v>726</v>
      </c>
      <c r="B718" s="2">
        <v>45653</v>
      </c>
      <c r="C718" t="s">
        <v>1723</v>
      </c>
      <c r="D718" t="s">
        <v>2003</v>
      </c>
      <c r="E718" t="s">
        <v>2007</v>
      </c>
      <c r="F718" t="s">
        <v>2020</v>
      </c>
      <c r="G718" s="6">
        <v>8</v>
      </c>
      <c r="H718" s="4">
        <v>5216.8900000000003</v>
      </c>
      <c r="I718" s="4">
        <v>780.31</v>
      </c>
      <c r="J718" t="s">
        <v>2025</v>
      </c>
      <c r="K718" t="str">
        <f t="shared" si="33"/>
        <v>December</v>
      </c>
      <c r="L718" s="7">
        <f t="shared" si="34"/>
        <v>0.14957378821481762</v>
      </c>
      <c r="M718">
        <f t="shared" si="35"/>
        <v>2024</v>
      </c>
    </row>
    <row r="719" spans="1:13" x14ac:dyDescent="0.3">
      <c r="A719" t="s">
        <v>727</v>
      </c>
      <c r="B719" s="2">
        <v>45244</v>
      </c>
      <c r="C719" t="s">
        <v>1724</v>
      </c>
      <c r="D719" t="s">
        <v>2004</v>
      </c>
      <c r="E719" t="s">
        <v>2007</v>
      </c>
      <c r="F719" t="s">
        <v>2010</v>
      </c>
      <c r="G719" s="6">
        <v>8</v>
      </c>
      <c r="H719" s="4">
        <v>32486.29</v>
      </c>
      <c r="I719" s="4">
        <v>7305.93</v>
      </c>
      <c r="J719" t="s">
        <v>2026</v>
      </c>
      <c r="K719" t="str">
        <f t="shared" si="33"/>
        <v>November</v>
      </c>
      <c r="L719" s="7">
        <f t="shared" si="34"/>
        <v>0.22489271628123741</v>
      </c>
      <c r="M719">
        <f t="shared" si="35"/>
        <v>2023</v>
      </c>
    </row>
    <row r="720" spans="1:13" x14ac:dyDescent="0.3">
      <c r="A720" t="s">
        <v>728</v>
      </c>
      <c r="B720" s="2">
        <v>45655</v>
      </c>
      <c r="C720" t="s">
        <v>1725</v>
      </c>
      <c r="D720" t="s">
        <v>2006</v>
      </c>
      <c r="E720" t="s">
        <v>2009</v>
      </c>
      <c r="F720" t="s">
        <v>2014</v>
      </c>
      <c r="G720" s="6">
        <v>7</v>
      </c>
      <c r="H720" s="4">
        <v>35171.660000000003</v>
      </c>
      <c r="I720" s="4">
        <v>10270.89</v>
      </c>
      <c r="J720" t="s">
        <v>2028</v>
      </c>
      <c r="K720" t="str">
        <f t="shared" si="33"/>
        <v>December</v>
      </c>
      <c r="L720" s="7">
        <f t="shared" si="34"/>
        <v>0.29202175842709721</v>
      </c>
      <c r="M720">
        <f t="shared" si="35"/>
        <v>2024</v>
      </c>
    </row>
    <row r="721" spans="1:13" x14ac:dyDescent="0.3">
      <c r="A721" t="s">
        <v>729</v>
      </c>
      <c r="B721" s="2">
        <v>45613</v>
      </c>
      <c r="C721" t="s">
        <v>1726</v>
      </c>
      <c r="D721" t="s">
        <v>2004</v>
      </c>
      <c r="E721" t="s">
        <v>2008</v>
      </c>
      <c r="F721" t="s">
        <v>2011</v>
      </c>
      <c r="G721" s="6">
        <v>9</v>
      </c>
      <c r="H721" s="4">
        <v>33467.160000000003</v>
      </c>
      <c r="I721" s="4">
        <v>3753.61</v>
      </c>
      <c r="J721" t="s">
        <v>2028</v>
      </c>
      <c r="K721" t="str">
        <f t="shared" si="33"/>
        <v>November</v>
      </c>
      <c r="L721" s="7">
        <f t="shared" si="34"/>
        <v>0.11215800802936371</v>
      </c>
      <c r="M721">
        <f t="shared" si="35"/>
        <v>2024</v>
      </c>
    </row>
    <row r="722" spans="1:13" x14ac:dyDescent="0.3">
      <c r="A722" t="s">
        <v>730</v>
      </c>
      <c r="B722" s="2">
        <v>45570</v>
      </c>
      <c r="C722" t="s">
        <v>1727</v>
      </c>
      <c r="D722" t="s">
        <v>2004</v>
      </c>
      <c r="E722" t="s">
        <v>2008</v>
      </c>
      <c r="F722" t="s">
        <v>2011</v>
      </c>
      <c r="G722" s="6">
        <v>4</v>
      </c>
      <c r="H722" s="4">
        <v>20289.09</v>
      </c>
      <c r="I722" s="4">
        <v>3134.95</v>
      </c>
      <c r="J722" t="s">
        <v>2027</v>
      </c>
      <c r="K722" t="str">
        <f t="shared" si="33"/>
        <v>October</v>
      </c>
      <c r="L722" s="7">
        <f t="shared" si="34"/>
        <v>0.15451407628434788</v>
      </c>
      <c r="M722">
        <f t="shared" si="35"/>
        <v>2024</v>
      </c>
    </row>
    <row r="723" spans="1:13" x14ac:dyDescent="0.3">
      <c r="A723" t="s">
        <v>731</v>
      </c>
      <c r="B723" s="2">
        <v>45574</v>
      </c>
      <c r="C723" t="s">
        <v>1728</v>
      </c>
      <c r="D723" t="s">
        <v>2003</v>
      </c>
      <c r="E723" t="s">
        <v>2009</v>
      </c>
      <c r="F723" t="s">
        <v>2016</v>
      </c>
      <c r="G723" s="6">
        <v>2</v>
      </c>
      <c r="H723" s="4">
        <v>23927.7</v>
      </c>
      <c r="I723" s="4">
        <v>3669.11</v>
      </c>
      <c r="J723" t="s">
        <v>2028</v>
      </c>
      <c r="K723" t="str">
        <f t="shared" si="33"/>
        <v>October</v>
      </c>
      <c r="L723" s="7">
        <f t="shared" si="34"/>
        <v>0.15334152467642106</v>
      </c>
      <c r="M723">
        <f t="shared" si="35"/>
        <v>2024</v>
      </c>
    </row>
    <row r="724" spans="1:13" x14ac:dyDescent="0.3">
      <c r="A724" t="s">
        <v>732</v>
      </c>
      <c r="B724" s="2">
        <v>45083</v>
      </c>
      <c r="C724" t="s">
        <v>1729</v>
      </c>
      <c r="D724" t="s">
        <v>2006</v>
      </c>
      <c r="E724" t="s">
        <v>2007</v>
      </c>
      <c r="F724" t="s">
        <v>2020</v>
      </c>
      <c r="G724" s="6">
        <v>5</v>
      </c>
      <c r="H724" s="4">
        <v>30228.89</v>
      </c>
      <c r="I724" s="4">
        <v>4010.97</v>
      </c>
      <c r="J724" t="s">
        <v>2025</v>
      </c>
      <c r="K724" t="str">
        <f t="shared" si="33"/>
        <v>June</v>
      </c>
      <c r="L724" s="7">
        <f t="shared" si="34"/>
        <v>0.132686645126566</v>
      </c>
      <c r="M724">
        <f t="shared" si="35"/>
        <v>2023</v>
      </c>
    </row>
    <row r="725" spans="1:13" x14ac:dyDescent="0.3">
      <c r="A725" t="s">
        <v>733</v>
      </c>
      <c r="B725" s="2">
        <v>45635</v>
      </c>
      <c r="C725" t="s">
        <v>1730</v>
      </c>
      <c r="D725" t="s">
        <v>2003</v>
      </c>
      <c r="E725" t="s">
        <v>2008</v>
      </c>
      <c r="F725" t="s">
        <v>2021</v>
      </c>
      <c r="G725" s="6">
        <v>4</v>
      </c>
      <c r="H725" s="4">
        <v>2688.94</v>
      </c>
      <c r="I725" s="4">
        <v>175.62</v>
      </c>
      <c r="J725" t="s">
        <v>2026</v>
      </c>
      <c r="K725" t="str">
        <f t="shared" si="33"/>
        <v>December</v>
      </c>
      <c r="L725" s="7">
        <f t="shared" si="34"/>
        <v>6.5311981673075642E-2</v>
      </c>
      <c r="M725">
        <f t="shared" si="35"/>
        <v>2024</v>
      </c>
    </row>
    <row r="726" spans="1:13" x14ac:dyDescent="0.3">
      <c r="A726" t="s">
        <v>734</v>
      </c>
      <c r="B726" s="2">
        <v>45546</v>
      </c>
      <c r="C726" t="s">
        <v>1731</v>
      </c>
      <c r="D726" t="s">
        <v>2004</v>
      </c>
      <c r="E726" t="s">
        <v>2007</v>
      </c>
      <c r="F726" t="s">
        <v>2020</v>
      </c>
      <c r="G726" s="6">
        <v>2</v>
      </c>
      <c r="H726" s="4">
        <v>3024.12</v>
      </c>
      <c r="I726" s="4">
        <v>816.7</v>
      </c>
      <c r="J726" t="s">
        <v>2025</v>
      </c>
      <c r="K726" t="str">
        <f t="shared" si="33"/>
        <v>September</v>
      </c>
      <c r="L726" s="7">
        <f t="shared" si="34"/>
        <v>0.27006203457534755</v>
      </c>
      <c r="M726">
        <f t="shared" si="35"/>
        <v>2024</v>
      </c>
    </row>
    <row r="727" spans="1:13" x14ac:dyDescent="0.3">
      <c r="A727" t="s">
        <v>735</v>
      </c>
      <c r="B727" s="2">
        <v>45043</v>
      </c>
      <c r="C727" t="s">
        <v>1732</v>
      </c>
      <c r="D727" t="s">
        <v>2006</v>
      </c>
      <c r="E727" t="s">
        <v>2007</v>
      </c>
      <c r="F727" t="s">
        <v>2020</v>
      </c>
      <c r="G727" s="6">
        <v>6</v>
      </c>
      <c r="H727" s="4">
        <v>6966.8</v>
      </c>
      <c r="I727" s="4">
        <v>858.87</v>
      </c>
      <c r="J727" t="s">
        <v>2027</v>
      </c>
      <c r="K727" t="str">
        <f t="shared" si="33"/>
        <v>April</v>
      </c>
      <c r="L727" s="7">
        <f t="shared" si="34"/>
        <v>0.12328041568582419</v>
      </c>
      <c r="M727">
        <f t="shared" si="35"/>
        <v>2023</v>
      </c>
    </row>
    <row r="728" spans="1:13" x14ac:dyDescent="0.3">
      <c r="A728" t="s">
        <v>736</v>
      </c>
      <c r="B728" s="2">
        <v>45162</v>
      </c>
      <c r="C728" t="s">
        <v>1733</v>
      </c>
      <c r="D728" t="s">
        <v>2004</v>
      </c>
      <c r="E728" t="s">
        <v>2007</v>
      </c>
      <c r="F728" t="s">
        <v>2013</v>
      </c>
      <c r="G728" s="6">
        <v>6</v>
      </c>
      <c r="H728" s="4">
        <v>10023.379999999999</v>
      </c>
      <c r="I728" s="4">
        <v>968.28</v>
      </c>
      <c r="J728" t="s">
        <v>2026</v>
      </c>
      <c r="K728" t="str">
        <f t="shared" si="33"/>
        <v>August</v>
      </c>
      <c r="L728" s="7">
        <f t="shared" si="34"/>
        <v>9.6602144186891059E-2</v>
      </c>
      <c r="M728">
        <f t="shared" si="35"/>
        <v>2023</v>
      </c>
    </row>
    <row r="729" spans="1:13" x14ac:dyDescent="0.3">
      <c r="A729" t="s">
        <v>737</v>
      </c>
      <c r="B729" s="2">
        <v>45498</v>
      </c>
      <c r="C729" t="s">
        <v>1734</v>
      </c>
      <c r="D729" t="s">
        <v>2004</v>
      </c>
      <c r="E729" t="s">
        <v>2007</v>
      </c>
      <c r="F729" t="s">
        <v>2010</v>
      </c>
      <c r="G729" s="6">
        <v>10</v>
      </c>
      <c r="H729" s="4">
        <v>35063.46</v>
      </c>
      <c r="I729" s="4">
        <v>8238.2800000000007</v>
      </c>
      <c r="J729" t="s">
        <v>2025</v>
      </c>
      <c r="K729" t="str">
        <f t="shared" si="33"/>
        <v>July</v>
      </c>
      <c r="L729" s="7">
        <f t="shared" si="34"/>
        <v>0.23495342444812922</v>
      </c>
      <c r="M729">
        <f t="shared" si="35"/>
        <v>2024</v>
      </c>
    </row>
    <row r="730" spans="1:13" x14ac:dyDescent="0.3">
      <c r="A730" t="s">
        <v>738</v>
      </c>
      <c r="B730" s="2">
        <v>45582</v>
      </c>
      <c r="C730" t="s">
        <v>1735</v>
      </c>
      <c r="D730" t="s">
        <v>2006</v>
      </c>
      <c r="E730" t="s">
        <v>2008</v>
      </c>
      <c r="F730" t="s">
        <v>2019</v>
      </c>
      <c r="G730" s="6">
        <v>3</v>
      </c>
      <c r="H730" s="4">
        <v>1007.48</v>
      </c>
      <c r="I730" s="4">
        <v>115.71</v>
      </c>
      <c r="J730" t="s">
        <v>2025</v>
      </c>
      <c r="K730" t="str">
        <f t="shared" si="33"/>
        <v>October</v>
      </c>
      <c r="L730" s="7">
        <f t="shared" si="34"/>
        <v>0.11485091515464325</v>
      </c>
      <c r="M730">
        <f t="shared" si="35"/>
        <v>2024</v>
      </c>
    </row>
    <row r="731" spans="1:13" x14ac:dyDescent="0.3">
      <c r="A731" t="s">
        <v>739</v>
      </c>
      <c r="B731" s="2">
        <v>45492</v>
      </c>
      <c r="C731" t="s">
        <v>1736</v>
      </c>
      <c r="D731" t="s">
        <v>2003</v>
      </c>
      <c r="E731" t="s">
        <v>2009</v>
      </c>
      <c r="F731" t="s">
        <v>2016</v>
      </c>
      <c r="G731" s="6">
        <v>3</v>
      </c>
      <c r="H731" s="4">
        <v>23908.16</v>
      </c>
      <c r="I731" s="4">
        <v>7143.41</v>
      </c>
      <c r="J731" t="s">
        <v>2026</v>
      </c>
      <c r="K731" t="str">
        <f t="shared" si="33"/>
        <v>July</v>
      </c>
      <c r="L731" s="7">
        <f t="shared" si="34"/>
        <v>0.29878543560023019</v>
      </c>
      <c r="M731">
        <f t="shared" si="35"/>
        <v>2024</v>
      </c>
    </row>
    <row r="732" spans="1:13" x14ac:dyDescent="0.3">
      <c r="A732" t="s">
        <v>740</v>
      </c>
      <c r="B732" s="2">
        <v>45196</v>
      </c>
      <c r="C732" t="s">
        <v>1737</v>
      </c>
      <c r="D732" t="s">
        <v>2005</v>
      </c>
      <c r="E732" t="s">
        <v>2008</v>
      </c>
      <c r="F732" t="s">
        <v>2019</v>
      </c>
      <c r="G732" s="6">
        <v>4</v>
      </c>
      <c r="H732" s="4">
        <v>49512.65</v>
      </c>
      <c r="I732" s="4">
        <v>6147.01</v>
      </c>
      <c r="J732" t="s">
        <v>2027</v>
      </c>
      <c r="K732" t="str">
        <f t="shared" si="33"/>
        <v>September</v>
      </c>
      <c r="L732" s="7">
        <f t="shared" si="34"/>
        <v>0.12415029290494449</v>
      </c>
      <c r="M732">
        <f t="shared" si="35"/>
        <v>2023</v>
      </c>
    </row>
    <row r="733" spans="1:13" x14ac:dyDescent="0.3">
      <c r="A733" t="s">
        <v>741</v>
      </c>
      <c r="B733" s="2">
        <v>45235</v>
      </c>
      <c r="C733" t="s">
        <v>1738</v>
      </c>
      <c r="D733" t="s">
        <v>2005</v>
      </c>
      <c r="E733" t="s">
        <v>2007</v>
      </c>
      <c r="F733" t="s">
        <v>2017</v>
      </c>
      <c r="G733" s="6">
        <v>8</v>
      </c>
      <c r="H733" s="4">
        <v>8787.31</v>
      </c>
      <c r="I733" s="4">
        <v>2235.88</v>
      </c>
      <c r="J733" t="s">
        <v>2025</v>
      </c>
      <c r="K733" t="str">
        <f t="shared" si="33"/>
        <v>November</v>
      </c>
      <c r="L733" s="7">
        <f t="shared" si="34"/>
        <v>0.2544441928189628</v>
      </c>
      <c r="M733">
        <f t="shared" si="35"/>
        <v>2023</v>
      </c>
    </row>
    <row r="734" spans="1:13" x14ac:dyDescent="0.3">
      <c r="A734" t="s">
        <v>742</v>
      </c>
      <c r="B734" s="2">
        <v>45049</v>
      </c>
      <c r="C734" t="s">
        <v>1739</v>
      </c>
      <c r="D734" t="s">
        <v>2004</v>
      </c>
      <c r="E734" t="s">
        <v>2008</v>
      </c>
      <c r="F734" t="s">
        <v>2012</v>
      </c>
      <c r="G734" s="6">
        <v>9</v>
      </c>
      <c r="H734" s="4">
        <v>7549.89</v>
      </c>
      <c r="I734" s="4">
        <v>918.61</v>
      </c>
      <c r="J734" t="s">
        <v>2028</v>
      </c>
      <c r="K734" t="str">
        <f t="shared" si="33"/>
        <v>May</v>
      </c>
      <c r="L734" s="7">
        <f t="shared" si="34"/>
        <v>0.12167197137971546</v>
      </c>
      <c r="M734">
        <f t="shared" si="35"/>
        <v>2023</v>
      </c>
    </row>
    <row r="735" spans="1:13" x14ac:dyDescent="0.3">
      <c r="A735" t="s">
        <v>743</v>
      </c>
      <c r="B735" s="2">
        <v>45249</v>
      </c>
      <c r="C735" t="s">
        <v>1740</v>
      </c>
      <c r="D735" t="s">
        <v>2003</v>
      </c>
      <c r="E735" t="s">
        <v>2009</v>
      </c>
      <c r="F735" t="s">
        <v>2023</v>
      </c>
      <c r="G735" s="6">
        <v>8</v>
      </c>
      <c r="H735" s="4">
        <v>42380.05</v>
      </c>
      <c r="I735" s="4">
        <v>3553.45</v>
      </c>
      <c r="J735" t="s">
        <v>2028</v>
      </c>
      <c r="K735" t="str">
        <f t="shared" si="33"/>
        <v>November</v>
      </c>
      <c r="L735" s="7">
        <f t="shared" si="34"/>
        <v>8.3847234724829245E-2</v>
      </c>
      <c r="M735">
        <f t="shared" si="35"/>
        <v>2023</v>
      </c>
    </row>
    <row r="736" spans="1:13" x14ac:dyDescent="0.3">
      <c r="A736" t="s">
        <v>744</v>
      </c>
      <c r="B736" s="2">
        <v>44953</v>
      </c>
      <c r="C736" t="s">
        <v>1741</v>
      </c>
      <c r="D736" t="s">
        <v>2004</v>
      </c>
      <c r="E736" t="s">
        <v>2008</v>
      </c>
      <c r="F736" t="s">
        <v>2021</v>
      </c>
      <c r="G736" s="6">
        <v>5</v>
      </c>
      <c r="H736" s="4">
        <v>46621.88</v>
      </c>
      <c r="I736" s="4">
        <v>2458.6999999999998</v>
      </c>
      <c r="J736" t="s">
        <v>2025</v>
      </c>
      <c r="K736" t="str">
        <f t="shared" si="33"/>
        <v>January</v>
      </c>
      <c r="L736" s="7">
        <f t="shared" si="34"/>
        <v>5.2737041063123151E-2</v>
      </c>
      <c r="M736">
        <f t="shared" si="35"/>
        <v>2023</v>
      </c>
    </row>
    <row r="737" spans="1:13" x14ac:dyDescent="0.3">
      <c r="A737" t="s">
        <v>745</v>
      </c>
      <c r="B737" s="2">
        <v>45083</v>
      </c>
      <c r="C737" t="s">
        <v>1742</v>
      </c>
      <c r="D737" t="s">
        <v>2006</v>
      </c>
      <c r="E737" t="s">
        <v>2009</v>
      </c>
      <c r="F737" t="s">
        <v>2024</v>
      </c>
      <c r="G737" s="6">
        <v>10</v>
      </c>
      <c r="H737" s="4">
        <v>14549.58</v>
      </c>
      <c r="I737" s="4">
        <v>1627.18</v>
      </c>
      <c r="J737" t="s">
        <v>2026</v>
      </c>
      <c r="K737" t="str">
        <f t="shared" si="33"/>
        <v>June</v>
      </c>
      <c r="L737" s="7">
        <f t="shared" si="34"/>
        <v>0.11183690525774628</v>
      </c>
      <c r="M737">
        <f t="shared" si="35"/>
        <v>2023</v>
      </c>
    </row>
    <row r="738" spans="1:13" x14ac:dyDescent="0.3">
      <c r="A738" t="s">
        <v>746</v>
      </c>
      <c r="B738" s="2">
        <v>45331</v>
      </c>
      <c r="C738" t="s">
        <v>1743</v>
      </c>
      <c r="D738" t="s">
        <v>2004</v>
      </c>
      <c r="E738" t="s">
        <v>2007</v>
      </c>
      <c r="F738" t="s">
        <v>2010</v>
      </c>
      <c r="G738" s="6">
        <v>8</v>
      </c>
      <c r="H738" s="4">
        <v>12355.24</v>
      </c>
      <c r="I738" s="4">
        <v>3338.14</v>
      </c>
      <c r="J738" t="s">
        <v>2028</v>
      </c>
      <c r="K738" t="str">
        <f t="shared" si="33"/>
        <v>February</v>
      </c>
      <c r="L738" s="7">
        <f t="shared" si="34"/>
        <v>0.27018010172202239</v>
      </c>
      <c r="M738">
        <f t="shared" si="35"/>
        <v>2024</v>
      </c>
    </row>
    <row r="739" spans="1:13" x14ac:dyDescent="0.3">
      <c r="A739" t="s">
        <v>747</v>
      </c>
      <c r="B739" s="2">
        <v>45327</v>
      </c>
      <c r="C739" t="s">
        <v>1744</v>
      </c>
      <c r="D739" t="s">
        <v>2005</v>
      </c>
      <c r="E739" t="s">
        <v>2007</v>
      </c>
      <c r="F739" t="s">
        <v>2010</v>
      </c>
      <c r="G739" s="6">
        <v>6</v>
      </c>
      <c r="H739" s="4">
        <v>23174.26</v>
      </c>
      <c r="I739" s="4">
        <v>6144.5</v>
      </c>
      <c r="J739" t="s">
        <v>2025</v>
      </c>
      <c r="K739" t="str">
        <f t="shared" si="33"/>
        <v>February</v>
      </c>
      <c r="L739" s="7">
        <f t="shared" si="34"/>
        <v>0.26514330986188989</v>
      </c>
      <c r="M739">
        <f t="shared" si="35"/>
        <v>2024</v>
      </c>
    </row>
    <row r="740" spans="1:13" x14ac:dyDescent="0.3">
      <c r="A740" t="s">
        <v>748</v>
      </c>
      <c r="B740" s="2">
        <v>45033</v>
      </c>
      <c r="C740" t="s">
        <v>1745</v>
      </c>
      <c r="D740" t="s">
        <v>2004</v>
      </c>
      <c r="E740" t="s">
        <v>2007</v>
      </c>
      <c r="F740" t="s">
        <v>2018</v>
      </c>
      <c r="G740" s="6">
        <v>1</v>
      </c>
      <c r="H740" s="4">
        <v>11667.76</v>
      </c>
      <c r="I740" s="4">
        <v>2475.9899999999998</v>
      </c>
      <c r="J740" t="s">
        <v>2027</v>
      </c>
      <c r="K740" t="str">
        <f t="shared" si="33"/>
        <v>April</v>
      </c>
      <c r="L740" s="7">
        <f t="shared" si="34"/>
        <v>0.21220782738074831</v>
      </c>
      <c r="M740">
        <f t="shared" si="35"/>
        <v>2023</v>
      </c>
    </row>
    <row r="741" spans="1:13" x14ac:dyDescent="0.3">
      <c r="A741" t="s">
        <v>749</v>
      </c>
      <c r="B741" s="2">
        <v>45456</v>
      </c>
      <c r="C741" t="s">
        <v>1746</v>
      </c>
      <c r="D741" t="s">
        <v>2006</v>
      </c>
      <c r="E741" t="s">
        <v>2009</v>
      </c>
      <c r="F741" t="s">
        <v>2024</v>
      </c>
      <c r="G741" s="6">
        <v>6</v>
      </c>
      <c r="H741" s="4">
        <v>16378.83</v>
      </c>
      <c r="I741" s="4">
        <v>3456.52</v>
      </c>
      <c r="J741" t="s">
        <v>2025</v>
      </c>
      <c r="K741" t="str">
        <f t="shared" si="33"/>
        <v>June</v>
      </c>
      <c r="L741" s="7">
        <f t="shared" si="34"/>
        <v>0.21103583100868623</v>
      </c>
      <c r="M741">
        <f t="shared" si="35"/>
        <v>2024</v>
      </c>
    </row>
    <row r="742" spans="1:13" x14ac:dyDescent="0.3">
      <c r="A742" t="s">
        <v>750</v>
      </c>
      <c r="B742" s="2">
        <v>45263</v>
      </c>
      <c r="C742" t="s">
        <v>1747</v>
      </c>
      <c r="D742" t="s">
        <v>2006</v>
      </c>
      <c r="E742" t="s">
        <v>2007</v>
      </c>
      <c r="F742" t="s">
        <v>2013</v>
      </c>
      <c r="G742" s="6">
        <v>3</v>
      </c>
      <c r="H742" s="4">
        <v>38473.89</v>
      </c>
      <c r="I742" s="4">
        <v>10327.969999999999</v>
      </c>
      <c r="J742" t="s">
        <v>2025</v>
      </c>
      <c r="K742" t="str">
        <f t="shared" si="33"/>
        <v>December</v>
      </c>
      <c r="L742" s="7">
        <f t="shared" si="34"/>
        <v>0.26844101285313232</v>
      </c>
      <c r="M742">
        <f t="shared" si="35"/>
        <v>2023</v>
      </c>
    </row>
    <row r="743" spans="1:13" x14ac:dyDescent="0.3">
      <c r="A743" t="s">
        <v>751</v>
      </c>
      <c r="B743" s="2">
        <v>45588</v>
      </c>
      <c r="C743" t="s">
        <v>1748</v>
      </c>
      <c r="D743" t="s">
        <v>2004</v>
      </c>
      <c r="E743" t="s">
        <v>2007</v>
      </c>
      <c r="F743" t="s">
        <v>2010</v>
      </c>
      <c r="G743" s="6">
        <v>7</v>
      </c>
      <c r="H743" s="4">
        <v>23370.53</v>
      </c>
      <c r="I743" s="4">
        <v>3198.46</v>
      </c>
      <c r="J743" t="s">
        <v>2026</v>
      </c>
      <c r="K743" t="str">
        <f t="shared" si="33"/>
        <v>October</v>
      </c>
      <c r="L743" s="7">
        <f t="shared" si="34"/>
        <v>0.13685868484796879</v>
      </c>
      <c r="M743">
        <f t="shared" si="35"/>
        <v>2024</v>
      </c>
    </row>
    <row r="744" spans="1:13" x14ac:dyDescent="0.3">
      <c r="A744" t="s">
        <v>752</v>
      </c>
      <c r="B744" s="2">
        <v>45578</v>
      </c>
      <c r="C744" t="s">
        <v>1749</v>
      </c>
      <c r="D744" t="s">
        <v>2006</v>
      </c>
      <c r="E744" t="s">
        <v>2009</v>
      </c>
      <c r="F744" t="s">
        <v>2023</v>
      </c>
      <c r="G744" s="6">
        <v>2</v>
      </c>
      <c r="H744" s="4">
        <v>39131.72</v>
      </c>
      <c r="I744" s="4">
        <v>9150.6</v>
      </c>
      <c r="J744" t="s">
        <v>2025</v>
      </c>
      <c r="K744" t="str">
        <f t="shared" si="33"/>
        <v>October</v>
      </c>
      <c r="L744" s="7">
        <f t="shared" si="34"/>
        <v>0.23384098628938366</v>
      </c>
      <c r="M744">
        <f t="shared" si="35"/>
        <v>2024</v>
      </c>
    </row>
    <row r="745" spans="1:13" x14ac:dyDescent="0.3">
      <c r="A745" t="s">
        <v>753</v>
      </c>
      <c r="B745" s="2">
        <v>45403</v>
      </c>
      <c r="C745" t="s">
        <v>1750</v>
      </c>
      <c r="D745" t="s">
        <v>2005</v>
      </c>
      <c r="E745" t="s">
        <v>2007</v>
      </c>
      <c r="F745" t="s">
        <v>2020</v>
      </c>
      <c r="G745" s="6">
        <v>6</v>
      </c>
      <c r="H745" s="4">
        <v>23526.28</v>
      </c>
      <c r="I745" s="4">
        <v>4524.87</v>
      </c>
      <c r="J745" t="s">
        <v>2028</v>
      </c>
      <c r="K745" t="str">
        <f t="shared" si="33"/>
        <v>April</v>
      </c>
      <c r="L745" s="7">
        <f t="shared" si="34"/>
        <v>0.19233257446566138</v>
      </c>
      <c r="M745">
        <f t="shared" si="35"/>
        <v>2024</v>
      </c>
    </row>
    <row r="746" spans="1:13" x14ac:dyDescent="0.3">
      <c r="A746" t="s">
        <v>754</v>
      </c>
      <c r="B746" s="2">
        <v>45494</v>
      </c>
      <c r="C746" t="s">
        <v>1751</v>
      </c>
      <c r="D746" t="s">
        <v>2005</v>
      </c>
      <c r="E746" t="s">
        <v>2009</v>
      </c>
      <c r="F746" t="s">
        <v>2023</v>
      </c>
      <c r="G746" s="6">
        <v>2</v>
      </c>
      <c r="H746" s="4">
        <v>31154.959999999999</v>
      </c>
      <c r="I746" s="4">
        <v>8921.1299999999992</v>
      </c>
      <c r="J746" t="s">
        <v>2026</v>
      </c>
      <c r="K746" t="str">
        <f t="shared" si="33"/>
        <v>July</v>
      </c>
      <c r="L746" s="7">
        <f t="shared" si="34"/>
        <v>0.28634702146945462</v>
      </c>
      <c r="M746">
        <f t="shared" si="35"/>
        <v>2024</v>
      </c>
    </row>
    <row r="747" spans="1:13" x14ac:dyDescent="0.3">
      <c r="A747" t="s">
        <v>755</v>
      </c>
      <c r="B747" s="2">
        <v>45101</v>
      </c>
      <c r="C747" t="s">
        <v>1752</v>
      </c>
      <c r="D747" t="s">
        <v>2005</v>
      </c>
      <c r="E747" t="s">
        <v>2009</v>
      </c>
      <c r="F747" t="s">
        <v>2016</v>
      </c>
      <c r="G747" s="6">
        <v>8</v>
      </c>
      <c r="H747" s="4">
        <v>29397.82</v>
      </c>
      <c r="I747" s="4">
        <v>8332.85</v>
      </c>
      <c r="J747" t="s">
        <v>2026</v>
      </c>
      <c r="K747" t="str">
        <f t="shared" si="33"/>
        <v>June</v>
      </c>
      <c r="L747" s="7">
        <f t="shared" si="34"/>
        <v>0.28345128992557955</v>
      </c>
      <c r="M747">
        <f t="shared" si="35"/>
        <v>2023</v>
      </c>
    </row>
    <row r="748" spans="1:13" x14ac:dyDescent="0.3">
      <c r="A748" t="s">
        <v>756</v>
      </c>
      <c r="B748" s="2">
        <v>45585</v>
      </c>
      <c r="C748" t="s">
        <v>1753</v>
      </c>
      <c r="D748" t="s">
        <v>2003</v>
      </c>
      <c r="E748" t="s">
        <v>2007</v>
      </c>
      <c r="F748" t="s">
        <v>2018</v>
      </c>
      <c r="G748" s="6">
        <v>5</v>
      </c>
      <c r="H748" s="4">
        <v>32347.25</v>
      </c>
      <c r="I748" s="4">
        <v>3483.62</v>
      </c>
      <c r="J748" t="s">
        <v>2025</v>
      </c>
      <c r="K748" t="str">
        <f t="shared" si="33"/>
        <v>October</v>
      </c>
      <c r="L748" s="7">
        <f t="shared" si="34"/>
        <v>0.1076944717093416</v>
      </c>
      <c r="M748">
        <f t="shared" si="35"/>
        <v>2024</v>
      </c>
    </row>
    <row r="749" spans="1:13" x14ac:dyDescent="0.3">
      <c r="A749" t="s">
        <v>757</v>
      </c>
      <c r="B749" s="2">
        <v>45099</v>
      </c>
      <c r="C749" t="s">
        <v>1754</v>
      </c>
      <c r="D749" t="s">
        <v>2006</v>
      </c>
      <c r="E749" t="s">
        <v>2008</v>
      </c>
      <c r="F749" t="s">
        <v>2011</v>
      </c>
      <c r="G749" s="6">
        <v>8</v>
      </c>
      <c r="H749" s="4">
        <v>22789.32</v>
      </c>
      <c r="I749" s="4">
        <v>1781.99</v>
      </c>
      <c r="J749" t="s">
        <v>2027</v>
      </c>
      <c r="K749" t="str">
        <f t="shared" si="33"/>
        <v>June</v>
      </c>
      <c r="L749" s="7">
        <f t="shared" si="34"/>
        <v>7.8194083895438748E-2</v>
      </c>
      <c r="M749">
        <f t="shared" si="35"/>
        <v>2023</v>
      </c>
    </row>
    <row r="750" spans="1:13" x14ac:dyDescent="0.3">
      <c r="A750" t="s">
        <v>758</v>
      </c>
      <c r="B750" s="2">
        <v>45559</v>
      </c>
      <c r="C750" t="s">
        <v>1755</v>
      </c>
      <c r="D750" t="s">
        <v>2003</v>
      </c>
      <c r="E750" t="s">
        <v>2007</v>
      </c>
      <c r="F750" t="s">
        <v>2020</v>
      </c>
      <c r="G750" s="6">
        <v>4</v>
      </c>
      <c r="H750" s="4">
        <v>2503.4499999999998</v>
      </c>
      <c r="I750" s="4">
        <v>320.18</v>
      </c>
      <c r="J750" t="s">
        <v>2026</v>
      </c>
      <c r="K750" t="str">
        <f t="shared" si="33"/>
        <v>September</v>
      </c>
      <c r="L750" s="7">
        <f t="shared" si="34"/>
        <v>0.12789550420419821</v>
      </c>
      <c r="M750">
        <f t="shared" si="35"/>
        <v>2024</v>
      </c>
    </row>
    <row r="751" spans="1:13" x14ac:dyDescent="0.3">
      <c r="A751" t="s">
        <v>759</v>
      </c>
      <c r="B751" s="2">
        <v>45207</v>
      </c>
      <c r="C751" t="s">
        <v>1756</v>
      </c>
      <c r="D751" t="s">
        <v>2003</v>
      </c>
      <c r="E751" t="s">
        <v>2007</v>
      </c>
      <c r="F751" t="s">
        <v>2013</v>
      </c>
      <c r="G751" s="6">
        <v>6</v>
      </c>
      <c r="H751" s="4">
        <v>5567.4</v>
      </c>
      <c r="I751" s="4">
        <v>1644.27</v>
      </c>
      <c r="J751" t="s">
        <v>2027</v>
      </c>
      <c r="K751" t="str">
        <f t="shared" si="33"/>
        <v>October</v>
      </c>
      <c r="L751" s="7">
        <f t="shared" si="34"/>
        <v>0.29533893738549416</v>
      </c>
      <c r="M751">
        <f t="shared" si="35"/>
        <v>2023</v>
      </c>
    </row>
    <row r="752" spans="1:13" x14ac:dyDescent="0.3">
      <c r="A752" t="s">
        <v>760</v>
      </c>
      <c r="B752" s="2">
        <v>44967</v>
      </c>
      <c r="C752" t="s">
        <v>1757</v>
      </c>
      <c r="D752" t="s">
        <v>2003</v>
      </c>
      <c r="E752" t="s">
        <v>2009</v>
      </c>
      <c r="F752" t="s">
        <v>2014</v>
      </c>
      <c r="G752" s="6">
        <v>2</v>
      </c>
      <c r="H752" s="4">
        <v>44602.21</v>
      </c>
      <c r="I752" s="4">
        <v>12364.31</v>
      </c>
      <c r="J752" t="s">
        <v>2026</v>
      </c>
      <c r="K752" t="str">
        <f t="shared" si="33"/>
        <v>February</v>
      </c>
      <c r="L752" s="7">
        <f t="shared" si="34"/>
        <v>0.2772129452778237</v>
      </c>
      <c r="M752">
        <f t="shared" si="35"/>
        <v>2023</v>
      </c>
    </row>
    <row r="753" spans="1:13" x14ac:dyDescent="0.3">
      <c r="A753" t="s">
        <v>761</v>
      </c>
      <c r="B753" s="2">
        <v>45533</v>
      </c>
      <c r="C753" t="s">
        <v>1758</v>
      </c>
      <c r="D753" t="s">
        <v>2004</v>
      </c>
      <c r="E753" t="s">
        <v>2008</v>
      </c>
      <c r="F753" t="s">
        <v>2011</v>
      </c>
      <c r="G753" s="6">
        <v>6</v>
      </c>
      <c r="H753" s="4">
        <v>46044.56</v>
      </c>
      <c r="I753" s="4">
        <v>8718.17</v>
      </c>
      <c r="J753" t="s">
        <v>2026</v>
      </c>
      <c r="K753" t="str">
        <f t="shared" si="33"/>
        <v>August</v>
      </c>
      <c r="L753" s="7">
        <f t="shared" si="34"/>
        <v>0.18934201999106953</v>
      </c>
      <c r="M753">
        <f t="shared" si="35"/>
        <v>2024</v>
      </c>
    </row>
    <row r="754" spans="1:13" x14ac:dyDescent="0.3">
      <c r="A754" t="s">
        <v>762</v>
      </c>
      <c r="B754" s="2">
        <v>44952</v>
      </c>
      <c r="C754" t="s">
        <v>1759</v>
      </c>
      <c r="D754" t="s">
        <v>2006</v>
      </c>
      <c r="E754" t="s">
        <v>2008</v>
      </c>
      <c r="F754" t="s">
        <v>2022</v>
      </c>
      <c r="G754" s="6">
        <v>3</v>
      </c>
      <c r="H754" s="4">
        <v>14243.39</v>
      </c>
      <c r="I754" s="4">
        <v>2298.79</v>
      </c>
      <c r="J754" t="s">
        <v>2027</v>
      </c>
      <c r="K754" t="str">
        <f t="shared" si="33"/>
        <v>January</v>
      </c>
      <c r="L754" s="7">
        <f t="shared" si="34"/>
        <v>0.16139346040514232</v>
      </c>
      <c r="M754">
        <f t="shared" si="35"/>
        <v>2023</v>
      </c>
    </row>
    <row r="755" spans="1:13" x14ac:dyDescent="0.3">
      <c r="A755" t="s">
        <v>763</v>
      </c>
      <c r="B755" s="2">
        <v>45072</v>
      </c>
      <c r="C755" t="s">
        <v>1760</v>
      </c>
      <c r="D755" t="s">
        <v>2004</v>
      </c>
      <c r="E755" t="s">
        <v>2009</v>
      </c>
      <c r="F755" t="s">
        <v>2015</v>
      </c>
      <c r="G755" s="6">
        <v>5</v>
      </c>
      <c r="H755" s="4">
        <v>21185.37</v>
      </c>
      <c r="I755" s="4">
        <v>2156.58</v>
      </c>
      <c r="J755" t="s">
        <v>2026</v>
      </c>
      <c r="K755" t="str">
        <f t="shared" si="33"/>
        <v>May</v>
      </c>
      <c r="L755" s="7">
        <f t="shared" si="34"/>
        <v>0.10179572034852354</v>
      </c>
      <c r="M755">
        <f t="shared" si="35"/>
        <v>2023</v>
      </c>
    </row>
    <row r="756" spans="1:13" x14ac:dyDescent="0.3">
      <c r="A756" t="s">
        <v>764</v>
      </c>
      <c r="B756" s="2">
        <v>45528</v>
      </c>
      <c r="C756" t="s">
        <v>1761</v>
      </c>
      <c r="D756" t="s">
        <v>2003</v>
      </c>
      <c r="E756" t="s">
        <v>2009</v>
      </c>
      <c r="F756" t="s">
        <v>2014</v>
      </c>
      <c r="G756" s="6">
        <v>6</v>
      </c>
      <c r="H756" s="4">
        <v>37514.269999999997</v>
      </c>
      <c r="I756" s="4">
        <v>6758.6</v>
      </c>
      <c r="J756" t="s">
        <v>2027</v>
      </c>
      <c r="K756" t="str">
        <f t="shared" si="33"/>
        <v>August</v>
      </c>
      <c r="L756" s="7">
        <f t="shared" si="34"/>
        <v>0.18016077615264808</v>
      </c>
      <c r="M756">
        <f t="shared" si="35"/>
        <v>2024</v>
      </c>
    </row>
    <row r="757" spans="1:13" x14ac:dyDescent="0.3">
      <c r="A757" t="s">
        <v>765</v>
      </c>
      <c r="B757" s="2">
        <v>45088</v>
      </c>
      <c r="C757" t="s">
        <v>1762</v>
      </c>
      <c r="D757" t="s">
        <v>2004</v>
      </c>
      <c r="E757" t="s">
        <v>2009</v>
      </c>
      <c r="F757" t="s">
        <v>2015</v>
      </c>
      <c r="G757" s="6">
        <v>8</v>
      </c>
      <c r="H757" s="4">
        <v>5962.93</v>
      </c>
      <c r="I757" s="4">
        <v>1566.94</v>
      </c>
      <c r="J757" t="s">
        <v>2027</v>
      </c>
      <c r="K757" t="str">
        <f t="shared" si="33"/>
        <v>June</v>
      </c>
      <c r="L757" s="7">
        <f t="shared" si="34"/>
        <v>0.26278021039992083</v>
      </c>
      <c r="M757">
        <f t="shared" si="35"/>
        <v>2023</v>
      </c>
    </row>
    <row r="758" spans="1:13" x14ac:dyDescent="0.3">
      <c r="A758" t="s">
        <v>766</v>
      </c>
      <c r="B758" s="2">
        <v>45023</v>
      </c>
      <c r="C758" t="s">
        <v>1763</v>
      </c>
      <c r="D758" t="s">
        <v>2005</v>
      </c>
      <c r="E758" t="s">
        <v>2007</v>
      </c>
      <c r="F758" t="s">
        <v>2010</v>
      </c>
      <c r="G758" s="6">
        <v>2</v>
      </c>
      <c r="H758" s="4">
        <v>45912.45</v>
      </c>
      <c r="I758" s="4">
        <v>13574.26</v>
      </c>
      <c r="J758" t="s">
        <v>2027</v>
      </c>
      <c r="K758" t="str">
        <f t="shared" si="33"/>
        <v>April</v>
      </c>
      <c r="L758" s="7">
        <f t="shared" si="34"/>
        <v>0.29565531789307697</v>
      </c>
      <c r="M758">
        <f t="shared" si="35"/>
        <v>2023</v>
      </c>
    </row>
    <row r="759" spans="1:13" x14ac:dyDescent="0.3">
      <c r="A759" t="s">
        <v>767</v>
      </c>
      <c r="B759" s="2">
        <v>45254</v>
      </c>
      <c r="C759" t="s">
        <v>1764</v>
      </c>
      <c r="D759" t="s">
        <v>2003</v>
      </c>
      <c r="E759" t="s">
        <v>2007</v>
      </c>
      <c r="F759" t="s">
        <v>2010</v>
      </c>
      <c r="G759" s="6">
        <v>8</v>
      </c>
      <c r="H759" s="4">
        <v>43846.97</v>
      </c>
      <c r="I759" s="4">
        <v>5038.6899999999996</v>
      </c>
      <c r="J759" t="s">
        <v>2028</v>
      </c>
      <c r="K759" t="str">
        <f t="shared" si="33"/>
        <v>November</v>
      </c>
      <c r="L759" s="7">
        <f t="shared" si="34"/>
        <v>0.11491535218967239</v>
      </c>
      <c r="M759">
        <f t="shared" si="35"/>
        <v>2023</v>
      </c>
    </row>
    <row r="760" spans="1:13" x14ac:dyDescent="0.3">
      <c r="A760" t="s">
        <v>768</v>
      </c>
      <c r="B760" s="2">
        <v>45504</v>
      </c>
      <c r="C760" t="s">
        <v>1765</v>
      </c>
      <c r="D760" t="s">
        <v>2003</v>
      </c>
      <c r="E760" t="s">
        <v>2009</v>
      </c>
      <c r="F760" t="s">
        <v>2016</v>
      </c>
      <c r="G760" s="6">
        <v>3</v>
      </c>
      <c r="H760" s="4">
        <v>6948.79</v>
      </c>
      <c r="I760" s="4">
        <v>1067.92</v>
      </c>
      <c r="J760" t="s">
        <v>2027</v>
      </c>
      <c r="K760" t="str">
        <f t="shared" si="33"/>
        <v>July</v>
      </c>
      <c r="L760" s="7">
        <f t="shared" si="34"/>
        <v>0.15368431050585787</v>
      </c>
      <c r="M760">
        <f t="shared" si="35"/>
        <v>2024</v>
      </c>
    </row>
    <row r="761" spans="1:13" x14ac:dyDescent="0.3">
      <c r="A761" t="s">
        <v>769</v>
      </c>
      <c r="B761" s="2">
        <v>45229</v>
      </c>
      <c r="C761" t="s">
        <v>1766</v>
      </c>
      <c r="D761" t="s">
        <v>2005</v>
      </c>
      <c r="E761" t="s">
        <v>2009</v>
      </c>
      <c r="F761" t="s">
        <v>2014</v>
      </c>
      <c r="G761" s="6">
        <v>2</v>
      </c>
      <c r="H761" s="4">
        <v>1927.19</v>
      </c>
      <c r="I761" s="4">
        <v>434.7</v>
      </c>
      <c r="J761" t="s">
        <v>2027</v>
      </c>
      <c r="K761" t="str">
        <f t="shared" si="33"/>
        <v>October</v>
      </c>
      <c r="L761" s="7">
        <f t="shared" si="34"/>
        <v>0.22556156891640158</v>
      </c>
      <c r="M761">
        <f t="shared" si="35"/>
        <v>2023</v>
      </c>
    </row>
    <row r="762" spans="1:13" x14ac:dyDescent="0.3">
      <c r="A762" t="s">
        <v>770</v>
      </c>
      <c r="B762" s="2">
        <v>45408</v>
      </c>
      <c r="C762" t="s">
        <v>1767</v>
      </c>
      <c r="D762" t="s">
        <v>2005</v>
      </c>
      <c r="E762" t="s">
        <v>2007</v>
      </c>
      <c r="F762" t="s">
        <v>2020</v>
      </c>
      <c r="G762" s="6">
        <v>3</v>
      </c>
      <c r="H762" s="4">
        <v>24535.72</v>
      </c>
      <c r="I762" s="4">
        <v>1486.54</v>
      </c>
      <c r="J762" t="s">
        <v>2025</v>
      </c>
      <c r="K762" t="str">
        <f t="shared" si="33"/>
        <v>April</v>
      </c>
      <c r="L762" s="7">
        <f t="shared" si="34"/>
        <v>6.0586769004537057E-2</v>
      </c>
      <c r="M762">
        <f t="shared" si="35"/>
        <v>2024</v>
      </c>
    </row>
    <row r="763" spans="1:13" x14ac:dyDescent="0.3">
      <c r="A763" t="s">
        <v>771</v>
      </c>
      <c r="B763" s="2">
        <v>45097</v>
      </c>
      <c r="C763" t="s">
        <v>1768</v>
      </c>
      <c r="D763" t="s">
        <v>2006</v>
      </c>
      <c r="E763" t="s">
        <v>2009</v>
      </c>
      <c r="F763" t="s">
        <v>2015</v>
      </c>
      <c r="G763" s="6">
        <v>1</v>
      </c>
      <c r="H763" s="4">
        <v>6850.03</v>
      </c>
      <c r="I763" s="4">
        <v>811.89</v>
      </c>
      <c r="J763" t="s">
        <v>2025</v>
      </c>
      <c r="K763" t="str">
        <f t="shared" si="33"/>
        <v>June</v>
      </c>
      <c r="L763" s="7">
        <f t="shared" si="34"/>
        <v>0.11852356850991894</v>
      </c>
      <c r="M763">
        <f t="shared" si="35"/>
        <v>2023</v>
      </c>
    </row>
    <row r="764" spans="1:13" x14ac:dyDescent="0.3">
      <c r="A764" t="s">
        <v>772</v>
      </c>
      <c r="B764" s="2">
        <v>44979</v>
      </c>
      <c r="C764" t="s">
        <v>1769</v>
      </c>
      <c r="D764" t="s">
        <v>2005</v>
      </c>
      <c r="E764" t="s">
        <v>2007</v>
      </c>
      <c r="F764" t="s">
        <v>2010</v>
      </c>
      <c r="G764" s="6">
        <v>7</v>
      </c>
      <c r="H764" s="4">
        <v>19642.919999999998</v>
      </c>
      <c r="I764" s="4">
        <v>1225.29</v>
      </c>
      <c r="J764" t="s">
        <v>2025</v>
      </c>
      <c r="K764" t="str">
        <f t="shared" si="33"/>
        <v>February</v>
      </c>
      <c r="L764" s="7">
        <f t="shared" si="34"/>
        <v>6.2378200389758755E-2</v>
      </c>
      <c r="M764">
        <f t="shared" si="35"/>
        <v>2023</v>
      </c>
    </row>
    <row r="765" spans="1:13" x14ac:dyDescent="0.3">
      <c r="A765" t="s">
        <v>773</v>
      </c>
      <c r="B765" s="2">
        <v>45090</v>
      </c>
      <c r="C765" t="s">
        <v>1770</v>
      </c>
      <c r="D765" t="s">
        <v>2005</v>
      </c>
      <c r="E765" t="s">
        <v>2008</v>
      </c>
      <c r="F765" t="s">
        <v>2022</v>
      </c>
      <c r="G765" s="6">
        <v>4</v>
      </c>
      <c r="H765" s="4">
        <v>27641</v>
      </c>
      <c r="I765" s="4">
        <v>5681.01</v>
      </c>
      <c r="J765" t="s">
        <v>2028</v>
      </c>
      <c r="K765" t="str">
        <f t="shared" si="33"/>
        <v>June</v>
      </c>
      <c r="L765" s="7">
        <f t="shared" si="34"/>
        <v>0.20552838175174559</v>
      </c>
      <c r="M765">
        <f t="shared" si="35"/>
        <v>2023</v>
      </c>
    </row>
    <row r="766" spans="1:13" x14ac:dyDescent="0.3">
      <c r="A766" t="s">
        <v>774</v>
      </c>
      <c r="B766" s="2">
        <v>45567</v>
      </c>
      <c r="C766" t="s">
        <v>1771</v>
      </c>
      <c r="D766" t="s">
        <v>2004</v>
      </c>
      <c r="E766" t="s">
        <v>2008</v>
      </c>
      <c r="F766" t="s">
        <v>2021</v>
      </c>
      <c r="G766" s="6">
        <v>9</v>
      </c>
      <c r="H766" s="4">
        <v>18457.32</v>
      </c>
      <c r="I766" s="4">
        <v>2303.87</v>
      </c>
      <c r="J766" t="s">
        <v>2027</v>
      </c>
      <c r="K766" t="str">
        <f t="shared" si="33"/>
        <v>October</v>
      </c>
      <c r="L766" s="7">
        <f t="shared" si="34"/>
        <v>0.12482148004152281</v>
      </c>
      <c r="M766">
        <f t="shared" si="35"/>
        <v>2024</v>
      </c>
    </row>
    <row r="767" spans="1:13" x14ac:dyDescent="0.3">
      <c r="A767" t="s">
        <v>775</v>
      </c>
      <c r="B767" s="2">
        <v>45344</v>
      </c>
      <c r="C767" t="s">
        <v>1772</v>
      </c>
      <c r="D767" t="s">
        <v>2004</v>
      </c>
      <c r="E767" t="s">
        <v>2009</v>
      </c>
      <c r="F767" t="s">
        <v>2016</v>
      </c>
      <c r="G767" s="6">
        <v>2</v>
      </c>
      <c r="H767" s="4">
        <v>22523.98</v>
      </c>
      <c r="I767" s="4">
        <v>2511.81</v>
      </c>
      <c r="J767" t="s">
        <v>2028</v>
      </c>
      <c r="K767" t="str">
        <f t="shared" si="33"/>
        <v>February</v>
      </c>
      <c r="L767" s="7">
        <f t="shared" si="34"/>
        <v>0.11151714750235082</v>
      </c>
      <c r="M767">
        <f t="shared" si="35"/>
        <v>2024</v>
      </c>
    </row>
    <row r="768" spans="1:13" x14ac:dyDescent="0.3">
      <c r="A768" t="s">
        <v>776</v>
      </c>
      <c r="B768" s="2">
        <v>45238</v>
      </c>
      <c r="C768" t="s">
        <v>1773</v>
      </c>
      <c r="D768" t="s">
        <v>2004</v>
      </c>
      <c r="E768" t="s">
        <v>2008</v>
      </c>
      <c r="F768" t="s">
        <v>2011</v>
      </c>
      <c r="G768" s="6">
        <v>8</v>
      </c>
      <c r="H768" s="4">
        <v>43830.84</v>
      </c>
      <c r="I768" s="4">
        <v>10963.54</v>
      </c>
      <c r="J768" t="s">
        <v>2026</v>
      </c>
      <c r="K768" t="str">
        <f t="shared" si="33"/>
        <v>November</v>
      </c>
      <c r="L768" s="7">
        <f t="shared" si="34"/>
        <v>0.25013301136825128</v>
      </c>
      <c r="M768">
        <f t="shared" si="35"/>
        <v>2023</v>
      </c>
    </row>
    <row r="769" spans="1:13" x14ac:dyDescent="0.3">
      <c r="A769" t="s">
        <v>777</v>
      </c>
      <c r="B769" s="2">
        <v>44969</v>
      </c>
      <c r="C769" t="s">
        <v>1774</v>
      </c>
      <c r="D769" t="s">
        <v>2005</v>
      </c>
      <c r="E769" t="s">
        <v>2008</v>
      </c>
      <c r="F769" t="s">
        <v>2021</v>
      </c>
      <c r="G769" s="6">
        <v>8</v>
      </c>
      <c r="H769" s="4">
        <v>12641.94</v>
      </c>
      <c r="I769" s="4">
        <v>3012.55</v>
      </c>
      <c r="J769" t="s">
        <v>2027</v>
      </c>
      <c r="K769" t="str">
        <f t="shared" si="33"/>
        <v>February</v>
      </c>
      <c r="L769" s="7">
        <f t="shared" si="34"/>
        <v>0.23829807766845912</v>
      </c>
      <c r="M769">
        <f t="shared" si="35"/>
        <v>2023</v>
      </c>
    </row>
    <row r="770" spans="1:13" x14ac:dyDescent="0.3">
      <c r="A770" t="s">
        <v>778</v>
      </c>
      <c r="B770" s="2">
        <v>44961</v>
      </c>
      <c r="C770" t="s">
        <v>1775</v>
      </c>
      <c r="D770" t="s">
        <v>2003</v>
      </c>
      <c r="E770" t="s">
        <v>2007</v>
      </c>
      <c r="F770" t="s">
        <v>2017</v>
      </c>
      <c r="G770" s="6">
        <v>8</v>
      </c>
      <c r="H770" s="4">
        <v>45603.040000000001</v>
      </c>
      <c r="I770" s="4">
        <v>3244.83</v>
      </c>
      <c r="J770" t="s">
        <v>2027</v>
      </c>
      <c r="K770" t="str">
        <f t="shared" si="33"/>
        <v>February</v>
      </c>
      <c r="L770" s="7">
        <f t="shared" si="34"/>
        <v>7.1153809044309319E-2</v>
      </c>
      <c r="M770">
        <f t="shared" si="35"/>
        <v>2023</v>
      </c>
    </row>
    <row r="771" spans="1:13" x14ac:dyDescent="0.3">
      <c r="A771" t="s">
        <v>779</v>
      </c>
      <c r="B771" s="2">
        <v>45260</v>
      </c>
      <c r="C771" t="s">
        <v>1776</v>
      </c>
      <c r="D771" t="s">
        <v>2005</v>
      </c>
      <c r="E771" t="s">
        <v>2007</v>
      </c>
      <c r="F771" t="s">
        <v>2017</v>
      </c>
      <c r="G771" s="6">
        <v>4</v>
      </c>
      <c r="H771" s="4">
        <v>24200.07</v>
      </c>
      <c r="I771" s="4">
        <v>5857.66</v>
      </c>
      <c r="J771" t="s">
        <v>2026</v>
      </c>
      <c r="K771" t="str">
        <f t="shared" ref="K771:K834" si="36">TEXT(B771,"MMMM")</f>
        <v>November</v>
      </c>
      <c r="L771" s="7">
        <f t="shared" ref="L771:L834" si="37">I771/H771</f>
        <v>0.24205136596712323</v>
      </c>
      <c r="M771">
        <f t="shared" ref="M771:M834" si="38">YEAR(B771)</f>
        <v>2023</v>
      </c>
    </row>
    <row r="772" spans="1:13" x14ac:dyDescent="0.3">
      <c r="A772" t="s">
        <v>780</v>
      </c>
      <c r="B772" s="2">
        <v>45499</v>
      </c>
      <c r="C772" t="s">
        <v>1777</v>
      </c>
      <c r="D772" t="s">
        <v>2004</v>
      </c>
      <c r="E772" t="s">
        <v>2009</v>
      </c>
      <c r="F772" t="s">
        <v>2015</v>
      </c>
      <c r="G772" s="6">
        <v>2</v>
      </c>
      <c r="H772" s="4">
        <v>27793.52</v>
      </c>
      <c r="I772" s="4">
        <v>7757.94</v>
      </c>
      <c r="J772" t="s">
        <v>2026</v>
      </c>
      <c r="K772" t="str">
        <f t="shared" si="36"/>
        <v>July</v>
      </c>
      <c r="L772" s="7">
        <f t="shared" si="37"/>
        <v>0.27912765277661844</v>
      </c>
      <c r="M772">
        <f t="shared" si="38"/>
        <v>2024</v>
      </c>
    </row>
    <row r="773" spans="1:13" x14ac:dyDescent="0.3">
      <c r="A773" t="s">
        <v>781</v>
      </c>
      <c r="B773" s="2">
        <v>45000</v>
      </c>
      <c r="C773" t="s">
        <v>1778</v>
      </c>
      <c r="D773" t="s">
        <v>2005</v>
      </c>
      <c r="E773" t="s">
        <v>2007</v>
      </c>
      <c r="F773" t="s">
        <v>2018</v>
      </c>
      <c r="G773" s="6">
        <v>2</v>
      </c>
      <c r="H773" s="4">
        <v>29059.4</v>
      </c>
      <c r="I773" s="4">
        <v>2390.91</v>
      </c>
      <c r="J773" t="s">
        <v>2025</v>
      </c>
      <c r="K773" t="str">
        <f t="shared" si="36"/>
        <v>March</v>
      </c>
      <c r="L773" s="7">
        <f t="shared" si="37"/>
        <v>8.2276647143437229E-2</v>
      </c>
      <c r="M773">
        <f t="shared" si="38"/>
        <v>2023</v>
      </c>
    </row>
    <row r="774" spans="1:13" x14ac:dyDescent="0.3">
      <c r="A774" t="s">
        <v>782</v>
      </c>
      <c r="B774" s="2">
        <v>45560</v>
      </c>
      <c r="C774" t="s">
        <v>1779</v>
      </c>
      <c r="D774" t="s">
        <v>2005</v>
      </c>
      <c r="E774" t="s">
        <v>2008</v>
      </c>
      <c r="F774" t="s">
        <v>2021</v>
      </c>
      <c r="G774" s="6">
        <v>7</v>
      </c>
      <c r="H774" s="4">
        <v>18796.73</v>
      </c>
      <c r="I774" s="4">
        <v>2574.39</v>
      </c>
      <c r="J774" t="s">
        <v>2028</v>
      </c>
      <c r="K774" t="str">
        <f t="shared" si="36"/>
        <v>September</v>
      </c>
      <c r="L774" s="7">
        <f t="shared" si="37"/>
        <v>0.13695946050190644</v>
      </c>
      <c r="M774">
        <f t="shared" si="38"/>
        <v>2024</v>
      </c>
    </row>
    <row r="775" spans="1:13" x14ac:dyDescent="0.3">
      <c r="A775" t="s">
        <v>783</v>
      </c>
      <c r="B775" s="2">
        <v>45046</v>
      </c>
      <c r="C775" t="s">
        <v>1780</v>
      </c>
      <c r="D775" t="s">
        <v>2006</v>
      </c>
      <c r="E775" t="s">
        <v>2007</v>
      </c>
      <c r="F775" t="s">
        <v>2017</v>
      </c>
      <c r="G775" s="6">
        <v>4</v>
      </c>
      <c r="H775" s="4">
        <v>18898.04</v>
      </c>
      <c r="I775" s="4">
        <v>4433.3599999999997</v>
      </c>
      <c r="J775" t="s">
        <v>2025</v>
      </c>
      <c r="K775" t="str">
        <f t="shared" si="36"/>
        <v>April</v>
      </c>
      <c r="L775" s="7">
        <f t="shared" si="37"/>
        <v>0.23459364039868683</v>
      </c>
      <c r="M775">
        <f t="shared" si="38"/>
        <v>2023</v>
      </c>
    </row>
    <row r="776" spans="1:13" x14ac:dyDescent="0.3">
      <c r="A776" t="s">
        <v>784</v>
      </c>
      <c r="B776" s="2">
        <v>45399</v>
      </c>
      <c r="C776" t="s">
        <v>1781</v>
      </c>
      <c r="D776" t="s">
        <v>2004</v>
      </c>
      <c r="E776" t="s">
        <v>2009</v>
      </c>
      <c r="F776" t="s">
        <v>2014</v>
      </c>
      <c r="G776" s="6">
        <v>9</v>
      </c>
      <c r="H776" s="4">
        <v>17122.509999999998</v>
      </c>
      <c r="I776" s="4">
        <v>924.02</v>
      </c>
      <c r="J776" t="s">
        <v>2025</v>
      </c>
      <c r="K776" t="str">
        <f t="shared" si="36"/>
        <v>April</v>
      </c>
      <c r="L776" s="7">
        <f t="shared" si="37"/>
        <v>5.3965218884380856E-2</v>
      </c>
      <c r="M776">
        <f t="shared" si="38"/>
        <v>2024</v>
      </c>
    </row>
    <row r="777" spans="1:13" x14ac:dyDescent="0.3">
      <c r="A777" t="s">
        <v>785</v>
      </c>
      <c r="B777" s="2">
        <v>45156</v>
      </c>
      <c r="C777" t="s">
        <v>1782</v>
      </c>
      <c r="D777" t="s">
        <v>2005</v>
      </c>
      <c r="E777" t="s">
        <v>2009</v>
      </c>
      <c r="F777" t="s">
        <v>2016</v>
      </c>
      <c r="G777" s="6">
        <v>3</v>
      </c>
      <c r="H777" s="4">
        <v>15748.75</v>
      </c>
      <c r="I777" s="4">
        <v>909.64</v>
      </c>
      <c r="J777" t="s">
        <v>2026</v>
      </c>
      <c r="K777" t="str">
        <f t="shared" si="36"/>
        <v>August</v>
      </c>
      <c r="L777" s="7">
        <f t="shared" si="37"/>
        <v>5.7759504722597034E-2</v>
      </c>
      <c r="M777">
        <f t="shared" si="38"/>
        <v>2023</v>
      </c>
    </row>
    <row r="778" spans="1:13" x14ac:dyDescent="0.3">
      <c r="A778" t="s">
        <v>786</v>
      </c>
      <c r="B778" s="2">
        <v>45129</v>
      </c>
      <c r="C778" t="s">
        <v>1783</v>
      </c>
      <c r="D778" t="s">
        <v>2003</v>
      </c>
      <c r="E778" t="s">
        <v>2009</v>
      </c>
      <c r="F778" t="s">
        <v>2014</v>
      </c>
      <c r="G778" s="6">
        <v>3</v>
      </c>
      <c r="H778" s="4">
        <v>17738.05</v>
      </c>
      <c r="I778" s="4">
        <v>4410.03</v>
      </c>
      <c r="J778" t="s">
        <v>2025</v>
      </c>
      <c r="K778" t="str">
        <f t="shared" si="36"/>
        <v>July</v>
      </c>
      <c r="L778" s="7">
        <f t="shared" si="37"/>
        <v>0.24861977500345303</v>
      </c>
      <c r="M778">
        <f t="shared" si="38"/>
        <v>2023</v>
      </c>
    </row>
    <row r="779" spans="1:13" x14ac:dyDescent="0.3">
      <c r="A779" t="s">
        <v>787</v>
      </c>
      <c r="B779" s="2">
        <v>45604</v>
      </c>
      <c r="C779" t="s">
        <v>1784</v>
      </c>
      <c r="D779" t="s">
        <v>2005</v>
      </c>
      <c r="E779" t="s">
        <v>2007</v>
      </c>
      <c r="F779" t="s">
        <v>2018</v>
      </c>
      <c r="G779" s="6">
        <v>4</v>
      </c>
      <c r="H779" s="4">
        <v>25186.400000000001</v>
      </c>
      <c r="I779" s="4">
        <v>6931.33</v>
      </c>
      <c r="J779" t="s">
        <v>2027</v>
      </c>
      <c r="K779" t="str">
        <f t="shared" si="36"/>
        <v>November</v>
      </c>
      <c r="L779" s="7">
        <f t="shared" si="37"/>
        <v>0.27520129911380742</v>
      </c>
      <c r="M779">
        <f t="shared" si="38"/>
        <v>2024</v>
      </c>
    </row>
    <row r="780" spans="1:13" x14ac:dyDescent="0.3">
      <c r="A780" t="s">
        <v>788</v>
      </c>
      <c r="B780" s="2">
        <v>45544</v>
      </c>
      <c r="C780" t="s">
        <v>1785</v>
      </c>
      <c r="D780" t="s">
        <v>2003</v>
      </c>
      <c r="E780" t="s">
        <v>2007</v>
      </c>
      <c r="F780" t="s">
        <v>2010</v>
      </c>
      <c r="G780" s="6">
        <v>7</v>
      </c>
      <c r="H780" s="4">
        <v>26128.13</v>
      </c>
      <c r="I780" s="4">
        <v>1743.81</v>
      </c>
      <c r="J780" t="s">
        <v>2025</v>
      </c>
      <c r="K780" t="str">
        <f t="shared" si="36"/>
        <v>September</v>
      </c>
      <c r="L780" s="7">
        <f t="shared" si="37"/>
        <v>6.674071202187068E-2</v>
      </c>
      <c r="M780">
        <f t="shared" si="38"/>
        <v>2024</v>
      </c>
    </row>
    <row r="781" spans="1:13" x14ac:dyDescent="0.3">
      <c r="A781" t="s">
        <v>789</v>
      </c>
      <c r="B781" s="2">
        <v>45299</v>
      </c>
      <c r="C781" t="s">
        <v>1786</v>
      </c>
      <c r="D781" t="s">
        <v>2003</v>
      </c>
      <c r="E781" t="s">
        <v>2009</v>
      </c>
      <c r="F781" t="s">
        <v>2016</v>
      </c>
      <c r="G781" s="6">
        <v>4</v>
      </c>
      <c r="H781" s="4">
        <v>13563.21</v>
      </c>
      <c r="I781" s="4">
        <v>3348.81</v>
      </c>
      <c r="J781" t="s">
        <v>2026</v>
      </c>
      <c r="K781" t="str">
        <f t="shared" si="36"/>
        <v>January</v>
      </c>
      <c r="L781" s="7">
        <f t="shared" si="37"/>
        <v>0.24690394088125156</v>
      </c>
      <c r="M781">
        <f t="shared" si="38"/>
        <v>2024</v>
      </c>
    </row>
    <row r="782" spans="1:13" x14ac:dyDescent="0.3">
      <c r="A782" t="s">
        <v>790</v>
      </c>
      <c r="B782" s="2">
        <v>45201</v>
      </c>
      <c r="C782" t="s">
        <v>1787</v>
      </c>
      <c r="D782" t="s">
        <v>2006</v>
      </c>
      <c r="E782" t="s">
        <v>2008</v>
      </c>
      <c r="F782" t="s">
        <v>2011</v>
      </c>
      <c r="G782" s="6">
        <v>5</v>
      </c>
      <c r="H782" s="4">
        <v>15105.04</v>
      </c>
      <c r="I782" s="4">
        <v>3283.85</v>
      </c>
      <c r="J782" t="s">
        <v>2028</v>
      </c>
      <c r="K782" t="str">
        <f t="shared" si="36"/>
        <v>October</v>
      </c>
      <c r="L782" s="7">
        <f t="shared" si="37"/>
        <v>0.21740094696869389</v>
      </c>
      <c r="M782">
        <f t="shared" si="38"/>
        <v>2023</v>
      </c>
    </row>
    <row r="783" spans="1:13" x14ac:dyDescent="0.3">
      <c r="A783" t="s">
        <v>791</v>
      </c>
      <c r="B783" s="2">
        <v>45000</v>
      </c>
      <c r="C783" t="s">
        <v>1788</v>
      </c>
      <c r="D783" t="s">
        <v>2003</v>
      </c>
      <c r="E783" t="s">
        <v>2009</v>
      </c>
      <c r="F783" t="s">
        <v>2024</v>
      </c>
      <c r="G783" s="6">
        <v>3</v>
      </c>
      <c r="H783" s="4">
        <v>13590.11</v>
      </c>
      <c r="I783" s="4">
        <v>695.12</v>
      </c>
      <c r="J783" t="s">
        <v>2027</v>
      </c>
      <c r="K783" t="str">
        <f t="shared" si="36"/>
        <v>March</v>
      </c>
      <c r="L783" s="7">
        <f t="shared" si="37"/>
        <v>5.114896053085663E-2</v>
      </c>
      <c r="M783">
        <f t="shared" si="38"/>
        <v>2023</v>
      </c>
    </row>
    <row r="784" spans="1:13" x14ac:dyDescent="0.3">
      <c r="A784" t="s">
        <v>792</v>
      </c>
      <c r="B784" s="2">
        <v>45419</v>
      </c>
      <c r="C784" t="s">
        <v>1789</v>
      </c>
      <c r="D784" t="s">
        <v>2005</v>
      </c>
      <c r="E784" t="s">
        <v>2008</v>
      </c>
      <c r="F784" t="s">
        <v>2022</v>
      </c>
      <c r="G784" s="6">
        <v>3</v>
      </c>
      <c r="H784" s="4">
        <v>30382.91</v>
      </c>
      <c r="I784" s="4">
        <v>6292.85</v>
      </c>
      <c r="J784" t="s">
        <v>2028</v>
      </c>
      <c r="K784" t="str">
        <f t="shared" si="36"/>
        <v>May</v>
      </c>
      <c r="L784" s="7">
        <f t="shared" si="37"/>
        <v>0.20711808052619055</v>
      </c>
      <c r="M784">
        <f t="shared" si="38"/>
        <v>2024</v>
      </c>
    </row>
    <row r="785" spans="1:13" x14ac:dyDescent="0.3">
      <c r="A785" t="s">
        <v>793</v>
      </c>
      <c r="B785" s="2">
        <v>45412</v>
      </c>
      <c r="C785" t="s">
        <v>1790</v>
      </c>
      <c r="D785" t="s">
        <v>2006</v>
      </c>
      <c r="E785" t="s">
        <v>2007</v>
      </c>
      <c r="F785" t="s">
        <v>2013</v>
      </c>
      <c r="G785" s="6">
        <v>7</v>
      </c>
      <c r="H785" s="4">
        <v>46378.91</v>
      </c>
      <c r="I785" s="4">
        <v>5392.94</v>
      </c>
      <c r="J785" t="s">
        <v>2026</v>
      </c>
      <c r="K785" t="str">
        <f t="shared" si="36"/>
        <v>April</v>
      </c>
      <c r="L785" s="7">
        <f t="shared" si="37"/>
        <v>0.11628000744303821</v>
      </c>
      <c r="M785">
        <f t="shared" si="38"/>
        <v>2024</v>
      </c>
    </row>
    <row r="786" spans="1:13" x14ac:dyDescent="0.3">
      <c r="A786" t="s">
        <v>794</v>
      </c>
      <c r="B786" s="2">
        <v>44960</v>
      </c>
      <c r="C786" t="s">
        <v>1791</v>
      </c>
      <c r="D786" t="s">
        <v>2004</v>
      </c>
      <c r="E786" t="s">
        <v>2009</v>
      </c>
      <c r="F786" t="s">
        <v>2024</v>
      </c>
      <c r="G786" s="6">
        <v>8</v>
      </c>
      <c r="H786" s="4">
        <v>48525.62</v>
      </c>
      <c r="I786" s="4">
        <v>5782.05</v>
      </c>
      <c r="J786" t="s">
        <v>2026</v>
      </c>
      <c r="K786" t="str">
        <f t="shared" si="36"/>
        <v>February</v>
      </c>
      <c r="L786" s="7">
        <f t="shared" si="37"/>
        <v>0.11915458267199883</v>
      </c>
      <c r="M786">
        <f t="shared" si="38"/>
        <v>2023</v>
      </c>
    </row>
    <row r="787" spans="1:13" x14ac:dyDescent="0.3">
      <c r="A787" t="s">
        <v>795</v>
      </c>
      <c r="B787" s="2">
        <v>44933</v>
      </c>
      <c r="C787" t="s">
        <v>1792</v>
      </c>
      <c r="D787" t="s">
        <v>2005</v>
      </c>
      <c r="E787" t="s">
        <v>2007</v>
      </c>
      <c r="F787" t="s">
        <v>2020</v>
      </c>
      <c r="G787" s="6">
        <v>10</v>
      </c>
      <c r="H787" s="4">
        <v>13525.09</v>
      </c>
      <c r="I787" s="4">
        <v>3404.43</v>
      </c>
      <c r="J787" t="s">
        <v>2025</v>
      </c>
      <c r="K787" t="str">
        <f t="shared" si="36"/>
        <v>January</v>
      </c>
      <c r="L787" s="7">
        <f t="shared" si="37"/>
        <v>0.25171218823682501</v>
      </c>
      <c r="M787">
        <f t="shared" si="38"/>
        <v>2023</v>
      </c>
    </row>
    <row r="788" spans="1:13" x14ac:dyDescent="0.3">
      <c r="A788" t="s">
        <v>796</v>
      </c>
      <c r="B788" s="2">
        <v>45388</v>
      </c>
      <c r="C788" t="s">
        <v>1793</v>
      </c>
      <c r="D788" t="s">
        <v>2006</v>
      </c>
      <c r="E788" t="s">
        <v>2007</v>
      </c>
      <c r="F788" t="s">
        <v>2017</v>
      </c>
      <c r="G788" s="6">
        <v>3</v>
      </c>
      <c r="H788" s="4">
        <v>2042.14</v>
      </c>
      <c r="I788" s="4">
        <v>309.7</v>
      </c>
      <c r="J788" t="s">
        <v>2025</v>
      </c>
      <c r="K788" t="str">
        <f t="shared" si="36"/>
        <v>April</v>
      </c>
      <c r="L788" s="7">
        <f t="shared" si="37"/>
        <v>0.15165463680256985</v>
      </c>
      <c r="M788">
        <f t="shared" si="38"/>
        <v>2024</v>
      </c>
    </row>
    <row r="789" spans="1:13" x14ac:dyDescent="0.3">
      <c r="A789" t="s">
        <v>797</v>
      </c>
      <c r="B789" s="2">
        <v>45221</v>
      </c>
      <c r="C789" t="s">
        <v>1794</v>
      </c>
      <c r="D789" t="s">
        <v>2006</v>
      </c>
      <c r="E789" t="s">
        <v>2009</v>
      </c>
      <c r="F789" t="s">
        <v>2014</v>
      </c>
      <c r="G789" s="6">
        <v>10</v>
      </c>
      <c r="H789" s="4">
        <v>6996.5</v>
      </c>
      <c r="I789" s="4">
        <v>1035.17</v>
      </c>
      <c r="J789" t="s">
        <v>2028</v>
      </c>
      <c r="K789" t="str">
        <f t="shared" si="36"/>
        <v>October</v>
      </c>
      <c r="L789" s="7">
        <f t="shared" si="37"/>
        <v>0.14795540627456585</v>
      </c>
      <c r="M789">
        <f t="shared" si="38"/>
        <v>2023</v>
      </c>
    </row>
    <row r="790" spans="1:13" x14ac:dyDescent="0.3">
      <c r="A790" t="s">
        <v>798</v>
      </c>
      <c r="B790" s="2">
        <v>45455</v>
      </c>
      <c r="C790" t="s">
        <v>1795</v>
      </c>
      <c r="D790" t="s">
        <v>2005</v>
      </c>
      <c r="E790" t="s">
        <v>2008</v>
      </c>
      <c r="F790" t="s">
        <v>2021</v>
      </c>
      <c r="G790" s="6">
        <v>3</v>
      </c>
      <c r="H790" s="4">
        <v>3691.08</v>
      </c>
      <c r="I790" s="4">
        <v>835.75</v>
      </c>
      <c r="J790" t="s">
        <v>2027</v>
      </c>
      <c r="K790" t="str">
        <f t="shared" si="36"/>
        <v>June</v>
      </c>
      <c r="L790" s="7">
        <f t="shared" si="37"/>
        <v>0.22642424439459455</v>
      </c>
      <c r="M790">
        <f t="shared" si="38"/>
        <v>2024</v>
      </c>
    </row>
    <row r="791" spans="1:13" x14ac:dyDescent="0.3">
      <c r="A791" t="s">
        <v>799</v>
      </c>
      <c r="B791" s="2">
        <v>45141</v>
      </c>
      <c r="C791" t="s">
        <v>1796</v>
      </c>
      <c r="D791" t="s">
        <v>2004</v>
      </c>
      <c r="E791" t="s">
        <v>2007</v>
      </c>
      <c r="F791" t="s">
        <v>2018</v>
      </c>
      <c r="G791" s="6">
        <v>7</v>
      </c>
      <c r="H791" s="4">
        <v>18621.12</v>
      </c>
      <c r="I791" s="4">
        <v>5355.59</v>
      </c>
      <c r="J791" t="s">
        <v>2028</v>
      </c>
      <c r="K791" t="str">
        <f t="shared" si="36"/>
        <v>August</v>
      </c>
      <c r="L791" s="7">
        <f t="shared" si="37"/>
        <v>0.28760837156948671</v>
      </c>
      <c r="M791">
        <f t="shared" si="38"/>
        <v>2023</v>
      </c>
    </row>
    <row r="792" spans="1:13" x14ac:dyDescent="0.3">
      <c r="A792" t="s">
        <v>800</v>
      </c>
      <c r="B792" s="2">
        <v>45149</v>
      </c>
      <c r="C792" t="s">
        <v>1797</v>
      </c>
      <c r="D792" t="s">
        <v>2005</v>
      </c>
      <c r="E792" t="s">
        <v>2007</v>
      </c>
      <c r="F792" t="s">
        <v>2018</v>
      </c>
      <c r="G792" s="6">
        <v>10</v>
      </c>
      <c r="H792" s="4">
        <v>45548.160000000003</v>
      </c>
      <c r="I792" s="4">
        <v>12629.67</v>
      </c>
      <c r="J792" t="s">
        <v>2025</v>
      </c>
      <c r="K792" t="str">
        <f t="shared" si="36"/>
        <v>August</v>
      </c>
      <c r="L792" s="7">
        <f t="shared" si="37"/>
        <v>0.27728167284913374</v>
      </c>
      <c r="M792">
        <f t="shared" si="38"/>
        <v>2023</v>
      </c>
    </row>
    <row r="793" spans="1:13" x14ac:dyDescent="0.3">
      <c r="A793" t="s">
        <v>801</v>
      </c>
      <c r="B793" s="2">
        <v>45654</v>
      </c>
      <c r="C793" t="s">
        <v>1798</v>
      </c>
      <c r="D793" t="s">
        <v>2003</v>
      </c>
      <c r="E793" t="s">
        <v>2008</v>
      </c>
      <c r="F793" t="s">
        <v>2021</v>
      </c>
      <c r="G793" s="6">
        <v>1</v>
      </c>
      <c r="H793" s="4">
        <v>22559.64</v>
      </c>
      <c r="I793" s="4">
        <v>4405.0200000000004</v>
      </c>
      <c r="J793" t="s">
        <v>2026</v>
      </c>
      <c r="K793" t="str">
        <f t="shared" si="36"/>
        <v>December</v>
      </c>
      <c r="L793" s="7">
        <f t="shared" si="37"/>
        <v>0.195261094591935</v>
      </c>
      <c r="M793">
        <f t="shared" si="38"/>
        <v>2024</v>
      </c>
    </row>
    <row r="794" spans="1:13" x14ac:dyDescent="0.3">
      <c r="A794" t="s">
        <v>802</v>
      </c>
      <c r="B794" s="2">
        <v>45173</v>
      </c>
      <c r="C794" t="s">
        <v>1799</v>
      </c>
      <c r="D794" t="s">
        <v>2003</v>
      </c>
      <c r="E794" t="s">
        <v>2009</v>
      </c>
      <c r="F794" t="s">
        <v>2016</v>
      </c>
      <c r="G794" s="6">
        <v>7</v>
      </c>
      <c r="H794" s="4">
        <v>7920.09</v>
      </c>
      <c r="I794" s="4">
        <v>1829.09</v>
      </c>
      <c r="J794" t="s">
        <v>2027</v>
      </c>
      <c r="K794" t="str">
        <f t="shared" si="36"/>
        <v>September</v>
      </c>
      <c r="L794" s="7">
        <f t="shared" si="37"/>
        <v>0.23094308271749436</v>
      </c>
      <c r="M794">
        <f t="shared" si="38"/>
        <v>2023</v>
      </c>
    </row>
    <row r="795" spans="1:13" x14ac:dyDescent="0.3">
      <c r="A795" t="s">
        <v>803</v>
      </c>
      <c r="B795" s="2">
        <v>45452</v>
      </c>
      <c r="C795" t="s">
        <v>1673</v>
      </c>
      <c r="D795" t="s">
        <v>2004</v>
      </c>
      <c r="E795" t="s">
        <v>2007</v>
      </c>
      <c r="F795" t="s">
        <v>2010</v>
      </c>
      <c r="G795" s="6">
        <v>5</v>
      </c>
      <c r="H795" s="4">
        <v>5833.93</v>
      </c>
      <c r="I795" s="4">
        <v>817.15</v>
      </c>
      <c r="J795" t="s">
        <v>2027</v>
      </c>
      <c r="K795" t="str">
        <f t="shared" si="36"/>
        <v>June</v>
      </c>
      <c r="L795" s="7">
        <f t="shared" si="37"/>
        <v>0.1400685301332035</v>
      </c>
      <c r="M795">
        <f t="shared" si="38"/>
        <v>2024</v>
      </c>
    </row>
    <row r="796" spans="1:13" x14ac:dyDescent="0.3">
      <c r="A796" t="s">
        <v>804</v>
      </c>
      <c r="B796" s="2">
        <v>45332</v>
      </c>
      <c r="C796" t="s">
        <v>1800</v>
      </c>
      <c r="D796" t="s">
        <v>2005</v>
      </c>
      <c r="E796" t="s">
        <v>2009</v>
      </c>
      <c r="F796" t="s">
        <v>2016</v>
      </c>
      <c r="G796" s="6">
        <v>8</v>
      </c>
      <c r="H796" s="4">
        <v>41974.67</v>
      </c>
      <c r="I796" s="4">
        <v>8759.27</v>
      </c>
      <c r="J796" t="s">
        <v>2025</v>
      </c>
      <c r="K796" t="str">
        <f t="shared" si="36"/>
        <v>February</v>
      </c>
      <c r="L796" s="7">
        <f t="shared" si="37"/>
        <v>0.20867990147391274</v>
      </c>
      <c r="M796">
        <f t="shared" si="38"/>
        <v>2024</v>
      </c>
    </row>
    <row r="797" spans="1:13" x14ac:dyDescent="0.3">
      <c r="A797" t="s">
        <v>805</v>
      </c>
      <c r="B797" s="2">
        <v>45013</v>
      </c>
      <c r="C797" t="s">
        <v>1801</v>
      </c>
      <c r="D797" t="s">
        <v>2005</v>
      </c>
      <c r="E797" t="s">
        <v>2008</v>
      </c>
      <c r="F797" t="s">
        <v>2021</v>
      </c>
      <c r="G797" s="6">
        <v>8</v>
      </c>
      <c r="H797" s="4">
        <v>40752.04</v>
      </c>
      <c r="I797" s="4">
        <v>8682.7900000000009</v>
      </c>
      <c r="J797" t="s">
        <v>2025</v>
      </c>
      <c r="K797" t="str">
        <f t="shared" si="36"/>
        <v>March</v>
      </c>
      <c r="L797" s="7">
        <f t="shared" si="37"/>
        <v>0.21306393495883888</v>
      </c>
      <c r="M797">
        <f t="shared" si="38"/>
        <v>2023</v>
      </c>
    </row>
    <row r="798" spans="1:13" x14ac:dyDescent="0.3">
      <c r="A798" t="s">
        <v>806</v>
      </c>
      <c r="B798" s="2">
        <v>45476</v>
      </c>
      <c r="C798" t="s">
        <v>1802</v>
      </c>
      <c r="D798" t="s">
        <v>2006</v>
      </c>
      <c r="E798" t="s">
        <v>2007</v>
      </c>
      <c r="F798" t="s">
        <v>2020</v>
      </c>
      <c r="G798" s="6">
        <v>1</v>
      </c>
      <c r="H798" s="4">
        <v>45965.86</v>
      </c>
      <c r="I798" s="4">
        <v>2608.21</v>
      </c>
      <c r="J798" t="s">
        <v>2027</v>
      </c>
      <c r="K798" t="str">
        <f t="shared" si="36"/>
        <v>July</v>
      </c>
      <c r="L798" s="7">
        <f t="shared" si="37"/>
        <v>5.674233006844645E-2</v>
      </c>
      <c r="M798">
        <f t="shared" si="38"/>
        <v>2024</v>
      </c>
    </row>
    <row r="799" spans="1:13" x14ac:dyDescent="0.3">
      <c r="A799" t="s">
        <v>807</v>
      </c>
      <c r="B799" s="2">
        <v>45519</v>
      </c>
      <c r="C799" t="s">
        <v>1803</v>
      </c>
      <c r="D799" t="s">
        <v>2004</v>
      </c>
      <c r="E799" t="s">
        <v>2007</v>
      </c>
      <c r="F799" t="s">
        <v>2013</v>
      </c>
      <c r="G799" s="6">
        <v>3</v>
      </c>
      <c r="H799" s="4">
        <v>20718.16</v>
      </c>
      <c r="I799" s="4">
        <v>6203.12</v>
      </c>
      <c r="J799" t="s">
        <v>2025</v>
      </c>
      <c r="K799" t="str">
        <f t="shared" si="36"/>
        <v>August</v>
      </c>
      <c r="L799" s="7">
        <f t="shared" si="37"/>
        <v>0.29940496646420339</v>
      </c>
      <c r="M799">
        <f t="shared" si="38"/>
        <v>2024</v>
      </c>
    </row>
    <row r="800" spans="1:13" x14ac:dyDescent="0.3">
      <c r="A800" t="s">
        <v>808</v>
      </c>
      <c r="B800" s="2">
        <v>45494</v>
      </c>
      <c r="C800" t="s">
        <v>1804</v>
      </c>
      <c r="D800" t="s">
        <v>2005</v>
      </c>
      <c r="E800" t="s">
        <v>2008</v>
      </c>
      <c r="F800" t="s">
        <v>2021</v>
      </c>
      <c r="G800" s="6">
        <v>7</v>
      </c>
      <c r="H800" s="4">
        <v>10842.38</v>
      </c>
      <c r="I800" s="4">
        <v>1950.24</v>
      </c>
      <c r="J800" t="s">
        <v>2027</v>
      </c>
      <c r="K800" t="str">
        <f t="shared" si="36"/>
        <v>July</v>
      </c>
      <c r="L800" s="7">
        <f t="shared" si="37"/>
        <v>0.17987194693416023</v>
      </c>
      <c r="M800">
        <f t="shared" si="38"/>
        <v>2024</v>
      </c>
    </row>
    <row r="801" spans="1:13" x14ac:dyDescent="0.3">
      <c r="A801" t="s">
        <v>809</v>
      </c>
      <c r="B801" s="2">
        <v>45439</v>
      </c>
      <c r="C801" t="s">
        <v>1805</v>
      </c>
      <c r="D801" t="s">
        <v>2006</v>
      </c>
      <c r="E801" t="s">
        <v>2009</v>
      </c>
      <c r="F801" t="s">
        <v>2024</v>
      </c>
      <c r="G801" s="6">
        <v>6</v>
      </c>
      <c r="H801" s="4">
        <v>23896.51</v>
      </c>
      <c r="I801" s="4">
        <v>2481.23</v>
      </c>
      <c r="J801" t="s">
        <v>2028</v>
      </c>
      <c r="K801" t="str">
        <f t="shared" si="36"/>
        <v>May</v>
      </c>
      <c r="L801" s="7">
        <f t="shared" si="37"/>
        <v>0.10383231693665729</v>
      </c>
      <c r="M801">
        <f t="shared" si="38"/>
        <v>2024</v>
      </c>
    </row>
    <row r="802" spans="1:13" x14ac:dyDescent="0.3">
      <c r="A802" t="s">
        <v>810</v>
      </c>
      <c r="B802" s="2">
        <v>45043</v>
      </c>
      <c r="C802" t="s">
        <v>1806</v>
      </c>
      <c r="D802" t="s">
        <v>2003</v>
      </c>
      <c r="E802" t="s">
        <v>2008</v>
      </c>
      <c r="F802" t="s">
        <v>2011</v>
      </c>
      <c r="G802" s="6">
        <v>3</v>
      </c>
      <c r="H802" s="4">
        <v>27350.44</v>
      </c>
      <c r="I802" s="4">
        <v>7456.52</v>
      </c>
      <c r="J802" t="s">
        <v>2025</v>
      </c>
      <c r="K802" t="str">
        <f t="shared" si="36"/>
        <v>April</v>
      </c>
      <c r="L802" s="7">
        <f t="shared" si="37"/>
        <v>0.27262888640914007</v>
      </c>
      <c r="M802">
        <f t="shared" si="38"/>
        <v>2023</v>
      </c>
    </row>
    <row r="803" spans="1:13" x14ac:dyDescent="0.3">
      <c r="A803" t="s">
        <v>811</v>
      </c>
      <c r="B803" s="2">
        <v>45189</v>
      </c>
      <c r="C803" t="s">
        <v>1807</v>
      </c>
      <c r="D803" t="s">
        <v>2005</v>
      </c>
      <c r="E803" t="s">
        <v>2008</v>
      </c>
      <c r="F803" t="s">
        <v>2012</v>
      </c>
      <c r="G803" s="6">
        <v>10</v>
      </c>
      <c r="H803" s="4">
        <v>14509.06</v>
      </c>
      <c r="I803" s="4">
        <v>4087.79</v>
      </c>
      <c r="J803" t="s">
        <v>2028</v>
      </c>
      <c r="K803" t="str">
        <f t="shared" si="36"/>
        <v>September</v>
      </c>
      <c r="L803" s="7">
        <f t="shared" si="37"/>
        <v>0.28174051247978849</v>
      </c>
      <c r="M803">
        <f t="shared" si="38"/>
        <v>2023</v>
      </c>
    </row>
    <row r="804" spans="1:13" x14ac:dyDescent="0.3">
      <c r="A804" t="s">
        <v>812</v>
      </c>
      <c r="B804" s="2">
        <v>45047</v>
      </c>
      <c r="C804" t="s">
        <v>1808</v>
      </c>
      <c r="D804" t="s">
        <v>2004</v>
      </c>
      <c r="E804" t="s">
        <v>2007</v>
      </c>
      <c r="F804" t="s">
        <v>2017</v>
      </c>
      <c r="G804" s="6">
        <v>6</v>
      </c>
      <c r="H804" s="4">
        <v>33811.96</v>
      </c>
      <c r="I804" s="4">
        <v>5311.84</v>
      </c>
      <c r="J804" t="s">
        <v>2026</v>
      </c>
      <c r="K804" t="str">
        <f t="shared" si="36"/>
        <v>May</v>
      </c>
      <c r="L804" s="7">
        <f t="shared" si="37"/>
        <v>0.15709944055298777</v>
      </c>
      <c r="M804">
        <f t="shared" si="38"/>
        <v>2023</v>
      </c>
    </row>
    <row r="805" spans="1:13" x14ac:dyDescent="0.3">
      <c r="A805" t="s">
        <v>813</v>
      </c>
      <c r="B805" s="2">
        <v>45024</v>
      </c>
      <c r="C805" t="s">
        <v>1809</v>
      </c>
      <c r="D805" t="s">
        <v>2004</v>
      </c>
      <c r="E805" t="s">
        <v>2009</v>
      </c>
      <c r="F805" t="s">
        <v>2016</v>
      </c>
      <c r="G805" s="6">
        <v>3</v>
      </c>
      <c r="H805" s="4">
        <v>16283.78</v>
      </c>
      <c r="I805" s="4">
        <v>3033.55</v>
      </c>
      <c r="J805" t="s">
        <v>2027</v>
      </c>
      <c r="K805" t="str">
        <f t="shared" si="36"/>
        <v>April</v>
      </c>
      <c r="L805" s="7">
        <f t="shared" si="37"/>
        <v>0.18629274038337537</v>
      </c>
      <c r="M805">
        <f t="shared" si="38"/>
        <v>2023</v>
      </c>
    </row>
    <row r="806" spans="1:13" x14ac:dyDescent="0.3">
      <c r="A806" t="s">
        <v>814</v>
      </c>
      <c r="B806" s="2">
        <v>45064</v>
      </c>
      <c r="C806" t="s">
        <v>1810</v>
      </c>
      <c r="D806" t="s">
        <v>2006</v>
      </c>
      <c r="E806" t="s">
        <v>2008</v>
      </c>
      <c r="F806" t="s">
        <v>2022</v>
      </c>
      <c r="G806" s="6">
        <v>7</v>
      </c>
      <c r="H806" s="4">
        <v>23926.65</v>
      </c>
      <c r="I806" s="4">
        <v>4085.94</v>
      </c>
      <c r="J806" t="s">
        <v>2026</v>
      </c>
      <c r="K806" t="str">
        <f t="shared" si="36"/>
        <v>May</v>
      </c>
      <c r="L806" s="7">
        <f t="shared" si="37"/>
        <v>0.17076941402160351</v>
      </c>
      <c r="M806">
        <f t="shared" si="38"/>
        <v>2023</v>
      </c>
    </row>
    <row r="807" spans="1:13" x14ac:dyDescent="0.3">
      <c r="A807" t="s">
        <v>815</v>
      </c>
      <c r="B807" s="2">
        <v>45327</v>
      </c>
      <c r="C807" t="s">
        <v>1811</v>
      </c>
      <c r="D807" t="s">
        <v>2005</v>
      </c>
      <c r="E807" t="s">
        <v>2008</v>
      </c>
      <c r="F807" t="s">
        <v>2021</v>
      </c>
      <c r="G807" s="6">
        <v>8</v>
      </c>
      <c r="H807" s="4">
        <v>46227.39</v>
      </c>
      <c r="I807" s="4">
        <v>4513</v>
      </c>
      <c r="J807" t="s">
        <v>2027</v>
      </c>
      <c r="K807" t="str">
        <f t="shared" si="36"/>
        <v>February</v>
      </c>
      <c r="L807" s="7">
        <f t="shared" si="37"/>
        <v>9.7626104350689066E-2</v>
      </c>
      <c r="M807">
        <f t="shared" si="38"/>
        <v>2024</v>
      </c>
    </row>
    <row r="808" spans="1:13" x14ac:dyDescent="0.3">
      <c r="A808" t="s">
        <v>816</v>
      </c>
      <c r="B808" s="2">
        <v>45248</v>
      </c>
      <c r="C808" t="s">
        <v>1812</v>
      </c>
      <c r="D808" t="s">
        <v>2006</v>
      </c>
      <c r="E808" t="s">
        <v>2008</v>
      </c>
      <c r="F808" t="s">
        <v>2011</v>
      </c>
      <c r="G808" s="6">
        <v>1</v>
      </c>
      <c r="H808" s="4">
        <v>22996.82</v>
      </c>
      <c r="I808" s="4">
        <v>2859.07</v>
      </c>
      <c r="J808" t="s">
        <v>2028</v>
      </c>
      <c r="K808" t="str">
        <f t="shared" si="36"/>
        <v>November</v>
      </c>
      <c r="L808" s="7">
        <f t="shared" si="37"/>
        <v>0.1243245805289601</v>
      </c>
      <c r="M808">
        <f t="shared" si="38"/>
        <v>2023</v>
      </c>
    </row>
    <row r="809" spans="1:13" x14ac:dyDescent="0.3">
      <c r="A809" t="s">
        <v>817</v>
      </c>
      <c r="B809" s="2">
        <v>45218</v>
      </c>
      <c r="C809" t="s">
        <v>1813</v>
      </c>
      <c r="D809" t="s">
        <v>2004</v>
      </c>
      <c r="E809" t="s">
        <v>2007</v>
      </c>
      <c r="F809" t="s">
        <v>2010</v>
      </c>
      <c r="G809" s="6">
        <v>8</v>
      </c>
      <c r="H809" s="4">
        <v>37093.74</v>
      </c>
      <c r="I809" s="4">
        <v>3262.18</v>
      </c>
      <c r="J809" t="s">
        <v>2025</v>
      </c>
      <c r="K809" t="str">
        <f t="shared" si="36"/>
        <v>October</v>
      </c>
      <c r="L809" s="7">
        <f t="shared" si="37"/>
        <v>8.7944219159351411E-2</v>
      </c>
      <c r="M809">
        <f t="shared" si="38"/>
        <v>2023</v>
      </c>
    </row>
    <row r="810" spans="1:13" x14ac:dyDescent="0.3">
      <c r="A810" t="s">
        <v>818</v>
      </c>
      <c r="B810" s="2">
        <v>45031</v>
      </c>
      <c r="C810" t="s">
        <v>1814</v>
      </c>
      <c r="D810" t="s">
        <v>2006</v>
      </c>
      <c r="E810" t="s">
        <v>2008</v>
      </c>
      <c r="F810" t="s">
        <v>2022</v>
      </c>
      <c r="G810" s="6">
        <v>6</v>
      </c>
      <c r="H810" s="4">
        <v>14449.61</v>
      </c>
      <c r="I810" s="4">
        <v>2317.39</v>
      </c>
      <c r="J810" t="s">
        <v>2025</v>
      </c>
      <c r="K810" t="str">
        <f t="shared" si="36"/>
        <v>April</v>
      </c>
      <c r="L810" s="7">
        <f t="shared" si="37"/>
        <v>0.16037733890395656</v>
      </c>
      <c r="M810">
        <f t="shared" si="38"/>
        <v>2023</v>
      </c>
    </row>
    <row r="811" spans="1:13" x14ac:dyDescent="0.3">
      <c r="A811" t="s">
        <v>819</v>
      </c>
      <c r="B811" s="2">
        <v>45386</v>
      </c>
      <c r="C811" t="s">
        <v>1815</v>
      </c>
      <c r="D811" t="s">
        <v>2004</v>
      </c>
      <c r="E811" t="s">
        <v>2007</v>
      </c>
      <c r="F811" t="s">
        <v>2013</v>
      </c>
      <c r="G811" s="6">
        <v>5</v>
      </c>
      <c r="H811" s="4">
        <v>19195.32</v>
      </c>
      <c r="I811" s="4">
        <v>1838.02</v>
      </c>
      <c r="J811" t="s">
        <v>2026</v>
      </c>
      <c r="K811" t="str">
        <f t="shared" si="36"/>
        <v>April</v>
      </c>
      <c r="L811" s="7">
        <f t="shared" si="37"/>
        <v>9.5753548260721882E-2</v>
      </c>
      <c r="M811">
        <f t="shared" si="38"/>
        <v>2024</v>
      </c>
    </row>
    <row r="812" spans="1:13" x14ac:dyDescent="0.3">
      <c r="A812" t="s">
        <v>820</v>
      </c>
      <c r="B812" s="2">
        <v>45654</v>
      </c>
      <c r="C812" t="s">
        <v>1816</v>
      </c>
      <c r="D812" t="s">
        <v>2005</v>
      </c>
      <c r="E812" t="s">
        <v>2007</v>
      </c>
      <c r="F812" t="s">
        <v>2013</v>
      </c>
      <c r="G812" s="6">
        <v>2</v>
      </c>
      <c r="H812" s="4">
        <v>15360.67</v>
      </c>
      <c r="I812" s="4">
        <v>1468.77</v>
      </c>
      <c r="J812" t="s">
        <v>2025</v>
      </c>
      <c r="K812" t="str">
        <f t="shared" si="36"/>
        <v>December</v>
      </c>
      <c r="L812" s="7">
        <f t="shared" si="37"/>
        <v>9.5618875999549491E-2</v>
      </c>
      <c r="M812">
        <f t="shared" si="38"/>
        <v>2024</v>
      </c>
    </row>
    <row r="813" spans="1:13" x14ac:dyDescent="0.3">
      <c r="A813" t="s">
        <v>821</v>
      </c>
      <c r="B813" s="2">
        <v>45279</v>
      </c>
      <c r="C813" t="s">
        <v>1817</v>
      </c>
      <c r="D813" t="s">
        <v>2005</v>
      </c>
      <c r="E813" t="s">
        <v>2009</v>
      </c>
      <c r="F813" t="s">
        <v>2023</v>
      </c>
      <c r="G813" s="6">
        <v>3</v>
      </c>
      <c r="H813" s="4">
        <v>3373.59</v>
      </c>
      <c r="I813" s="4">
        <v>929.27</v>
      </c>
      <c r="J813" t="s">
        <v>2026</v>
      </c>
      <c r="K813" t="str">
        <f t="shared" si="36"/>
        <v>December</v>
      </c>
      <c r="L813" s="7">
        <f t="shared" si="37"/>
        <v>0.2754543379604516</v>
      </c>
      <c r="M813">
        <f t="shared" si="38"/>
        <v>2023</v>
      </c>
    </row>
    <row r="814" spans="1:13" x14ac:dyDescent="0.3">
      <c r="A814" t="s">
        <v>822</v>
      </c>
      <c r="B814" s="2">
        <v>45304</v>
      </c>
      <c r="C814" t="s">
        <v>1818</v>
      </c>
      <c r="D814" t="s">
        <v>2005</v>
      </c>
      <c r="E814" t="s">
        <v>2009</v>
      </c>
      <c r="F814" t="s">
        <v>2024</v>
      </c>
      <c r="G814" s="6">
        <v>5</v>
      </c>
      <c r="H814" s="4">
        <v>25637.08</v>
      </c>
      <c r="I814" s="4">
        <v>2154.12</v>
      </c>
      <c r="J814" t="s">
        <v>2025</v>
      </c>
      <c r="K814" t="str">
        <f t="shared" si="36"/>
        <v>January</v>
      </c>
      <c r="L814" s="7">
        <f t="shared" si="37"/>
        <v>8.4023609553038017E-2</v>
      </c>
      <c r="M814">
        <f t="shared" si="38"/>
        <v>2024</v>
      </c>
    </row>
    <row r="815" spans="1:13" x14ac:dyDescent="0.3">
      <c r="A815" t="s">
        <v>823</v>
      </c>
      <c r="B815" s="2">
        <v>45169</v>
      </c>
      <c r="C815" t="s">
        <v>1819</v>
      </c>
      <c r="D815" t="s">
        <v>2006</v>
      </c>
      <c r="E815" t="s">
        <v>2007</v>
      </c>
      <c r="F815" t="s">
        <v>2020</v>
      </c>
      <c r="G815" s="6">
        <v>2</v>
      </c>
      <c r="H815" s="4">
        <v>30356.16</v>
      </c>
      <c r="I815" s="4">
        <v>2335.1999999999998</v>
      </c>
      <c r="J815" t="s">
        <v>2028</v>
      </c>
      <c r="K815" t="str">
        <f t="shared" si="36"/>
        <v>August</v>
      </c>
      <c r="L815" s="7">
        <f t="shared" si="37"/>
        <v>7.692672590999651E-2</v>
      </c>
      <c r="M815">
        <f t="shared" si="38"/>
        <v>2023</v>
      </c>
    </row>
    <row r="816" spans="1:13" x14ac:dyDescent="0.3">
      <c r="A816" t="s">
        <v>824</v>
      </c>
      <c r="B816" s="2">
        <v>45094</v>
      </c>
      <c r="C816" t="s">
        <v>1820</v>
      </c>
      <c r="D816" t="s">
        <v>2004</v>
      </c>
      <c r="E816" t="s">
        <v>2007</v>
      </c>
      <c r="F816" t="s">
        <v>2018</v>
      </c>
      <c r="G816" s="6">
        <v>5</v>
      </c>
      <c r="H816" s="4">
        <v>48150.67</v>
      </c>
      <c r="I816" s="4">
        <v>5853.36</v>
      </c>
      <c r="J816" t="s">
        <v>2027</v>
      </c>
      <c r="K816" t="str">
        <f t="shared" si="36"/>
        <v>June</v>
      </c>
      <c r="L816" s="7">
        <f t="shared" si="37"/>
        <v>0.12156341749761737</v>
      </c>
      <c r="M816">
        <f t="shared" si="38"/>
        <v>2023</v>
      </c>
    </row>
    <row r="817" spans="1:13" x14ac:dyDescent="0.3">
      <c r="A817" t="s">
        <v>825</v>
      </c>
      <c r="B817" s="2">
        <v>45560</v>
      </c>
      <c r="C817" t="s">
        <v>1821</v>
      </c>
      <c r="D817" t="s">
        <v>2004</v>
      </c>
      <c r="E817" t="s">
        <v>2007</v>
      </c>
      <c r="F817" t="s">
        <v>2020</v>
      </c>
      <c r="G817" s="6">
        <v>5</v>
      </c>
      <c r="H817" s="4">
        <v>42757.25</v>
      </c>
      <c r="I817" s="4">
        <v>2573.1999999999998</v>
      </c>
      <c r="J817" t="s">
        <v>2027</v>
      </c>
      <c r="K817" t="str">
        <f t="shared" si="36"/>
        <v>September</v>
      </c>
      <c r="L817" s="7">
        <f t="shared" si="37"/>
        <v>6.0181606628115697E-2</v>
      </c>
      <c r="M817">
        <f t="shared" si="38"/>
        <v>2024</v>
      </c>
    </row>
    <row r="818" spans="1:13" x14ac:dyDescent="0.3">
      <c r="A818" t="s">
        <v>826</v>
      </c>
      <c r="B818" s="2">
        <v>45135</v>
      </c>
      <c r="C818" t="s">
        <v>1822</v>
      </c>
      <c r="D818" t="s">
        <v>2003</v>
      </c>
      <c r="E818" t="s">
        <v>2009</v>
      </c>
      <c r="F818" t="s">
        <v>2014</v>
      </c>
      <c r="G818" s="6">
        <v>3</v>
      </c>
      <c r="H818" s="4">
        <v>42171.6</v>
      </c>
      <c r="I818" s="4">
        <v>8746.85</v>
      </c>
      <c r="J818" t="s">
        <v>2026</v>
      </c>
      <c r="K818" t="str">
        <f t="shared" si="36"/>
        <v>July</v>
      </c>
      <c r="L818" s="7">
        <f t="shared" si="37"/>
        <v>0.20741091160876041</v>
      </c>
      <c r="M818">
        <f t="shared" si="38"/>
        <v>2023</v>
      </c>
    </row>
    <row r="819" spans="1:13" x14ac:dyDescent="0.3">
      <c r="A819" t="s">
        <v>827</v>
      </c>
      <c r="B819" s="2">
        <v>44959</v>
      </c>
      <c r="C819" t="s">
        <v>1823</v>
      </c>
      <c r="D819" t="s">
        <v>2005</v>
      </c>
      <c r="E819" t="s">
        <v>2009</v>
      </c>
      <c r="F819" t="s">
        <v>2015</v>
      </c>
      <c r="G819" s="6">
        <v>6</v>
      </c>
      <c r="H819" s="4">
        <v>13745.09</v>
      </c>
      <c r="I819" s="4">
        <v>2961.18</v>
      </c>
      <c r="J819" t="s">
        <v>2027</v>
      </c>
      <c r="K819" t="str">
        <f t="shared" si="36"/>
        <v>February</v>
      </c>
      <c r="L819" s="7">
        <f t="shared" si="37"/>
        <v>0.21543547550434372</v>
      </c>
      <c r="M819">
        <f t="shared" si="38"/>
        <v>2023</v>
      </c>
    </row>
    <row r="820" spans="1:13" x14ac:dyDescent="0.3">
      <c r="A820" t="s">
        <v>828</v>
      </c>
      <c r="B820" s="2">
        <v>45013</v>
      </c>
      <c r="C820" t="s">
        <v>1824</v>
      </c>
      <c r="D820" t="s">
        <v>2006</v>
      </c>
      <c r="E820" t="s">
        <v>2008</v>
      </c>
      <c r="F820" t="s">
        <v>2011</v>
      </c>
      <c r="G820" s="6">
        <v>10</v>
      </c>
      <c r="H820" s="4">
        <v>34141.96</v>
      </c>
      <c r="I820" s="4">
        <v>7069.57</v>
      </c>
      <c r="J820" t="s">
        <v>2026</v>
      </c>
      <c r="K820" t="str">
        <f t="shared" si="36"/>
        <v>March</v>
      </c>
      <c r="L820" s="7">
        <f t="shared" si="37"/>
        <v>0.20706397640908722</v>
      </c>
      <c r="M820">
        <f t="shared" si="38"/>
        <v>2023</v>
      </c>
    </row>
    <row r="821" spans="1:13" x14ac:dyDescent="0.3">
      <c r="A821" t="s">
        <v>829</v>
      </c>
      <c r="B821" s="2">
        <v>45135</v>
      </c>
      <c r="C821" t="s">
        <v>1825</v>
      </c>
      <c r="D821" t="s">
        <v>2006</v>
      </c>
      <c r="E821" t="s">
        <v>2009</v>
      </c>
      <c r="F821" t="s">
        <v>2015</v>
      </c>
      <c r="G821" s="6">
        <v>3</v>
      </c>
      <c r="H821" s="4">
        <v>46028.1</v>
      </c>
      <c r="I821" s="4">
        <v>9206.5400000000009</v>
      </c>
      <c r="J821" t="s">
        <v>2026</v>
      </c>
      <c r="K821" t="str">
        <f t="shared" si="36"/>
        <v>July</v>
      </c>
      <c r="L821" s="7">
        <f t="shared" si="37"/>
        <v>0.20001998779006741</v>
      </c>
      <c r="M821">
        <f t="shared" si="38"/>
        <v>2023</v>
      </c>
    </row>
    <row r="822" spans="1:13" x14ac:dyDescent="0.3">
      <c r="A822" t="s">
        <v>830</v>
      </c>
      <c r="B822" s="2">
        <v>44991</v>
      </c>
      <c r="C822" t="s">
        <v>1826</v>
      </c>
      <c r="D822" t="s">
        <v>2003</v>
      </c>
      <c r="E822" t="s">
        <v>2008</v>
      </c>
      <c r="F822" t="s">
        <v>2012</v>
      </c>
      <c r="G822" s="6">
        <v>1</v>
      </c>
      <c r="H822" s="4">
        <v>8008.82</v>
      </c>
      <c r="I822" s="4">
        <v>426.59</v>
      </c>
      <c r="J822" t="s">
        <v>2027</v>
      </c>
      <c r="K822" t="str">
        <f t="shared" si="36"/>
        <v>March</v>
      </c>
      <c r="L822" s="7">
        <f t="shared" si="37"/>
        <v>5.3265025309596169E-2</v>
      </c>
      <c r="M822">
        <f t="shared" si="38"/>
        <v>2023</v>
      </c>
    </row>
    <row r="823" spans="1:13" x14ac:dyDescent="0.3">
      <c r="A823" t="s">
        <v>831</v>
      </c>
      <c r="B823" s="2">
        <v>45635</v>
      </c>
      <c r="C823" t="s">
        <v>1827</v>
      </c>
      <c r="D823" t="s">
        <v>2005</v>
      </c>
      <c r="E823" t="s">
        <v>2009</v>
      </c>
      <c r="F823" t="s">
        <v>2015</v>
      </c>
      <c r="G823" s="6">
        <v>2</v>
      </c>
      <c r="H823" s="4">
        <v>1298.3399999999999</v>
      </c>
      <c r="I823" s="4">
        <v>183.16</v>
      </c>
      <c r="J823" t="s">
        <v>2028</v>
      </c>
      <c r="K823" t="str">
        <f t="shared" si="36"/>
        <v>December</v>
      </c>
      <c r="L823" s="7">
        <f t="shared" si="37"/>
        <v>0.14107244635457586</v>
      </c>
      <c r="M823">
        <f t="shared" si="38"/>
        <v>2024</v>
      </c>
    </row>
    <row r="824" spans="1:13" x14ac:dyDescent="0.3">
      <c r="A824" t="s">
        <v>832</v>
      </c>
      <c r="B824" s="2">
        <v>45484</v>
      </c>
      <c r="C824" t="s">
        <v>1828</v>
      </c>
      <c r="D824" t="s">
        <v>2004</v>
      </c>
      <c r="E824" t="s">
        <v>2009</v>
      </c>
      <c r="F824" t="s">
        <v>2015</v>
      </c>
      <c r="G824" s="6">
        <v>7</v>
      </c>
      <c r="H824" s="4">
        <v>37945.620000000003</v>
      </c>
      <c r="I824" s="4">
        <v>2385.31</v>
      </c>
      <c r="J824" t="s">
        <v>2027</v>
      </c>
      <c r="K824" t="str">
        <f t="shared" si="36"/>
        <v>July</v>
      </c>
      <c r="L824" s="7">
        <f t="shared" si="37"/>
        <v>6.2861273580455387E-2</v>
      </c>
      <c r="M824">
        <f t="shared" si="38"/>
        <v>2024</v>
      </c>
    </row>
    <row r="825" spans="1:13" x14ac:dyDescent="0.3">
      <c r="A825" t="s">
        <v>833</v>
      </c>
      <c r="B825" s="2">
        <v>45355</v>
      </c>
      <c r="C825" t="s">
        <v>1829</v>
      </c>
      <c r="D825" t="s">
        <v>2003</v>
      </c>
      <c r="E825" t="s">
        <v>2007</v>
      </c>
      <c r="F825" t="s">
        <v>2020</v>
      </c>
      <c r="G825" s="6">
        <v>4</v>
      </c>
      <c r="H825" s="4">
        <v>47757.86</v>
      </c>
      <c r="I825" s="4">
        <v>12768.91</v>
      </c>
      <c r="J825" t="s">
        <v>2025</v>
      </c>
      <c r="K825" t="str">
        <f t="shared" si="36"/>
        <v>March</v>
      </c>
      <c r="L825" s="7">
        <f t="shared" si="37"/>
        <v>0.26736771706269918</v>
      </c>
      <c r="M825">
        <f t="shared" si="38"/>
        <v>2024</v>
      </c>
    </row>
    <row r="826" spans="1:13" x14ac:dyDescent="0.3">
      <c r="A826" t="s">
        <v>834</v>
      </c>
      <c r="B826" s="2">
        <v>45571</v>
      </c>
      <c r="C826" t="s">
        <v>1830</v>
      </c>
      <c r="D826" t="s">
        <v>2003</v>
      </c>
      <c r="E826" t="s">
        <v>2008</v>
      </c>
      <c r="F826" t="s">
        <v>2022</v>
      </c>
      <c r="G826" s="6">
        <v>7</v>
      </c>
      <c r="H826" s="4">
        <v>42668.63</v>
      </c>
      <c r="I826" s="4">
        <v>7407.87</v>
      </c>
      <c r="J826" t="s">
        <v>2028</v>
      </c>
      <c r="K826" t="str">
        <f t="shared" si="36"/>
        <v>October</v>
      </c>
      <c r="L826" s="7">
        <f t="shared" si="37"/>
        <v>0.17361396416993</v>
      </c>
      <c r="M826">
        <f t="shared" si="38"/>
        <v>2024</v>
      </c>
    </row>
    <row r="827" spans="1:13" x14ac:dyDescent="0.3">
      <c r="A827" t="s">
        <v>835</v>
      </c>
      <c r="B827" s="2">
        <v>45513</v>
      </c>
      <c r="C827" t="s">
        <v>1831</v>
      </c>
      <c r="D827" t="s">
        <v>2004</v>
      </c>
      <c r="E827" t="s">
        <v>2008</v>
      </c>
      <c r="F827" t="s">
        <v>2022</v>
      </c>
      <c r="G827" s="6">
        <v>3</v>
      </c>
      <c r="H827" s="4">
        <v>1837.85</v>
      </c>
      <c r="I827" s="4">
        <v>258.86</v>
      </c>
      <c r="J827" t="s">
        <v>2028</v>
      </c>
      <c r="K827" t="str">
        <f t="shared" si="36"/>
        <v>August</v>
      </c>
      <c r="L827" s="7">
        <f t="shared" si="37"/>
        <v>0.14084936202628073</v>
      </c>
      <c r="M827">
        <f t="shared" si="38"/>
        <v>2024</v>
      </c>
    </row>
    <row r="828" spans="1:13" x14ac:dyDescent="0.3">
      <c r="A828" t="s">
        <v>836</v>
      </c>
      <c r="B828" s="2">
        <v>45454</v>
      </c>
      <c r="C828" t="s">
        <v>1832</v>
      </c>
      <c r="D828" t="s">
        <v>2003</v>
      </c>
      <c r="E828" t="s">
        <v>2009</v>
      </c>
      <c r="F828" t="s">
        <v>2015</v>
      </c>
      <c r="G828" s="6">
        <v>5</v>
      </c>
      <c r="H828" s="4">
        <v>9413.7000000000007</v>
      </c>
      <c r="I828" s="4">
        <v>756.36</v>
      </c>
      <c r="J828" t="s">
        <v>2027</v>
      </c>
      <c r="K828" t="str">
        <f t="shared" si="36"/>
        <v>June</v>
      </c>
      <c r="L828" s="7">
        <f t="shared" si="37"/>
        <v>8.0346728703910256E-2</v>
      </c>
      <c r="M828">
        <f t="shared" si="38"/>
        <v>2024</v>
      </c>
    </row>
    <row r="829" spans="1:13" x14ac:dyDescent="0.3">
      <c r="A829" t="s">
        <v>837</v>
      </c>
      <c r="B829" s="2">
        <v>45131</v>
      </c>
      <c r="C829" t="s">
        <v>1833</v>
      </c>
      <c r="D829" t="s">
        <v>2006</v>
      </c>
      <c r="E829" t="s">
        <v>2008</v>
      </c>
      <c r="F829" t="s">
        <v>2019</v>
      </c>
      <c r="G829" s="6">
        <v>5</v>
      </c>
      <c r="H829" s="4">
        <v>30245.88</v>
      </c>
      <c r="I829" s="4">
        <v>1891.32</v>
      </c>
      <c r="J829" t="s">
        <v>2026</v>
      </c>
      <c r="K829" t="str">
        <f t="shared" si="36"/>
        <v>July</v>
      </c>
      <c r="L829" s="7">
        <f t="shared" si="37"/>
        <v>6.2531491892449484E-2</v>
      </c>
      <c r="M829">
        <f t="shared" si="38"/>
        <v>2023</v>
      </c>
    </row>
    <row r="830" spans="1:13" x14ac:dyDescent="0.3">
      <c r="A830" t="s">
        <v>838</v>
      </c>
      <c r="B830" s="2">
        <v>45476</v>
      </c>
      <c r="C830" t="s">
        <v>1834</v>
      </c>
      <c r="D830" t="s">
        <v>2005</v>
      </c>
      <c r="E830" t="s">
        <v>2007</v>
      </c>
      <c r="F830" t="s">
        <v>2020</v>
      </c>
      <c r="G830" s="6">
        <v>1</v>
      </c>
      <c r="H830" s="4">
        <v>4957.22</v>
      </c>
      <c r="I830" s="4">
        <v>567.98</v>
      </c>
      <c r="J830" t="s">
        <v>2026</v>
      </c>
      <c r="K830" t="str">
        <f t="shared" si="36"/>
        <v>July</v>
      </c>
      <c r="L830" s="7">
        <f t="shared" si="37"/>
        <v>0.11457631495071835</v>
      </c>
      <c r="M830">
        <f t="shared" si="38"/>
        <v>2024</v>
      </c>
    </row>
    <row r="831" spans="1:13" x14ac:dyDescent="0.3">
      <c r="A831" t="s">
        <v>839</v>
      </c>
      <c r="B831" s="2">
        <v>45325</v>
      </c>
      <c r="C831" t="s">
        <v>1835</v>
      </c>
      <c r="D831" t="s">
        <v>2006</v>
      </c>
      <c r="E831" t="s">
        <v>2007</v>
      </c>
      <c r="F831" t="s">
        <v>2020</v>
      </c>
      <c r="G831" s="6">
        <v>2</v>
      </c>
      <c r="H831" s="4">
        <v>41777.99</v>
      </c>
      <c r="I831" s="4">
        <v>7272.91</v>
      </c>
      <c r="J831" t="s">
        <v>2025</v>
      </c>
      <c r="K831" t="str">
        <f t="shared" si="36"/>
        <v>February</v>
      </c>
      <c r="L831" s="7">
        <f t="shared" si="37"/>
        <v>0.17408472738875183</v>
      </c>
      <c r="M831">
        <f t="shared" si="38"/>
        <v>2024</v>
      </c>
    </row>
    <row r="832" spans="1:13" x14ac:dyDescent="0.3">
      <c r="A832" t="s">
        <v>840</v>
      </c>
      <c r="B832" s="2">
        <v>45046</v>
      </c>
      <c r="C832" t="s">
        <v>1836</v>
      </c>
      <c r="D832" t="s">
        <v>2003</v>
      </c>
      <c r="E832" t="s">
        <v>2008</v>
      </c>
      <c r="F832" t="s">
        <v>2012</v>
      </c>
      <c r="G832" s="6">
        <v>8</v>
      </c>
      <c r="H832" s="4">
        <v>25272.83</v>
      </c>
      <c r="I832" s="4">
        <v>3059.44</v>
      </c>
      <c r="J832" t="s">
        <v>2026</v>
      </c>
      <c r="K832" t="str">
        <f t="shared" si="36"/>
        <v>April</v>
      </c>
      <c r="L832" s="7">
        <f t="shared" si="37"/>
        <v>0.121056486353131</v>
      </c>
      <c r="M832">
        <f t="shared" si="38"/>
        <v>2023</v>
      </c>
    </row>
    <row r="833" spans="1:13" x14ac:dyDescent="0.3">
      <c r="A833" t="s">
        <v>841</v>
      </c>
      <c r="B833" s="2">
        <v>45471</v>
      </c>
      <c r="C833" t="s">
        <v>1837</v>
      </c>
      <c r="D833" t="s">
        <v>2003</v>
      </c>
      <c r="E833" t="s">
        <v>2007</v>
      </c>
      <c r="F833" t="s">
        <v>2010</v>
      </c>
      <c r="G833" s="6">
        <v>5</v>
      </c>
      <c r="H833" s="4">
        <v>14319.65</v>
      </c>
      <c r="I833" s="4">
        <v>1355.25</v>
      </c>
      <c r="J833" t="s">
        <v>2027</v>
      </c>
      <c r="K833" t="str">
        <f t="shared" si="36"/>
        <v>June</v>
      </c>
      <c r="L833" s="7">
        <f t="shared" si="37"/>
        <v>9.4642676322396146E-2</v>
      </c>
      <c r="M833">
        <f t="shared" si="38"/>
        <v>2024</v>
      </c>
    </row>
    <row r="834" spans="1:13" x14ac:dyDescent="0.3">
      <c r="A834" t="s">
        <v>842</v>
      </c>
      <c r="B834" s="2">
        <v>45433</v>
      </c>
      <c r="C834" t="s">
        <v>1838</v>
      </c>
      <c r="D834" t="s">
        <v>2006</v>
      </c>
      <c r="E834" t="s">
        <v>2007</v>
      </c>
      <c r="F834" t="s">
        <v>2017</v>
      </c>
      <c r="G834" s="6">
        <v>1</v>
      </c>
      <c r="H834" s="4">
        <v>26811.47</v>
      </c>
      <c r="I834" s="4">
        <v>6282.91</v>
      </c>
      <c r="J834" t="s">
        <v>2028</v>
      </c>
      <c r="K834" t="str">
        <f t="shared" si="36"/>
        <v>May</v>
      </c>
      <c r="L834" s="7">
        <f t="shared" si="37"/>
        <v>0.23433664771084911</v>
      </c>
      <c r="M834">
        <f t="shared" si="38"/>
        <v>2024</v>
      </c>
    </row>
    <row r="835" spans="1:13" x14ac:dyDescent="0.3">
      <c r="A835" t="s">
        <v>843</v>
      </c>
      <c r="B835" s="2">
        <v>45532</v>
      </c>
      <c r="C835" t="s">
        <v>1839</v>
      </c>
      <c r="D835" t="s">
        <v>2005</v>
      </c>
      <c r="E835" t="s">
        <v>2009</v>
      </c>
      <c r="F835" t="s">
        <v>2023</v>
      </c>
      <c r="G835" s="6">
        <v>10</v>
      </c>
      <c r="H835" s="4">
        <v>36793.65</v>
      </c>
      <c r="I835" s="4">
        <v>10528.71</v>
      </c>
      <c r="J835" t="s">
        <v>2028</v>
      </c>
      <c r="K835" t="str">
        <f t="shared" ref="K835:K898" si="39">TEXT(B835,"MMMM")</f>
        <v>August</v>
      </c>
      <c r="L835" s="7">
        <f t="shared" ref="L835:L898" si="40">I835/H835</f>
        <v>0.28615562739766232</v>
      </c>
      <c r="M835">
        <f t="shared" ref="M835:M898" si="41">YEAR(B835)</f>
        <v>2024</v>
      </c>
    </row>
    <row r="836" spans="1:13" x14ac:dyDescent="0.3">
      <c r="A836" t="s">
        <v>844</v>
      </c>
      <c r="B836" s="2">
        <v>45196</v>
      </c>
      <c r="C836" t="s">
        <v>1840</v>
      </c>
      <c r="D836" t="s">
        <v>2003</v>
      </c>
      <c r="E836" t="s">
        <v>2007</v>
      </c>
      <c r="F836" t="s">
        <v>2017</v>
      </c>
      <c r="G836" s="6">
        <v>9</v>
      </c>
      <c r="H836" s="4">
        <v>46178.54</v>
      </c>
      <c r="I836" s="4">
        <v>12606.96</v>
      </c>
      <c r="J836" t="s">
        <v>2026</v>
      </c>
      <c r="K836" t="str">
        <f t="shared" si="39"/>
        <v>September</v>
      </c>
      <c r="L836" s="7">
        <f t="shared" si="40"/>
        <v>0.27300473336749059</v>
      </c>
      <c r="M836">
        <f t="shared" si="41"/>
        <v>2023</v>
      </c>
    </row>
    <row r="837" spans="1:13" x14ac:dyDescent="0.3">
      <c r="A837" t="s">
        <v>845</v>
      </c>
      <c r="B837" s="2">
        <v>45398</v>
      </c>
      <c r="C837" t="s">
        <v>1841</v>
      </c>
      <c r="D837" t="s">
        <v>2005</v>
      </c>
      <c r="E837" t="s">
        <v>2009</v>
      </c>
      <c r="F837" t="s">
        <v>2023</v>
      </c>
      <c r="G837" s="6">
        <v>7</v>
      </c>
      <c r="H837" s="4">
        <v>14288.88</v>
      </c>
      <c r="I837" s="4">
        <v>972.97</v>
      </c>
      <c r="J837" t="s">
        <v>2027</v>
      </c>
      <c r="K837" t="str">
        <f t="shared" si="39"/>
        <v>April</v>
      </c>
      <c r="L837" s="7">
        <f t="shared" si="40"/>
        <v>6.8092810633163692E-2</v>
      </c>
      <c r="M837">
        <f t="shared" si="41"/>
        <v>2024</v>
      </c>
    </row>
    <row r="838" spans="1:13" x14ac:dyDescent="0.3">
      <c r="A838" t="s">
        <v>846</v>
      </c>
      <c r="B838" s="2">
        <v>45136</v>
      </c>
      <c r="C838" t="s">
        <v>1842</v>
      </c>
      <c r="D838" t="s">
        <v>2006</v>
      </c>
      <c r="E838" t="s">
        <v>2008</v>
      </c>
      <c r="F838" t="s">
        <v>2022</v>
      </c>
      <c r="G838" s="6">
        <v>1</v>
      </c>
      <c r="H838" s="4">
        <v>44995.64</v>
      </c>
      <c r="I838" s="4">
        <v>12460.68</v>
      </c>
      <c r="J838" t="s">
        <v>2025</v>
      </c>
      <c r="K838" t="str">
        <f t="shared" si="39"/>
        <v>July</v>
      </c>
      <c r="L838" s="7">
        <f t="shared" si="40"/>
        <v>0.27693083152056513</v>
      </c>
      <c r="M838">
        <f t="shared" si="41"/>
        <v>2023</v>
      </c>
    </row>
    <row r="839" spans="1:13" x14ac:dyDescent="0.3">
      <c r="A839" t="s">
        <v>847</v>
      </c>
      <c r="B839" s="2">
        <v>45520</v>
      </c>
      <c r="C839" t="s">
        <v>1843</v>
      </c>
      <c r="D839" t="s">
        <v>2003</v>
      </c>
      <c r="E839" t="s">
        <v>2008</v>
      </c>
      <c r="F839" t="s">
        <v>2019</v>
      </c>
      <c r="G839" s="6">
        <v>8</v>
      </c>
      <c r="H839" s="4">
        <v>2438.4</v>
      </c>
      <c r="I839" s="4">
        <v>582.66</v>
      </c>
      <c r="J839" t="s">
        <v>2027</v>
      </c>
      <c r="K839" t="str">
        <f t="shared" si="39"/>
        <v>August</v>
      </c>
      <c r="L839" s="7">
        <f t="shared" si="40"/>
        <v>0.23895177165354328</v>
      </c>
      <c r="M839">
        <f t="shared" si="41"/>
        <v>2024</v>
      </c>
    </row>
    <row r="840" spans="1:13" x14ac:dyDescent="0.3">
      <c r="A840" t="s">
        <v>848</v>
      </c>
      <c r="B840" s="2">
        <v>45068</v>
      </c>
      <c r="C840" t="s">
        <v>1844</v>
      </c>
      <c r="D840" t="s">
        <v>2003</v>
      </c>
      <c r="E840" t="s">
        <v>2008</v>
      </c>
      <c r="F840" t="s">
        <v>2012</v>
      </c>
      <c r="G840" s="6">
        <v>9</v>
      </c>
      <c r="H840" s="4">
        <v>24249.14</v>
      </c>
      <c r="I840" s="4">
        <v>4198.1499999999996</v>
      </c>
      <c r="J840" t="s">
        <v>2028</v>
      </c>
      <c r="K840" t="str">
        <f t="shared" si="39"/>
        <v>May</v>
      </c>
      <c r="L840" s="7">
        <f t="shared" si="40"/>
        <v>0.17312572734538215</v>
      </c>
      <c r="M840">
        <f t="shared" si="41"/>
        <v>2023</v>
      </c>
    </row>
    <row r="841" spans="1:13" x14ac:dyDescent="0.3">
      <c r="A841" t="s">
        <v>849</v>
      </c>
      <c r="B841" s="2">
        <v>45636</v>
      </c>
      <c r="C841" t="s">
        <v>1133</v>
      </c>
      <c r="D841" t="s">
        <v>2005</v>
      </c>
      <c r="E841" t="s">
        <v>2008</v>
      </c>
      <c r="F841" t="s">
        <v>2011</v>
      </c>
      <c r="G841" s="6">
        <v>10</v>
      </c>
      <c r="H841" s="4">
        <v>42876.84</v>
      </c>
      <c r="I841" s="4">
        <v>3610.44</v>
      </c>
      <c r="J841" t="s">
        <v>2026</v>
      </c>
      <c r="K841" t="str">
        <f t="shared" si="39"/>
        <v>December</v>
      </c>
      <c r="L841" s="7">
        <f t="shared" si="40"/>
        <v>8.420489942822279E-2</v>
      </c>
      <c r="M841">
        <f t="shared" si="41"/>
        <v>2024</v>
      </c>
    </row>
    <row r="842" spans="1:13" x14ac:dyDescent="0.3">
      <c r="A842" t="s">
        <v>850</v>
      </c>
      <c r="B842" s="2">
        <v>45398</v>
      </c>
      <c r="C842" t="s">
        <v>1845</v>
      </c>
      <c r="D842" t="s">
        <v>2006</v>
      </c>
      <c r="E842" t="s">
        <v>2009</v>
      </c>
      <c r="F842" t="s">
        <v>2016</v>
      </c>
      <c r="G842" s="6">
        <v>5</v>
      </c>
      <c r="H842" s="4">
        <v>6205.35</v>
      </c>
      <c r="I842" s="4">
        <v>1498.62</v>
      </c>
      <c r="J842" t="s">
        <v>2027</v>
      </c>
      <c r="K842" t="str">
        <f t="shared" si="39"/>
        <v>April</v>
      </c>
      <c r="L842" s="7">
        <f t="shared" si="40"/>
        <v>0.24150450820662811</v>
      </c>
      <c r="M842">
        <f t="shared" si="41"/>
        <v>2024</v>
      </c>
    </row>
    <row r="843" spans="1:13" x14ac:dyDescent="0.3">
      <c r="A843" t="s">
        <v>851</v>
      </c>
      <c r="B843" s="2">
        <v>45007</v>
      </c>
      <c r="C843" t="s">
        <v>1846</v>
      </c>
      <c r="D843" t="s">
        <v>2005</v>
      </c>
      <c r="E843" t="s">
        <v>2009</v>
      </c>
      <c r="F843" t="s">
        <v>2023</v>
      </c>
      <c r="G843" s="6">
        <v>1</v>
      </c>
      <c r="H843" s="4">
        <v>8023.51</v>
      </c>
      <c r="I843" s="4">
        <v>1870.2</v>
      </c>
      <c r="J843" t="s">
        <v>2028</v>
      </c>
      <c r="K843" t="str">
        <f t="shared" si="39"/>
        <v>March</v>
      </c>
      <c r="L843" s="7">
        <f t="shared" si="40"/>
        <v>0.23309000674268493</v>
      </c>
      <c r="M843">
        <f t="shared" si="41"/>
        <v>2023</v>
      </c>
    </row>
    <row r="844" spans="1:13" x14ac:dyDescent="0.3">
      <c r="A844" t="s">
        <v>852</v>
      </c>
      <c r="B844" s="2">
        <v>45135</v>
      </c>
      <c r="C844" t="s">
        <v>1847</v>
      </c>
      <c r="D844" t="s">
        <v>2004</v>
      </c>
      <c r="E844" t="s">
        <v>2007</v>
      </c>
      <c r="F844" t="s">
        <v>2010</v>
      </c>
      <c r="G844" s="6">
        <v>5</v>
      </c>
      <c r="H844" s="4">
        <v>11650.6</v>
      </c>
      <c r="I844" s="4">
        <v>3216</v>
      </c>
      <c r="J844" t="s">
        <v>2025</v>
      </c>
      <c r="K844" t="str">
        <f t="shared" si="39"/>
        <v>July</v>
      </c>
      <c r="L844" s="7">
        <f t="shared" si="40"/>
        <v>0.27603728563335794</v>
      </c>
      <c r="M844">
        <f t="shared" si="41"/>
        <v>2023</v>
      </c>
    </row>
    <row r="845" spans="1:13" x14ac:dyDescent="0.3">
      <c r="A845" t="s">
        <v>853</v>
      </c>
      <c r="B845" s="2">
        <v>45227</v>
      </c>
      <c r="C845" t="s">
        <v>1848</v>
      </c>
      <c r="D845" t="s">
        <v>2005</v>
      </c>
      <c r="E845" t="s">
        <v>2007</v>
      </c>
      <c r="F845" t="s">
        <v>2017</v>
      </c>
      <c r="G845" s="6">
        <v>5</v>
      </c>
      <c r="H845" s="4">
        <v>40739.68</v>
      </c>
      <c r="I845" s="4">
        <v>11029.14</v>
      </c>
      <c r="J845" t="s">
        <v>2027</v>
      </c>
      <c r="K845" t="str">
        <f t="shared" si="39"/>
        <v>October</v>
      </c>
      <c r="L845" s="7">
        <f t="shared" si="40"/>
        <v>0.27072230316978435</v>
      </c>
      <c r="M845">
        <f t="shared" si="41"/>
        <v>2023</v>
      </c>
    </row>
    <row r="846" spans="1:13" x14ac:dyDescent="0.3">
      <c r="A846" t="s">
        <v>854</v>
      </c>
      <c r="B846" s="2">
        <v>45374</v>
      </c>
      <c r="C846" t="s">
        <v>1053</v>
      </c>
      <c r="D846" t="s">
        <v>2004</v>
      </c>
      <c r="E846" t="s">
        <v>2008</v>
      </c>
      <c r="F846" t="s">
        <v>2022</v>
      </c>
      <c r="G846" s="6">
        <v>9</v>
      </c>
      <c r="H846" s="4">
        <v>45861.24</v>
      </c>
      <c r="I846" s="4">
        <v>8938.18</v>
      </c>
      <c r="J846" t="s">
        <v>2026</v>
      </c>
      <c r="K846" t="str">
        <f t="shared" si="39"/>
        <v>March</v>
      </c>
      <c r="L846" s="7">
        <f t="shared" si="40"/>
        <v>0.19489616940143792</v>
      </c>
      <c r="M846">
        <f t="shared" si="41"/>
        <v>2024</v>
      </c>
    </row>
    <row r="847" spans="1:13" x14ac:dyDescent="0.3">
      <c r="A847" t="s">
        <v>855</v>
      </c>
      <c r="B847" s="2">
        <v>45366</v>
      </c>
      <c r="C847" t="s">
        <v>1849</v>
      </c>
      <c r="D847" t="s">
        <v>2003</v>
      </c>
      <c r="E847" t="s">
        <v>2009</v>
      </c>
      <c r="F847" t="s">
        <v>2024</v>
      </c>
      <c r="G847" s="6">
        <v>10</v>
      </c>
      <c r="H847" s="4">
        <v>18647.37</v>
      </c>
      <c r="I847" s="4">
        <v>4107.34</v>
      </c>
      <c r="J847" t="s">
        <v>2028</v>
      </c>
      <c r="K847" t="str">
        <f t="shared" si="39"/>
        <v>March</v>
      </c>
      <c r="L847" s="7">
        <f t="shared" si="40"/>
        <v>0.22026376909987844</v>
      </c>
      <c r="M847">
        <f t="shared" si="41"/>
        <v>2024</v>
      </c>
    </row>
    <row r="848" spans="1:13" x14ac:dyDescent="0.3">
      <c r="A848" t="s">
        <v>856</v>
      </c>
      <c r="B848" s="2">
        <v>45537</v>
      </c>
      <c r="C848" t="s">
        <v>1850</v>
      </c>
      <c r="D848" t="s">
        <v>2003</v>
      </c>
      <c r="E848" t="s">
        <v>2008</v>
      </c>
      <c r="F848" t="s">
        <v>2011</v>
      </c>
      <c r="G848" s="6">
        <v>9</v>
      </c>
      <c r="H848" s="4">
        <v>46544.34</v>
      </c>
      <c r="I848" s="4">
        <v>8170.52</v>
      </c>
      <c r="J848" t="s">
        <v>2028</v>
      </c>
      <c r="K848" t="str">
        <f t="shared" si="39"/>
        <v>September</v>
      </c>
      <c r="L848" s="7">
        <f t="shared" si="40"/>
        <v>0.17554271905026478</v>
      </c>
      <c r="M848">
        <f t="shared" si="41"/>
        <v>2024</v>
      </c>
    </row>
    <row r="849" spans="1:13" x14ac:dyDescent="0.3">
      <c r="A849" t="s">
        <v>857</v>
      </c>
      <c r="B849" s="2">
        <v>45386</v>
      </c>
      <c r="C849" t="s">
        <v>1851</v>
      </c>
      <c r="D849" t="s">
        <v>2005</v>
      </c>
      <c r="E849" t="s">
        <v>2007</v>
      </c>
      <c r="F849" t="s">
        <v>2013</v>
      </c>
      <c r="G849" s="6">
        <v>2</v>
      </c>
      <c r="H849" s="4">
        <v>9094.67</v>
      </c>
      <c r="I849" s="4">
        <v>2013.27</v>
      </c>
      <c r="J849" t="s">
        <v>2026</v>
      </c>
      <c r="K849" t="str">
        <f t="shared" si="39"/>
        <v>April</v>
      </c>
      <c r="L849" s="7">
        <f t="shared" si="40"/>
        <v>0.22136812000875236</v>
      </c>
      <c r="M849">
        <f t="shared" si="41"/>
        <v>2024</v>
      </c>
    </row>
    <row r="850" spans="1:13" x14ac:dyDescent="0.3">
      <c r="A850" t="s">
        <v>858</v>
      </c>
      <c r="B850" s="2">
        <v>45149</v>
      </c>
      <c r="C850" t="s">
        <v>1852</v>
      </c>
      <c r="D850" t="s">
        <v>2003</v>
      </c>
      <c r="E850" t="s">
        <v>2009</v>
      </c>
      <c r="F850" t="s">
        <v>2024</v>
      </c>
      <c r="G850" s="6">
        <v>10</v>
      </c>
      <c r="H850" s="4">
        <v>47197.66</v>
      </c>
      <c r="I850" s="4">
        <v>4548.21</v>
      </c>
      <c r="J850" t="s">
        <v>2026</v>
      </c>
      <c r="K850" t="str">
        <f t="shared" si="39"/>
        <v>August</v>
      </c>
      <c r="L850" s="7">
        <f t="shared" si="40"/>
        <v>9.6365158781176852E-2</v>
      </c>
      <c r="M850">
        <f t="shared" si="41"/>
        <v>2023</v>
      </c>
    </row>
    <row r="851" spans="1:13" x14ac:dyDescent="0.3">
      <c r="A851" t="s">
        <v>859</v>
      </c>
      <c r="B851" s="2">
        <v>45286</v>
      </c>
      <c r="C851" t="s">
        <v>1853</v>
      </c>
      <c r="D851" t="s">
        <v>2004</v>
      </c>
      <c r="E851" t="s">
        <v>2007</v>
      </c>
      <c r="F851" t="s">
        <v>2017</v>
      </c>
      <c r="G851" s="6">
        <v>1</v>
      </c>
      <c r="H851" s="4">
        <v>43208.36</v>
      </c>
      <c r="I851" s="4">
        <v>12073.72</v>
      </c>
      <c r="J851" t="s">
        <v>2026</v>
      </c>
      <c r="K851" t="str">
        <f t="shared" si="39"/>
        <v>December</v>
      </c>
      <c r="L851" s="7">
        <f t="shared" si="40"/>
        <v>0.27943018434395567</v>
      </c>
      <c r="M851">
        <f t="shared" si="41"/>
        <v>2023</v>
      </c>
    </row>
    <row r="852" spans="1:13" x14ac:dyDescent="0.3">
      <c r="A852" t="s">
        <v>860</v>
      </c>
      <c r="B852" s="2">
        <v>45172</v>
      </c>
      <c r="C852" t="s">
        <v>1854</v>
      </c>
      <c r="D852" t="s">
        <v>2003</v>
      </c>
      <c r="E852" t="s">
        <v>2009</v>
      </c>
      <c r="F852" t="s">
        <v>2016</v>
      </c>
      <c r="G852" s="6">
        <v>7</v>
      </c>
      <c r="H852" s="4">
        <v>37576.730000000003</v>
      </c>
      <c r="I852" s="4">
        <v>10325.209999999999</v>
      </c>
      <c r="J852" t="s">
        <v>2027</v>
      </c>
      <c r="K852" t="str">
        <f t="shared" si="39"/>
        <v>September</v>
      </c>
      <c r="L852" s="7">
        <f t="shared" si="40"/>
        <v>0.27477670356095379</v>
      </c>
      <c r="M852">
        <f t="shared" si="41"/>
        <v>2023</v>
      </c>
    </row>
    <row r="853" spans="1:13" x14ac:dyDescent="0.3">
      <c r="A853" t="s">
        <v>861</v>
      </c>
      <c r="B853" s="2">
        <v>45156</v>
      </c>
      <c r="C853" t="s">
        <v>1855</v>
      </c>
      <c r="D853" t="s">
        <v>2005</v>
      </c>
      <c r="E853" t="s">
        <v>2009</v>
      </c>
      <c r="F853" t="s">
        <v>2015</v>
      </c>
      <c r="G853" s="6">
        <v>6</v>
      </c>
      <c r="H853" s="4">
        <v>27647.02</v>
      </c>
      <c r="I853" s="4">
        <v>5042.83</v>
      </c>
      <c r="J853" t="s">
        <v>2026</v>
      </c>
      <c r="K853" t="str">
        <f t="shared" si="39"/>
        <v>August</v>
      </c>
      <c r="L853" s="7">
        <f t="shared" si="40"/>
        <v>0.18240049017941173</v>
      </c>
      <c r="M853">
        <f t="shared" si="41"/>
        <v>2023</v>
      </c>
    </row>
    <row r="854" spans="1:13" x14ac:dyDescent="0.3">
      <c r="A854" t="s">
        <v>862</v>
      </c>
      <c r="B854" s="2">
        <v>45228</v>
      </c>
      <c r="C854" t="s">
        <v>1856</v>
      </c>
      <c r="D854" t="s">
        <v>2005</v>
      </c>
      <c r="E854" t="s">
        <v>2007</v>
      </c>
      <c r="F854" t="s">
        <v>2020</v>
      </c>
      <c r="G854" s="6">
        <v>9</v>
      </c>
      <c r="H854" s="4">
        <v>37350.629999999997</v>
      </c>
      <c r="I854" s="4">
        <v>8733.5499999999993</v>
      </c>
      <c r="J854" t="s">
        <v>2028</v>
      </c>
      <c r="K854" t="str">
        <f t="shared" si="39"/>
        <v>October</v>
      </c>
      <c r="L854" s="7">
        <f t="shared" si="40"/>
        <v>0.23382604255938921</v>
      </c>
      <c r="M854">
        <f t="shared" si="41"/>
        <v>2023</v>
      </c>
    </row>
    <row r="855" spans="1:13" x14ac:dyDescent="0.3">
      <c r="A855" t="s">
        <v>863</v>
      </c>
      <c r="B855" s="2">
        <v>45246</v>
      </c>
      <c r="C855" t="s">
        <v>1857</v>
      </c>
      <c r="D855" t="s">
        <v>2005</v>
      </c>
      <c r="E855" t="s">
        <v>2007</v>
      </c>
      <c r="F855" t="s">
        <v>2010</v>
      </c>
      <c r="G855" s="6">
        <v>6</v>
      </c>
      <c r="H855" s="4">
        <v>45824.31</v>
      </c>
      <c r="I855" s="4">
        <v>10371.030000000001</v>
      </c>
      <c r="J855" t="s">
        <v>2027</v>
      </c>
      <c r="K855" t="str">
        <f t="shared" si="39"/>
        <v>November</v>
      </c>
      <c r="L855" s="7">
        <f t="shared" si="40"/>
        <v>0.22632157472747547</v>
      </c>
      <c r="M855">
        <f t="shared" si="41"/>
        <v>2023</v>
      </c>
    </row>
    <row r="856" spans="1:13" x14ac:dyDescent="0.3">
      <c r="A856" t="s">
        <v>864</v>
      </c>
      <c r="B856" s="2">
        <v>45388</v>
      </c>
      <c r="C856" t="s">
        <v>1858</v>
      </c>
      <c r="D856" t="s">
        <v>2005</v>
      </c>
      <c r="E856" t="s">
        <v>2008</v>
      </c>
      <c r="F856" t="s">
        <v>2022</v>
      </c>
      <c r="G856" s="6">
        <v>3</v>
      </c>
      <c r="H856" s="4">
        <v>26123.55</v>
      </c>
      <c r="I856" s="4">
        <v>2424.52</v>
      </c>
      <c r="J856" t="s">
        <v>2026</v>
      </c>
      <c r="K856" t="str">
        <f t="shared" si="39"/>
        <v>April</v>
      </c>
      <c r="L856" s="7">
        <f t="shared" si="40"/>
        <v>9.2809744464286054E-2</v>
      </c>
      <c r="M856">
        <f t="shared" si="41"/>
        <v>2024</v>
      </c>
    </row>
    <row r="857" spans="1:13" x14ac:dyDescent="0.3">
      <c r="A857" t="s">
        <v>865</v>
      </c>
      <c r="B857" s="2">
        <v>44967</v>
      </c>
      <c r="C857" t="s">
        <v>1859</v>
      </c>
      <c r="D857" t="s">
        <v>2004</v>
      </c>
      <c r="E857" t="s">
        <v>2009</v>
      </c>
      <c r="F857" t="s">
        <v>2023</v>
      </c>
      <c r="G857" s="6">
        <v>2</v>
      </c>
      <c r="H857" s="4">
        <v>4416.12</v>
      </c>
      <c r="I857" s="4">
        <v>1249.6500000000001</v>
      </c>
      <c r="J857" t="s">
        <v>2028</v>
      </c>
      <c r="K857" t="str">
        <f t="shared" si="39"/>
        <v>February</v>
      </c>
      <c r="L857" s="7">
        <f t="shared" si="40"/>
        <v>0.28297464742805906</v>
      </c>
      <c r="M857">
        <f t="shared" si="41"/>
        <v>2023</v>
      </c>
    </row>
    <row r="858" spans="1:13" x14ac:dyDescent="0.3">
      <c r="A858" t="s">
        <v>866</v>
      </c>
      <c r="B858" s="2">
        <v>45096</v>
      </c>
      <c r="C858" t="s">
        <v>1860</v>
      </c>
      <c r="D858" t="s">
        <v>2003</v>
      </c>
      <c r="E858" t="s">
        <v>2008</v>
      </c>
      <c r="F858" t="s">
        <v>2022</v>
      </c>
      <c r="G858" s="6">
        <v>10</v>
      </c>
      <c r="H858" s="4">
        <v>14837</v>
      </c>
      <c r="I858" s="4">
        <v>4156.68</v>
      </c>
      <c r="J858" t="s">
        <v>2026</v>
      </c>
      <c r="K858" t="str">
        <f t="shared" si="39"/>
        <v>June</v>
      </c>
      <c r="L858" s="7">
        <f t="shared" si="40"/>
        <v>0.28015636584215142</v>
      </c>
      <c r="M858">
        <f t="shared" si="41"/>
        <v>2023</v>
      </c>
    </row>
    <row r="859" spans="1:13" x14ac:dyDescent="0.3">
      <c r="A859" t="s">
        <v>867</v>
      </c>
      <c r="B859" s="2">
        <v>45020</v>
      </c>
      <c r="C859" t="s">
        <v>1861</v>
      </c>
      <c r="D859" t="s">
        <v>2003</v>
      </c>
      <c r="E859" t="s">
        <v>2009</v>
      </c>
      <c r="F859" t="s">
        <v>2023</v>
      </c>
      <c r="G859" s="6">
        <v>3</v>
      </c>
      <c r="H859" s="4">
        <v>11464.33</v>
      </c>
      <c r="I859" s="4">
        <v>2652.59</v>
      </c>
      <c r="J859" t="s">
        <v>2026</v>
      </c>
      <c r="K859" t="str">
        <f t="shared" si="39"/>
        <v>April</v>
      </c>
      <c r="L859" s="7">
        <f t="shared" si="40"/>
        <v>0.23137767318282013</v>
      </c>
      <c r="M859">
        <f t="shared" si="41"/>
        <v>2023</v>
      </c>
    </row>
    <row r="860" spans="1:13" x14ac:dyDescent="0.3">
      <c r="A860" t="s">
        <v>868</v>
      </c>
      <c r="B860" s="2">
        <v>45347</v>
      </c>
      <c r="C860" t="s">
        <v>1862</v>
      </c>
      <c r="D860" t="s">
        <v>2005</v>
      </c>
      <c r="E860" t="s">
        <v>2009</v>
      </c>
      <c r="F860" t="s">
        <v>2014</v>
      </c>
      <c r="G860" s="6">
        <v>4</v>
      </c>
      <c r="H860" s="4">
        <v>4563.4399999999996</v>
      </c>
      <c r="I860" s="4">
        <v>1310.57</v>
      </c>
      <c r="J860" t="s">
        <v>2025</v>
      </c>
      <c r="K860" t="str">
        <f t="shared" si="39"/>
        <v>February</v>
      </c>
      <c r="L860" s="7">
        <f t="shared" si="40"/>
        <v>0.28718905036551373</v>
      </c>
      <c r="M860">
        <f t="shared" si="41"/>
        <v>2024</v>
      </c>
    </row>
    <row r="861" spans="1:13" x14ac:dyDescent="0.3">
      <c r="A861" t="s">
        <v>869</v>
      </c>
      <c r="B861" s="2">
        <v>45341</v>
      </c>
      <c r="C861" t="s">
        <v>1863</v>
      </c>
      <c r="D861" t="s">
        <v>2004</v>
      </c>
      <c r="E861" t="s">
        <v>2008</v>
      </c>
      <c r="F861" t="s">
        <v>2022</v>
      </c>
      <c r="G861" s="6">
        <v>2</v>
      </c>
      <c r="H861" s="4">
        <v>6901.22</v>
      </c>
      <c r="I861" s="4">
        <v>1781.95</v>
      </c>
      <c r="J861" t="s">
        <v>2028</v>
      </c>
      <c r="K861" t="str">
        <f t="shared" si="39"/>
        <v>February</v>
      </c>
      <c r="L861" s="7">
        <f t="shared" si="40"/>
        <v>0.25820796902576648</v>
      </c>
      <c r="M861">
        <f t="shared" si="41"/>
        <v>2024</v>
      </c>
    </row>
    <row r="862" spans="1:13" x14ac:dyDescent="0.3">
      <c r="A862" t="s">
        <v>870</v>
      </c>
      <c r="B862" s="2">
        <v>45046</v>
      </c>
      <c r="C862" t="s">
        <v>1864</v>
      </c>
      <c r="D862" t="s">
        <v>2003</v>
      </c>
      <c r="E862" t="s">
        <v>2007</v>
      </c>
      <c r="F862" t="s">
        <v>2018</v>
      </c>
      <c r="G862" s="6">
        <v>4</v>
      </c>
      <c r="H862" s="4">
        <v>32387.59</v>
      </c>
      <c r="I862" s="4">
        <v>5576.67</v>
      </c>
      <c r="J862" t="s">
        <v>2028</v>
      </c>
      <c r="K862" t="str">
        <f t="shared" si="39"/>
        <v>April</v>
      </c>
      <c r="L862" s="7">
        <f t="shared" si="40"/>
        <v>0.17218539570248975</v>
      </c>
      <c r="M862">
        <f t="shared" si="41"/>
        <v>2023</v>
      </c>
    </row>
    <row r="863" spans="1:13" x14ac:dyDescent="0.3">
      <c r="A863" t="s">
        <v>871</v>
      </c>
      <c r="B863" s="2">
        <v>45498</v>
      </c>
      <c r="C863" t="s">
        <v>1865</v>
      </c>
      <c r="D863" t="s">
        <v>2003</v>
      </c>
      <c r="E863" t="s">
        <v>2008</v>
      </c>
      <c r="F863" t="s">
        <v>2021</v>
      </c>
      <c r="G863" s="6">
        <v>6</v>
      </c>
      <c r="H863" s="4">
        <v>14041.49</v>
      </c>
      <c r="I863" s="4">
        <v>3007.53</v>
      </c>
      <c r="J863" t="s">
        <v>2025</v>
      </c>
      <c r="K863" t="str">
        <f t="shared" si="39"/>
        <v>July</v>
      </c>
      <c r="L863" s="7">
        <f t="shared" si="40"/>
        <v>0.21418880759805406</v>
      </c>
      <c r="M863">
        <f t="shared" si="41"/>
        <v>2024</v>
      </c>
    </row>
    <row r="864" spans="1:13" x14ac:dyDescent="0.3">
      <c r="A864" t="s">
        <v>872</v>
      </c>
      <c r="B864" s="2">
        <v>45399</v>
      </c>
      <c r="C864" t="s">
        <v>1866</v>
      </c>
      <c r="D864" t="s">
        <v>2005</v>
      </c>
      <c r="E864" t="s">
        <v>2007</v>
      </c>
      <c r="F864" t="s">
        <v>2020</v>
      </c>
      <c r="G864" s="6">
        <v>9</v>
      </c>
      <c r="H864" s="4">
        <v>38253.449999999997</v>
      </c>
      <c r="I864" s="4">
        <v>11251.01</v>
      </c>
      <c r="J864" t="s">
        <v>2027</v>
      </c>
      <c r="K864" t="str">
        <f t="shared" si="39"/>
        <v>April</v>
      </c>
      <c r="L864" s="7">
        <f t="shared" si="40"/>
        <v>0.29411752404031533</v>
      </c>
      <c r="M864">
        <f t="shared" si="41"/>
        <v>2024</v>
      </c>
    </row>
    <row r="865" spans="1:13" x14ac:dyDescent="0.3">
      <c r="A865" t="s">
        <v>873</v>
      </c>
      <c r="B865" s="2">
        <v>45204</v>
      </c>
      <c r="C865" t="s">
        <v>1867</v>
      </c>
      <c r="D865" t="s">
        <v>2005</v>
      </c>
      <c r="E865" t="s">
        <v>2007</v>
      </c>
      <c r="F865" t="s">
        <v>2010</v>
      </c>
      <c r="G865" s="6">
        <v>6</v>
      </c>
      <c r="H865" s="4">
        <v>18279.55</v>
      </c>
      <c r="I865" s="4">
        <v>2944.82</v>
      </c>
      <c r="J865" t="s">
        <v>2027</v>
      </c>
      <c r="K865" t="str">
        <f t="shared" si="39"/>
        <v>October</v>
      </c>
      <c r="L865" s="7">
        <f t="shared" si="40"/>
        <v>0.16109915178437106</v>
      </c>
      <c r="M865">
        <f t="shared" si="41"/>
        <v>2023</v>
      </c>
    </row>
    <row r="866" spans="1:13" x14ac:dyDescent="0.3">
      <c r="A866" t="s">
        <v>874</v>
      </c>
      <c r="B866" s="2">
        <v>44963</v>
      </c>
      <c r="C866" t="s">
        <v>1868</v>
      </c>
      <c r="D866" t="s">
        <v>2003</v>
      </c>
      <c r="E866" t="s">
        <v>2008</v>
      </c>
      <c r="F866" t="s">
        <v>2011</v>
      </c>
      <c r="G866" s="6">
        <v>5</v>
      </c>
      <c r="H866" s="4">
        <v>40124.6</v>
      </c>
      <c r="I866" s="4">
        <v>10358.84</v>
      </c>
      <c r="J866" t="s">
        <v>2025</v>
      </c>
      <c r="K866" t="str">
        <f t="shared" si="39"/>
        <v>February</v>
      </c>
      <c r="L866" s="7">
        <f t="shared" si="40"/>
        <v>0.2581668103856487</v>
      </c>
      <c r="M866">
        <f t="shared" si="41"/>
        <v>2023</v>
      </c>
    </row>
    <row r="867" spans="1:13" x14ac:dyDescent="0.3">
      <c r="A867" t="s">
        <v>875</v>
      </c>
      <c r="B867" s="2">
        <v>45268</v>
      </c>
      <c r="C867" t="s">
        <v>1869</v>
      </c>
      <c r="D867" t="s">
        <v>2003</v>
      </c>
      <c r="E867" t="s">
        <v>2008</v>
      </c>
      <c r="F867" t="s">
        <v>2022</v>
      </c>
      <c r="G867" s="6">
        <v>8</v>
      </c>
      <c r="H867" s="4">
        <v>7343.63</v>
      </c>
      <c r="I867" s="4">
        <v>2050.31</v>
      </c>
      <c r="J867" t="s">
        <v>2025</v>
      </c>
      <c r="K867" t="str">
        <f t="shared" si="39"/>
        <v>December</v>
      </c>
      <c r="L867" s="7">
        <f t="shared" si="40"/>
        <v>0.27919571111289648</v>
      </c>
      <c r="M867">
        <f t="shared" si="41"/>
        <v>2023</v>
      </c>
    </row>
    <row r="868" spans="1:13" x14ac:dyDescent="0.3">
      <c r="A868" t="s">
        <v>876</v>
      </c>
      <c r="B868" s="2">
        <v>44959</v>
      </c>
      <c r="C868" t="s">
        <v>1870</v>
      </c>
      <c r="D868" t="s">
        <v>2003</v>
      </c>
      <c r="E868" t="s">
        <v>2007</v>
      </c>
      <c r="F868" t="s">
        <v>2010</v>
      </c>
      <c r="G868" s="6">
        <v>8</v>
      </c>
      <c r="H868" s="4">
        <v>39511.1</v>
      </c>
      <c r="I868" s="4">
        <v>3228.33</v>
      </c>
      <c r="J868" t="s">
        <v>2026</v>
      </c>
      <c r="K868" t="str">
        <f t="shared" si="39"/>
        <v>February</v>
      </c>
      <c r="L868" s="7">
        <f t="shared" si="40"/>
        <v>8.1706912740976592E-2</v>
      </c>
      <c r="M868">
        <f t="shared" si="41"/>
        <v>2023</v>
      </c>
    </row>
    <row r="869" spans="1:13" x14ac:dyDescent="0.3">
      <c r="A869" t="s">
        <v>877</v>
      </c>
      <c r="B869" s="2">
        <v>45429</v>
      </c>
      <c r="C869" t="s">
        <v>1871</v>
      </c>
      <c r="D869" t="s">
        <v>2004</v>
      </c>
      <c r="E869" t="s">
        <v>2007</v>
      </c>
      <c r="F869" t="s">
        <v>2013</v>
      </c>
      <c r="G869" s="6">
        <v>6</v>
      </c>
      <c r="H869" s="4">
        <v>41310.07</v>
      </c>
      <c r="I869" s="4">
        <v>11487.38</v>
      </c>
      <c r="J869" t="s">
        <v>2025</v>
      </c>
      <c r="K869" t="str">
        <f t="shared" si="39"/>
        <v>May</v>
      </c>
      <c r="L869" s="7">
        <f t="shared" si="40"/>
        <v>0.27807699188115631</v>
      </c>
      <c r="M869">
        <f t="shared" si="41"/>
        <v>2024</v>
      </c>
    </row>
    <row r="870" spans="1:13" x14ac:dyDescent="0.3">
      <c r="A870" t="s">
        <v>878</v>
      </c>
      <c r="B870" s="2">
        <v>44963</v>
      </c>
      <c r="C870" t="s">
        <v>1872</v>
      </c>
      <c r="D870" t="s">
        <v>2003</v>
      </c>
      <c r="E870" t="s">
        <v>2008</v>
      </c>
      <c r="F870" t="s">
        <v>2022</v>
      </c>
      <c r="G870" s="6">
        <v>1</v>
      </c>
      <c r="H870" s="4">
        <v>15963.78</v>
      </c>
      <c r="I870" s="4">
        <v>1700.07</v>
      </c>
      <c r="J870" t="s">
        <v>2027</v>
      </c>
      <c r="K870" t="str">
        <f t="shared" si="39"/>
        <v>February</v>
      </c>
      <c r="L870" s="7">
        <f t="shared" si="40"/>
        <v>0.10649545408418307</v>
      </c>
      <c r="M870">
        <f t="shared" si="41"/>
        <v>2023</v>
      </c>
    </row>
    <row r="871" spans="1:13" x14ac:dyDescent="0.3">
      <c r="A871" t="s">
        <v>879</v>
      </c>
      <c r="B871" s="2">
        <v>45090</v>
      </c>
      <c r="C871" t="s">
        <v>1873</v>
      </c>
      <c r="D871" t="s">
        <v>2006</v>
      </c>
      <c r="E871" t="s">
        <v>2008</v>
      </c>
      <c r="F871" t="s">
        <v>2012</v>
      </c>
      <c r="G871" s="6">
        <v>3</v>
      </c>
      <c r="H871" s="4">
        <v>25722.21</v>
      </c>
      <c r="I871" s="4">
        <v>2385.29</v>
      </c>
      <c r="J871" t="s">
        <v>2027</v>
      </c>
      <c r="K871" t="str">
        <f t="shared" si="39"/>
        <v>June</v>
      </c>
      <c r="L871" s="7">
        <f t="shared" si="40"/>
        <v>9.2732700650527314E-2</v>
      </c>
      <c r="M871">
        <f t="shared" si="41"/>
        <v>2023</v>
      </c>
    </row>
    <row r="872" spans="1:13" x14ac:dyDescent="0.3">
      <c r="A872" t="s">
        <v>880</v>
      </c>
      <c r="B872" s="2">
        <v>45462</v>
      </c>
      <c r="C872" t="s">
        <v>1874</v>
      </c>
      <c r="D872" t="s">
        <v>2006</v>
      </c>
      <c r="E872" t="s">
        <v>2009</v>
      </c>
      <c r="F872" t="s">
        <v>2023</v>
      </c>
      <c r="G872" s="6">
        <v>1</v>
      </c>
      <c r="H872" s="4">
        <v>24574.400000000001</v>
      </c>
      <c r="I872" s="4">
        <v>1491.95</v>
      </c>
      <c r="J872" t="s">
        <v>2028</v>
      </c>
      <c r="K872" t="str">
        <f t="shared" si="39"/>
        <v>June</v>
      </c>
      <c r="L872" s="7">
        <f t="shared" si="40"/>
        <v>6.071155348655511E-2</v>
      </c>
      <c r="M872">
        <f t="shared" si="41"/>
        <v>2024</v>
      </c>
    </row>
    <row r="873" spans="1:13" x14ac:dyDescent="0.3">
      <c r="A873" t="s">
        <v>881</v>
      </c>
      <c r="B873" s="2">
        <v>45031</v>
      </c>
      <c r="C873" t="s">
        <v>1875</v>
      </c>
      <c r="D873" t="s">
        <v>2004</v>
      </c>
      <c r="E873" t="s">
        <v>2009</v>
      </c>
      <c r="F873" t="s">
        <v>2015</v>
      </c>
      <c r="G873" s="6">
        <v>4</v>
      </c>
      <c r="H873" s="4">
        <v>27954.95</v>
      </c>
      <c r="I873" s="4">
        <v>5215.66</v>
      </c>
      <c r="J873" t="s">
        <v>2027</v>
      </c>
      <c r="K873" t="str">
        <f t="shared" si="39"/>
        <v>April</v>
      </c>
      <c r="L873" s="7">
        <f t="shared" si="40"/>
        <v>0.18657375527411066</v>
      </c>
      <c r="M873">
        <f t="shared" si="41"/>
        <v>2023</v>
      </c>
    </row>
    <row r="874" spans="1:13" x14ac:dyDescent="0.3">
      <c r="A874" t="s">
        <v>882</v>
      </c>
      <c r="B874" s="2">
        <v>45273</v>
      </c>
      <c r="C874" t="s">
        <v>1876</v>
      </c>
      <c r="D874" t="s">
        <v>2003</v>
      </c>
      <c r="E874" t="s">
        <v>2008</v>
      </c>
      <c r="F874" t="s">
        <v>2021</v>
      </c>
      <c r="G874" s="6">
        <v>2</v>
      </c>
      <c r="H874" s="4">
        <v>19025.599999999999</v>
      </c>
      <c r="I874" s="4">
        <v>1396.26</v>
      </c>
      <c r="J874" t="s">
        <v>2028</v>
      </c>
      <c r="K874" t="str">
        <f t="shared" si="39"/>
        <v>December</v>
      </c>
      <c r="L874" s="7">
        <f t="shared" si="40"/>
        <v>7.3388487091077287E-2</v>
      </c>
      <c r="M874">
        <f t="shared" si="41"/>
        <v>2023</v>
      </c>
    </row>
    <row r="875" spans="1:13" x14ac:dyDescent="0.3">
      <c r="A875" t="s">
        <v>883</v>
      </c>
      <c r="B875" s="2">
        <v>45107</v>
      </c>
      <c r="C875" t="s">
        <v>1877</v>
      </c>
      <c r="D875" t="s">
        <v>2004</v>
      </c>
      <c r="E875" t="s">
        <v>2009</v>
      </c>
      <c r="F875" t="s">
        <v>2016</v>
      </c>
      <c r="G875" s="6">
        <v>5</v>
      </c>
      <c r="H875" s="4">
        <v>22851.45</v>
      </c>
      <c r="I875" s="4">
        <v>5563.19</v>
      </c>
      <c r="J875" t="s">
        <v>2025</v>
      </c>
      <c r="K875" t="str">
        <f t="shared" si="39"/>
        <v>June</v>
      </c>
      <c r="L875" s="7">
        <f t="shared" si="40"/>
        <v>0.24345019681464411</v>
      </c>
      <c r="M875">
        <f t="shared" si="41"/>
        <v>2023</v>
      </c>
    </row>
    <row r="876" spans="1:13" x14ac:dyDescent="0.3">
      <c r="A876" t="s">
        <v>884</v>
      </c>
      <c r="B876" s="2">
        <v>45423</v>
      </c>
      <c r="C876" t="s">
        <v>1878</v>
      </c>
      <c r="D876" t="s">
        <v>2006</v>
      </c>
      <c r="E876" t="s">
        <v>2008</v>
      </c>
      <c r="F876" t="s">
        <v>2011</v>
      </c>
      <c r="G876" s="6">
        <v>3</v>
      </c>
      <c r="H876" s="4">
        <v>19077.330000000002</v>
      </c>
      <c r="I876" s="4">
        <v>4287.1499999999996</v>
      </c>
      <c r="J876" t="s">
        <v>2027</v>
      </c>
      <c r="K876" t="str">
        <f t="shared" si="39"/>
        <v>May</v>
      </c>
      <c r="L876" s="7">
        <f t="shared" si="40"/>
        <v>0.22472484357087702</v>
      </c>
      <c r="M876">
        <f t="shared" si="41"/>
        <v>2024</v>
      </c>
    </row>
    <row r="877" spans="1:13" x14ac:dyDescent="0.3">
      <c r="A877" t="s">
        <v>885</v>
      </c>
      <c r="B877" s="2">
        <v>45448</v>
      </c>
      <c r="C877" t="s">
        <v>1879</v>
      </c>
      <c r="D877" t="s">
        <v>2006</v>
      </c>
      <c r="E877" t="s">
        <v>2008</v>
      </c>
      <c r="F877" t="s">
        <v>2021</v>
      </c>
      <c r="G877" s="6">
        <v>8</v>
      </c>
      <c r="H877" s="4">
        <v>32603.35</v>
      </c>
      <c r="I877" s="4">
        <v>4026.23</v>
      </c>
      <c r="J877" t="s">
        <v>2025</v>
      </c>
      <c r="K877" t="str">
        <f t="shared" si="39"/>
        <v>June</v>
      </c>
      <c r="L877" s="7">
        <f t="shared" si="40"/>
        <v>0.1234912976733986</v>
      </c>
      <c r="M877">
        <f t="shared" si="41"/>
        <v>2024</v>
      </c>
    </row>
    <row r="878" spans="1:13" x14ac:dyDescent="0.3">
      <c r="A878" t="s">
        <v>886</v>
      </c>
      <c r="B878" s="2">
        <v>45172</v>
      </c>
      <c r="C878" t="s">
        <v>1880</v>
      </c>
      <c r="D878" t="s">
        <v>2005</v>
      </c>
      <c r="E878" t="s">
        <v>2008</v>
      </c>
      <c r="F878" t="s">
        <v>2021</v>
      </c>
      <c r="G878" s="6">
        <v>10</v>
      </c>
      <c r="H878" s="4">
        <v>12159.59</v>
      </c>
      <c r="I878" s="4">
        <v>1045.45</v>
      </c>
      <c r="J878" t="s">
        <v>2027</v>
      </c>
      <c r="K878" t="str">
        <f t="shared" si="39"/>
        <v>September</v>
      </c>
      <c r="L878" s="7">
        <f t="shared" si="40"/>
        <v>8.5977405488178463E-2</v>
      </c>
      <c r="M878">
        <f t="shared" si="41"/>
        <v>2023</v>
      </c>
    </row>
    <row r="879" spans="1:13" x14ac:dyDescent="0.3">
      <c r="A879" t="s">
        <v>887</v>
      </c>
      <c r="B879" s="2">
        <v>45121</v>
      </c>
      <c r="C879" t="s">
        <v>1881</v>
      </c>
      <c r="D879" t="s">
        <v>2004</v>
      </c>
      <c r="E879" t="s">
        <v>2009</v>
      </c>
      <c r="F879" t="s">
        <v>2024</v>
      </c>
      <c r="G879" s="6">
        <v>5</v>
      </c>
      <c r="H879" s="4">
        <v>43698.94</v>
      </c>
      <c r="I879" s="4">
        <v>8405.2900000000009</v>
      </c>
      <c r="J879" t="s">
        <v>2027</v>
      </c>
      <c r="K879" t="str">
        <f t="shared" si="39"/>
        <v>July</v>
      </c>
      <c r="L879" s="7">
        <f t="shared" si="40"/>
        <v>0.1923453978517557</v>
      </c>
      <c r="M879">
        <f t="shared" si="41"/>
        <v>2023</v>
      </c>
    </row>
    <row r="880" spans="1:13" x14ac:dyDescent="0.3">
      <c r="A880" t="s">
        <v>888</v>
      </c>
      <c r="B880" s="2">
        <v>45479</v>
      </c>
      <c r="C880" t="s">
        <v>1882</v>
      </c>
      <c r="D880" t="s">
        <v>2006</v>
      </c>
      <c r="E880" t="s">
        <v>2008</v>
      </c>
      <c r="F880" t="s">
        <v>2012</v>
      </c>
      <c r="G880" s="6">
        <v>10</v>
      </c>
      <c r="H880" s="4">
        <v>18754.53</v>
      </c>
      <c r="I880" s="4">
        <v>5295.3</v>
      </c>
      <c r="J880" t="s">
        <v>2025</v>
      </c>
      <c r="K880" t="str">
        <f t="shared" si="39"/>
        <v>July</v>
      </c>
      <c r="L880" s="7">
        <f t="shared" si="40"/>
        <v>0.28234778477519834</v>
      </c>
      <c r="M880">
        <f t="shared" si="41"/>
        <v>2024</v>
      </c>
    </row>
    <row r="881" spans="1:13" x14ac:dyDescent="0.3">
      <c r="A881" t="s">
        <v>889</v>
      </c>
      <c r="B881" s="2">
        <v>45495</v>
      </c>
      <c r="C881" t="s">
        <v>1883</v>
      </c>
      <c r="D881" t="s">
        <v>2006</v>
      </c>
      <c r="E881" t="s">
        <v>2007</v>
      </c>
      <c r="F881" t="s">
        <v>2013</v>
      </c>
      <c r="G881" s="6">
        <v>7</v>
      </c>
      <c r="H881" s="4">
        <v>14358.3</v>
      </c>
      <c r="I881" s="4">
        <v>4026.68</v>
      </c>
      <c r="J881" t="s">
        <v>2028</v>
      </c>
      <c r="K881" t="str">
        <f t="shared" si="39"/>
        <v>July</v>
      </c>
      <c r="L881" s="7">
        <f t="shared" si="40"/>
        <v>0.28044267078971746</v>
      </c>
      <c r="M881">
        <f t="shared" si="41"/>
        <v>2024</v>
      </c>
    </row>
    <row r="882" spans="1:13" x14ac:dyDescent="0.3">
      <c r="A882" t="s">
        <v>890</v>
      </c>
      <c r="B882" s="2">
        <v>45222</v>
      </c>
      <c r="C882" t="s">
        <v>1884</v>
      </c>
      <c r="D882" t="s">
        <v>2006</v>
      </c>
      <c r="E882" t="s">
        <v>2007</v>
      </c>
      <c r="F882" t="s">
        <v>2018</v>
      </c>
      <c r="G882" s="6">
        <v>6</v>
      </c>
      <c r="H882" s="4">
        <v>22259.15</v>
      </c>
      <c r="I882" s="4">
        <v>6292.53</v>
      </c>
      <c r="J882" t="s">
        <v>2025</v>
      </c>
      <c r="K882" t="str">
        <f t="shared" si="39"/>
        <v>October</v>
      </c>
      <c r="L882" s="7">
        <f t="shared" si="40"/>
        <v>0.28269408310739624</v>
      </c>
      <c r="M882">
        <f t="shared" si="41"/>
        <v>2023</v>
      </c>
    </row>
    <row r="883" spans="1:13" x14ac:dyDescent="0.3">
      <c r="A883" t="s">
        <v>891</v>
      </c>
      <c r="B883" s="2">
        <v>45438</v>
      </c>
      <c r="C883" t="s">
        <v>1885</v>
      </c>
      <c r="D883" t="s">
        <v>2003</v>
      </c>
      <c r="E883" t="s">
        <v>2007</v>
      </c>
      <c r="F883" t="s">
        <v>2010</v>
      </c>
      <c r="G883" s="6">
        <v>5</v>
      </c>
      <c r="H883" s="4">
        <v>43023.45</v>
      </c>
      <c r="I883" s="4">
        <v>6848.99</v>
      </c>
      <c r="J883" t="s">
        <v>2026</v>
      </c>
      <c r="K883" t="str">
        <f t="shared" si="39"/>
        <v>May</v>
      </c>
      <c r="L883" s="7">
        <f t="shared" si="40"/>
        <v>0.15919202202519789</v>
      </c>
      <c r="M883">
        <f t="shared" si="41"/>
        <v>2024</v>
      </c>
    </row>
    <row r="884" spans="1:13" x14ac:dyDescent="0.3">
      <c r="A884" t="s">
        <v>892</v>
      </c>
      <c r="B884" s="2">
        <v>45179</v>
      </c>
      <c r="C884" t="s">
        <v>1886</v>
      </c>
      <c r="D884" t="s">
        <v>2004</v>
      </c>
      <c r="E884" t="s">
        <v>2009</v>
      </c>
      <c r="F884" t="s">
        <v>2024</v>
      </c>
      <c r="G884" s="6">
        <v>8</v>
      </c>
      <c r="H884" s="4">
        <v>45867.11</v>
      </c>
      <c r="I884" s="4">
        <v>3271.66</v>
      </c>
      <c r="J884" t="s">
        <v>2027</v>
      </c>
      <c r="K884" t="str">
        <f t="shared" si="39"/>
        <v>September</v>
      </c>
      <c r="L884" s="7">
        <f t="shared" si="40"/>
        <v>7.1329107066043618E-2</v>
      </c>
      <c r="M884">
        <f t="shared" si="41"/>
        <v>2023</v>
      </c>
    </row>
    <row r="885" spans="1:13" x14ac:dyDescent="0.3">
      <c r="A885" t="s">
        <v>893</v>
      </c>
      <c r="B885" s="2">
        <v>45578</v>
      </c>
      <c r="C885" t="s">
        <v>1887</v>
      </c>
      <c r="D885" t="s">
        <v>2006</v>
      </c>
      <c r="E885" t="s">
        <v>2007</v>
      </c>
      <c r="F885" t="s">
        <v>2020</v>
      </c>
      <c r="G885" s="6">
        <v>7</v>
      </c>
      <c r="H885" s="4">
        <v>11377.54</v>
      </c>
      <c r="I885" s="4">
        <v>3021.7</v>
      </c>
      <c r="J885" t="s">
        <v>2025</v>
      </c>
      <c r="K885" t="str">
        <f t="shared" si="39"/>
        <v>October</v>
      </c>
      <c r="L885" s="7">
        <f t="shared" si="40"/>
        <v>0.26558465186674796</v>
      </c>
      <c r="M885">
        <f t="shared" si="41"/>
        <v>2024</v>
      </c>
    </row>
    <row r="886" spans="1:13" x14ac:dyDescent="0.3">
      <c r="A886" t="s">
        <v>894</v>
      </c>
      <c r="B886" s="2">
        <v>45173</v>
      </c>
      <c r="C886" t="s">
        <v>1888</v>
      </c>
      <c r="D886" t="s">
        <v>2004</v>
      </c>
      <c r="E886" t="s">
        <v>2007</v>
      </c>
      <c r="F886" t="s">
        <v>2018</v>
      </c>
      <c r="G886" s="6">
        <v>4</v>
      </c>
      <c r="H886" s="4">
        <v>29482</v>
      </c>
      <c r="I886" s="4">
        <v>3226.66</v>
      </c>
      <c r="J886" t="s">
        <v>2026</v>
      </c>
      <c r="K886" t="str">
        <f t="shared" si="39"/>
        <v>September</v>
      </c>
      <c r="L886" s="7">
        <f t="shared" si="40"/>
        <v>0.10944508513669357</v>
      </c>
      <c r="M886">
        <f t="shared" si="41"/>
        <v>2023</v>
      </c>
    </row>
    <row r="887" spans="1:13" x14ac:dyDescent="0.3">
      <c r="A887" t="s">
        <v>895</v>
      </c>
      <c r="B887" s="2">
        <v>45449</v>
      </c>
      <c r="C887" t="s">
        <v>1889</v>
      </c>
      <c r="D887" t="s">
        <v>2005</v>
      </c>
      <c r="E887" t="s">
        <v>2009</v>
      </c>
      <c r="F887" t="s">
        <v>2014</v>
      </c>
      <c r="G887" s="6">
        <v>8</v>
      </c>
      <c r="H887" s="4">
        <v>30029.17</v>
      </c>
      <c r="I887" s="4">
        <v>2324.9299999999998</v>
      </c>
      <c r="J887" t="s">
        <v>2027</v>
      </c>
      <c r="K887" t="str">
        <f t="shared" si="39"/>
        <v>June</v>
      </c>
      <c r="L887" s="7">
        <f t="shared" si="40"/>
        <v>7.7422386299721244E-2</v>
      </c>
      <c r="M887">
        <f t="shared" si="41"/>
        <v>2024</v>
      </c>
    </row>
    <row r="888" spans="1:13" x14ac:dyDescent="0.3">
      <c r="A888" t="s">
        <v>896</v>
      </c>
      <c r="B888" s="2">
        <v>45456</v>
      </c>
      <c r="C888" t="s">
        <v>1890</v>
      </c>
      <c r="D888" t="s">
        <v>2004</v>
      </c>
      <c r="E888" t="s">
        <v>2009</v>
      </c>
      <c r="F888" t="s">
        <v>2023</v>
      </c>
      <c r="G888" s="6">
        <v>3</v>
      </c>
      <c r="H888" s="4">
        <v>33534.800000000003</v>
      </c>
      <c r="I888" s="4">
        <v>5649.79</v>
      </c>
      <c r="J888" t="s">
        <v>2028</v>
      </c>
      <c r="K888" t="str">
        <f t="shared" si="39"/>
        <v>June</v>
      </c>
      <c r="L888" s="7">
        <f t="shared" si="40"/>
        <v>0.1684754344740389</v>
      </c>
      <c r="M888">
        <f t="shared" si="41"/>
        <v>2024</v>
      </c>
    </row>
    <row r="889" spans="1:13" x14ac:dyDescent="0.3">
      <c r="A889" t="s">
        <v>897</v>
      </c>
      <c r="B889" s="2">
        <v>45051</v>
      </c>
      <c r="C889" t="s">
        <v>1891</v>
      </c>
      <c r="D889" t="s">
        <v>2005</v>
      </c>
      <c r="E889" t="s">
        <v>2009</v>
      </c>
      <c r="F889" t="s">
        <v>2015</v>
      </c>
      <c r="G889" s="6">
        <v>9</v>
      </c>
      <c r="H889" s="4">
        <v>18631.77</v>
      </c>
      <c r="I889" s="4">
        <v>4222.24</v>
      </c>
      <c r="J889" t="s">
        <v>2026</v>
      </c>
      <c r="K889" t="str">
        <f t="shared" si="39"/>
        <v>May</v>
      </c>
      <c r="L889" s="7">
        <f t="shared" si="40"/>
        <v>0.22661507736516712</v>
      </c>
      <c r="M889">
        <f t="shared" si="41"/>
        <v>2023</v>
      </c>
    </row>
    <row r="890" spans="1:13" x14ac:dyDescent="0.3">
      <c r="A890" t="s">
        <v>898</v>
      </c>
      <c r="B890" s="2">
        <v>45166</v>
      </c>
      <c r="C890" t="s">
        <v>1892</v>
      </c>
      <c r="D890" t="s">
        <v>2004</v>
      </c>
      <c r="E890" t="s">
        <v>2007</v>
      </c>
      <c r="F890" t="s">
        <v>2017</v>
      </c>
      <c r="G890" s="6">
        <v>10</v>
      </c>
      <c r="H890" s="4">
        <v>9594.26</v>
      </c>
      <c r="I890" s="4">
        <v>1816.86</v>
      </c>
      <c r="J890" t="s">
        <v>2027</v>
      </c>
      <c r="K890" t="str">
        <f t="shared" si="39"/>
        <v>August</v>
      </c>
      <c r="L890" s="7">
        <f t="shared" si="40"/>
        <v>0.18936947716655583</v>
      </c>
      <c r="M890">
        <f t="shared" si="41"/>
        <v>2023</v>
      </c>
    </row>
    <row r="891" spans="1:13" x14ac:dyDescent="0.3">
      <c r="A891" t="s">
        <v>899</v>
      </c>
      <c r="B891" s="2">
        <v>45209</v>
      </c>
      <c r="C891" t="s">
        <v>1893</v>
      </c>
      <c r="D891" t="s">
        <v>2005</v>
      </c>
      <c r="E891" t="s">
        <v>2008</v>
      </c>
      <c r="F891" t="s">
        <v>2012</v>
      </c>
      <c r="G891" s="6">
        <v>4</v>
      </c>
      <c r="H891" s="4">
        <v>19174.900000000001</v>
      </c>
      <c r="I891" s="4">
        <v>1177.1600000000001</v>
      </c>
      <c r="J891" t="s">
        <v>2028</v>
      </c>
      <c r="K891" t="str">
        <f t="shared" si="39"/>
        <v>October</v>
      </c>
      <c r="L891" s="7">
        <f t="shared" si="40"/>
        <v>6.1390672180819714E-2</v>
      </c>
      <c r="M891">
        <f t="shared" si="41"/>
        <v>2023</v>
      </c>
    </row>
    <row r="892" spans="1:13" x14ac:dyDescent="0.3">
      <c r="A892" t="s">
        <v>900</v>
      </c>
      <c r="B892" s="2">
        <v>45240</v>
      </c>
      <c r="C892" t="s">
        <v>1894</v>
      </c>
      <c r="D892" t="s">
        <v>2003</v>
      </c>
      <c r="E892" t="s">
        <v>2008</v>
      </c>
      <c r="F892" t="s">
        <v>2011</v>
      </c>
      <c r="G892" s="6">
        <v>10</v>
      </c>
      <c r="H892" s="4">
        <v>7011.02</v>
      </c>
      <c r="I892" s="4">
        <v>566</v>
      </c>
      <c r="J892" t="s">
        <v>2026</v>
      </c>
      <c r="K892" t="str">
        <f t="shared" si="39"/>
        <v>November</v>
      </c>
      <c r="L892" s="7">
        <f t="shared" si="40"/>
        <v>8.0730050691625463E-2</v>
      </c>
      <c r="M892">
        <f t="shared" si="41"/>
        <v>2023</v>
      </c>
    </row>
    <row r="893" spans="1:13" x14ac:dyDescent="0.3">
      <c r="A893" t="s">
        <v>901</v>
      </c>
      <c r="B893" s="2">
        <v>45090</v>
      </c>
      <c r="C893" t="s">
        <v>1895</v>
      </c>
      <c r="D893" t="s">
        <v>2003</v>
      </c>
      <c r="E893" t="s">
        <v>2007</v>
      </c>
      <c r="F893" t="s">
        <v>2010</v>
      </c>
      <c r="G893" s="6">
        <v>3</v>
      </c>
      <c r="H893" s="4">
        <v>44257.07</v>
      </c>
      <c r="I893" s="4">
        <v>5883.9</v>
      </c>
      <c r="J893" t="s">
        <v>2026</v>
      </c>
      <c r="K893" t="str">
        <f t="shared" si="39"/>
        <v>June</v>
      </c>
      <c r="L893" s="7">
        <f t="shared" si="40"/>
        <v>0.13294824985024992</v>
      </c>
      <c r="M893">
        <f t="shared" si="41"/>
        <v>2023</v>
      </c>
    </row>
    <row r="894" spans="1:13" x14ac:dyDescent="0.3">
      <c r="A894" t="s">
        <v>902</v>
      </c>
      <c r="B894" s="2">
        <v>45177</v>
      </c>
      <c r="C894" t="s">
        <v>1896</v>
      </c>
      <c r="D894" t="s">
        <v>2005</v>
      </c>
      <c r="E894" t="s">
        <v>2008</v>
      </c>
      <c r="F894" t="s">
        <v>2022</v>
      </c>
      <c r="G894" s="6">
        <v>5</v>
      </c>
      <c r="H894" s="4">
        <v>31870.799999999999</v>
      </c>
      <c r="I894" s="4">
        <v>1887.92</v>
      </c>
      <c r="J894" t="s">
        <v>2028</v>
      </c>
      <c r="K894" t="str">
        <f t="shared" si="39"/>
        <v>September</v>
      </c>
      <c r="L894" s="7">
        <f t="shared" si="40"/>
        <v>5.9236668047240738E-2</v>
      </c>
      <c r="M894">
        <f t="shared" si="41"/>
        <v>2023</v>
      </c>
    </row>
    <row r="895" spans="1:13" x14ac:dyDescent="0.3">
      <c r="A895" t="s">
        <v>903</v>
      </c>
      <c r="B895" s="2">
        <v>45376</v>
      </c>
      <c r="C895" t="s">
        <v>1897</v>
      </c>
      <c r="D895" t="s">
        <v>2006</v>
      </c>
      <c r="E895" t="s">
        <v>2008</v>
      </c>
      <c r="F895" t="s">
        <v>2011</v>
      </c>
      <c r="G895" s="6">
        <v>10</v>
      </c>
      <c r="H895" s="4">
        <v>9708.61</v>
      </c>
      <c r="I895" s="4">
        <v>1919.06</v>
      </c>
      <c r="J895" t="s">
        <v>2027</v>
      </c>
      <c r="K895" t="str">
        <f t="shared" si="39"/>
        <v>March</v>
      </c>
      <c r="L895" s="7">
        <f t="shared" si="40"/>
        <v>0.19766578325836551</v>
      </c>
      <c r="M895">
        <f t="shared" si="41"/>
        <v>2024</v>
      </c>
    </row>
    <row r="896" spans="1:13" x14ac:dyDescent="0.3">
      <c r="A896" t="s">
        <v>904</v>
      </c>
      <c r="B896" s="2">
        <v>45177</v>
      </c>
      <c r="C896" t="s">
        <v>1898</v>
      </c>
      <c r="D896" t="s">
        <v>2003</v>
      </c>
      <c r="E896" t="s">
        <v>2009</v>
      </c>
      <c r="F896" t="s">
        <v>2015</v>
      </c>
      <c r="G896" s="6">
        <v>9</v>
      </c>
      <c r="H896" s="4">
        <v>23462.25</v>
      </c>
      <c r="I896" s="4">
        <v>4064.95</v>
      </c>
      <c r="J896" t="s">
        <v>2026</v>
      </c>
      <c r="K896" t="str">
        <f t="shared" si="39"/>
        <v>September</v>
      </c>
      <c r="L896" s="7">
        <f t="shared" si="40"/>
        <v>0.17325490948225339</v>
      </c>
      <c r="M896">
        <f t="shared" si="41"/>
        <v>2023</v>
      </c>
    </row>
    <row r="897" spans="1:13" x14ac:dyDescent="0.3">
      <c r="A897" t="s">
        <v>905</v>
      </c>
      <c r="B897" s="2">
        <v>45623</v>
      </c>
      <c r="C897" t="s">
        <v>1899</v>
      </c>
      <c r="D897" t="s">
        <v>2006</v>
      </c>
      <c r="E897" t="s">
        <v>2009</v>
      </c>
      <c r="F897" t="s">
        <v>2014</v>
      </c>
      <c r="G897" s="6">
        <v>8</v>
      </c>
      <c r="H897" s="4">
        <v>8001.7</v>
      </c>
      <c r="I897" s="4">
        <v>1299.7</v>
      </c>
      <c r="J897" t="s">
        <v>2025</v>
      </c>
      <c r="K897" t="str">
        <f t="shared" si="39"/>
        <v>November</v>
      </c>
      <c r="L897" s="7">
        <f t="shared" si="40"/>
        <v>0.16242798405338865</v>
      </c>
      <c r="M897">
        <f t="shared" si="41"/>
        <v>2024</v>
      </c>
    </row>
    <row r="898" spans="1:13" x14ac:dyDescent="0.3">
      <c r="A898" t="s">
        <v>906</v>
      </c>
      <c r="B898" s="2">
        <v>45292</v>
      </c>
      <c r="C898" t="s">
        <v>1900</v>
      </c>
      <c r="D898" t="s">
        <v>2005</v>
      </c>
      <c r="E898" t="s">
        <v>2008</v>
      </c>
      <c r="F898" t="s">
        <v>2011</v>
      </c>
      <c r="G898" s="6">
        <v>10</v>
      </c>
      <c r="H898" s="4">
        <v>47878.66</v>
      </c>
      <c r="I898" s="4">
        <v>4740.78</v>
      </c>
      <c r="J898" t="s">
        <v>2026</v>
      </c>
      <c r="K898" t="str">
        <f t="shared" si="39"/>
        <v>January</v>
      </c>
      <c r="L898" s="7">
        <f t="shared" si="40"/>
        <v>9.901655560118014E-2</v>
      </c>
      <c r="M898">
        <f t="shared" si="41"/>
        <v>2024</v>
      </c>
    </row>
    <row r="899" spans="1:13" x14ac:dyDescent="0.3">
      <c r="A899" t="s">
        <v>907</v>
      </c>
      <c r="B899" s="2">
        <v>45533</v>
      </c>
      <c r="C899" t="s">
        <v>1901</v>
      </c>
      <c r="D899" t="s">
        <v>2004</v>
      </c>
      <c r="E899" t="s">
        <v>2007</v>
      </c>
      <c r="F899" t="s">
        <v>2018</v>
      </c>
      <c r="G899" s="6">
        <v>7</v>
      </c>
      <c r="H899" s="4">
        <v>35970.47</v>
      </c>
      <c r="I899" s="4">
        <v>8007.85</v>
      </c>
      <c r="J899" t="s">
        <v>2027</v>
      </c>
      <c r="K899" t="str">
        <f t="shared" ref="K899:K962" si="42">TEXT(B899,"MMMM")</f>
        <v>August</v>
      </c>
      <c r="L899" s="7">
        <f t="shared" ref="L899:L962" si="43">I899/H899</f>
        <v>0.22262289038758737</v>
      </c>
      <c r="M899">
        <f t="shared" ref="M899:M962" si="44">YEAR(B899)</f>
        <v>2024</v>
      </c>
    </row>
    <row r="900" spans="1:13" x14ac:dyDescent="0.3">
      <c r="A900" t="s">
        <v>908</v>
      </c>
      <c r="B900" s="2">
        <v>45572</v>
      </c>
      <c r="C900" t="s">
        <v>1902</v>
      </c>
      <c r="D900" t="s">
        <v>2006</v>
      </c>
      <c r="E900" t="s">
        <v>2009</v>
      </c>
      <c r="F900" t="s">
        <v>2014</v>
      </c>
      <c r="G900" s="6">
        <v>7</v>
      </c>
      <c r="H900" s="4">
        <v>7534.03</v>
      </c>
      <c r="I900" s="4">
        <v>1976.1</v>
      </c>
      <c r="J900" t="s">
        <v>2025</v>
      </c>
      <c r="K900" t="str">
        <f t="shared" si="42"/>
        <v>October</v>
      </c>
      <c r="L900" s="7">
        <f t="shared" si="43"/>
        <v>0.26228990327885604</v>
      </c>
      <c r="M900">
        <f t="shared" si="44"/>
        <v>2024</v>
      </c>
    </row>
    <row r="901" spans="1:13" x14ac:dyDescent="0.3">
      <c r="A901" t="s">
        <v>909</v>
      </c>
      <c r="B901" s="2">
        <v>45228</v>
      </c>
      <c r="C901" t="s">
        <v>1903</v>
      </c>
      <c r="D901" t="s">
        <v>2006</v>
      </c>
      <c r="E901" t="s">
        <v>2008</v>
      </c>
      <c r="F901" t="s">
        <v>2011</v>
      </c>
      <c r="G901" s="6">
        <v>1</v>
      </c>
      <c r="H901" s="4">
        <v>25641.439999999999</v>
      </c>
      <c r="I901" s="4">
        <v>2726.84</v>
      </c>
      <c r="J901" t="s">
        <v>2027</v>
      </c>
      <c r="K901" t="str">
        <f t="shared" si="42"/>
        <v>October</v>
      </c>
      <c r="L901" s="7">
        <f t="shared" si="43"/>
        <v>0.10634504146412994</v>
      </c>
      <c r="M901">
        <f t="shared" si="44"/>
        <v>2023</v>
      </c>
    </row>
    <row r="902" spans="1:13" x14ac:dyDescent="0.3">
      <c r="A902" t="s">
        <v>910</v>
      </c>
      <c r="B902" s="2">
        <v>45119</v>
      </c>
      <c r="C902" t="s">
        <v>1904</v>
      </c>
      <c r="D902" t="s">
        <v>2003</v>
      </c>
      <c r="E902" t="s">
        <v>2008</v>
      </c>
      <c r="F902" t="s">
        <v>2019</v>
      </c>
      <c r="G902" s="6">
        <v>8</v>
      </c>
      <c r="H902" s="4">
        <v>15874.84</v>
      </c>
      <c r="I902" s="4">
        <v>3022.1</v>
      </c>
      <c r="J902" t="s">
        <v>2025</v>
      </c>
      <c r="K902" t="str">
        <f t="shared" si="42"/>
        <v>July</v>
      </c>
      <c r="L902" s="7">
        <f t="shared" si="43"/>
        <v>0.19037042263103124</v>
      </c>
      <c r="M902">
        <f t="shared" si="44"/>
        <v>2023</v>
      </c>
    </row>
    <row r="903" spans="1:13" x14ac:dyDescent="0.3">
      <c r="A903" t="s">
        <v>911</v>
      </c>
      <c r="B903" s="2">
        <v>45639</v>
      </c>
      <c r="C903" t="s">
        <v>1905</v>
      </c>
      <c r="D903" t="s">
        <v>2005</v>
      </c>
      <c r="E903" t="s">
        <v>2007</v>
      </c>
      <c r="F903" t="s">
        <v>2010</v>
      </c>
      <c r="G903" s="6">
        <v>5</v>
      </c>
      <c r="H903" s="4">
        <v>23948.29</v>
      </c>
      <c r="I903" s="4">
        <v>6864.21</v>
      </c>
      <c r="J903" t="s">
        <v>2028</v>
      </c>
      <c r="K903" t="str">
        <f t="shared" si="42"/>
        <v>December</v>
      </c>
      <c r="L903" s="7">
        <f t="shared" si="43"/>
        <v>0.28662631027100471</v>
      </c>
      <c r="M903">
        <f t="shared" si="44"/>
        <v>2024</v>
      </c>
    </row>
    <row r="904" spans="1:13" x14ac:dyDescent="0.3">
      <c r="A904" t="s">
        <v>912</v>
      </c>
      <c r="B904" s="2">
        <v>45451</v>
      </c>
      <c r="C904" t="s">
        <v>1906</v>
      </c>
      <c r="D904" t="s">
        <v>2006</v>
      </c>
      <c r="E904" t="s">
        <v>2009</v>
      </c>
      <c r="F904" t="s">
        <v>2024</v>
      </c>
      <c r="G904" s="6">
        <v>5</v>
      </c>
      <c r="H904" s="4">
        <v>13569.52</v>
      </c>
      <c r="I904" s="4">
        <v>830.97</v>
      </c>
      <c r="J904" t="s">
        <v>2027</v>
      </c>
      <c r="K904" t="str">
        <f t="shared" si="42"/>
        <v>June</v>
      </c>
      <c r="L904" s="7">
        <f t="shared" si="43"/>
        <v>6.1237980414929928E-2</v>
      </c>
      <c r="M904">
        <f t="shared" si="44"/>
        <v>2024</v>
      </c>
    </row>
    <row r="905" spans="1:13" x14ac:dyDescent="0.3">
      <c r="A905" t="s">
        <v>913</v>
      </c>
      <c r="B905" s="2">
        <v>44939</v>
      </c>
      <c r="C905" t="s">
        <v>1907</v>
      </c>
      <c r="D905" t="s">
        <v>2005</v>
      </c>
      <c r="E905" t="s">
        <v>2007</v>
      </c>
      <c r="F905" t="s">
        <v>2017</v>
      </c>
      <c r="G905" s="6">
        <v>10</v>
      </c>
      <c r="H905" s="4">
        <v>46380.62</v>
      </c>
      <c r="I905" s="4">
        <v>4792.12</v>
      </c>
      <c r="J905" t="s">
        <v>2026</v>
      </c>
      <c r="K905" t="str">
        <f t="shared" si="42"/>
        <v>January</v>
      </c>
      <c r="L905" s="7">
        <f t="shared" si="43"/>
        <v>0.1033216028591252</v>
      </c>
      <c r="M905">
        <f t="shared" si="44"/>
        <v>2023</v>
      </c>
    </row>
    <row r="906" spans="1:13" x14ac:dyDescent="0.3">
      <c r="A906" t="s">
        <v>914</v>
      </c>
      <c r="B906" s="2">
        <v>45254</v>
      </c>
      <c r="C906" t="s">
        <v>1908</v>
      </c>
      <c r="D906" t="s">
        <v>2005</v>
      </c>
      <c r="E906" t="s">
        <v>2008</v>
      </c>
      <c r="F906" t="s">
        <v>2019</v>
      </c>
      <c r="G906" s="6">
        <v>10</v>
      </c>
      <c r="H906" s="4">
        <v>34279.440000000002</v>
      </c>
      <c r="I906" s="4">
        <v>8217.17</v>
      </c>
      <c r="J906" t="s">
        <v>2026</v>
      </c>
      <c r="K906" t="str">
        <f t="shared" si="42"/>
        <v>November</v>
      </c>
      <c r="L906" s="7">
        <f t="shared" si="43"/>
        <v>0.23971132550590091</v>
      </c>
      <c r="M906">
        <f t="shared" si="44"/>
        <v>2023</v>
      </c>
    </row>
    <row r="907" spans="1:13" x14ac:dyDescent="0.3">
      <c r="A907" t="s">
        <v>915</v>
      </c>
      <c r="B907" s="2">
        <v>45195</v>
      </c>
      <c r="C907" t="s">
        <v>1909</v>
      </c>
      <c r="D907" t="s">
        <v>2006</v>
      </c>
      <c r="E907" t="s">
        <v>2009</v>
      </c>
      <c r="F907" t="s">
        <v>2023</v>
      </c>
      <c r="G907" s="6">
        <v>1</v>
      </c>
      <c r="H907" s="4">
        <v>23126.799999999999</v>
      </c>
      <c r="I907" s="4">
        <v>5798.92</v>
      </c>
      <c r="J907" t="s">
        <v>2028</v>
      </c>
      <c r="K907" t="str">
        <f t="shared" si="42"/>
        <v>September</v>
      </c>
      <c r="L907" s="7">
        <f t="shared" si="43"/>
        <v>0.25074459069131916</v>
      </c>
      <c r="M907">
        <f t="shared" si="44"/>
        <v>2023</v>
      </c>
    </row>
    <row r="908" spans="1:13" x14ac:dyDescent="0.3">
      <c r="A908" t="s">
        <v>916</v>
      </c>
      <c r="B908" s="2">
        <v>45443</v>
      </c>
      <c r="C908" t="s">
        <v>1910</v>
      </c>
      <c r="D908" t="s">
        <v>2004</v>
      </c>
      <c r="E908" t="s">
        <v>2008</v>
      </c>
      <c r="F908" t="s">
        <v>2019</v>
      </c>
      <c r="G908" s="6">
        <v>3</v>
      </c>
      <c r="H908" s="4">
        <v>47668.9</v>
      </c>
      <c r="I908" s="4">
        <v>6559.54</v>
      </c>
      <c r="J908" t="s">
        <v>2027</v>
      </c>
      <c r="K908" t="str">
        <f t="shared" si="42"/>
        <v>May</v>
      </c>
      <c r="L908" s="7">
        <f t="shared" si="43"/>
        <v>0.13760627998548319</v>
      </c>
      <c r="M908">
        <f t="shared" si="44"/>
        <v>2024</v>
      </c>
    </row>
    <row r="909" spans="1:13" x14ac:dyDescent="0.3">
      <c r="A909" t="s">
        <v>917</v>
      </c>
      <c r="B909" s="2">
        <v>45219</v>
      </c>
      <c r="C909" t="s">
        <v>1911</v>
      </c>
      <c r="D909" t="s">
        <v>2004</v>
      </c>
      <c r="E909" t="s">
        <v>2009</v>
      </c>
      <c r="F909" t="s">
        <v>2024</v>
      </c>
      <c r="G909" s="6">
        <v>6</v>
      </c>
      <c r="H909" s="4">
        <v>36211.07</v>
      </c>
      <c r="I909" s="4">
        <v>2903.39</v>
      </c>
      <c r="J909" t="s">
        <v>2028</v>
      </c>
      <c r="K909" t="str">
        <f t="shared" si="42"/>
        <v>October</v>
      </c>
      <c r="L909" s="7">
        <f t="shared" si="43"/>
        <v>8.0179624628601134E-2</v>
      </c>
      <c r="M909">
        <f t="shared" si="44"/>
        <v>2023</v>
      </c>
    </row>
    <row r="910" spans="1:13" x14ac:dyDescent="0.3">
      <c r="A910" t="s">
        <v>918</v>
      </c>
      <c r="B910" s="2">
        <v>45384</v>
      </c>
      <c r="C910" t="s">
        <v>1912</v>
      </c>
      <c r="D910" t="s">
        <v>2004</v>
      </c>
      <c r="E910" t="s">
        <v>2009</v>
      </c>
      <c r="F910" t="s">
        <v>2014</v>
      </c>
      <c r="G910" s="6">
        <v>7</v>
      </c>
      <c r="H910" s="4">
        <v>33058.839999999997</v>
      </c>
      <c r="I910" s="4">
        <v>7318.99</v>
      </c>
      <c r="J910" t="s">
        <v>2027</v>
      </c>
      <c r="K910" t="str">
        <f t="shared" si="42"/>
        <v>April</v>
      </c>
      <c r="L910" s="7">
        <f t="shared" si="43"/>
        <v>0.2213928256405851</v>
      </c>
      <c r="M910">
        <f t="shared" si="44"/>
        <v>2024</v>
      </c>
    </row>
    <row r="911" spans="1:13" x14ac:dyDescent="0.3">
      <c r="A911" t="s">
        <v>919</v>
      </c>
      <c r="B911" s="2">
        <v>45528</v>
      </c>
      <c r="C911" t="s">
        <v>1913</v>
      </c>
      <c r="D911" t="s">
        <v>2004</v>
      </c>
      <c r="E911" t="s">
        <v>2009</v>
      </c>
      <c r="F911" t="s">
        <v>2016</v>
      </c>
      <c r="G911" s="6">
        <v>7</v>
      </c>
      <c r="H911" s="4">
        <v>8183.99</v>
      </c>
      <c r="I911" s="4">
        <v>1354.6</v>
      </c>
      <c r="J911" t="s">
        <v>2026</v>
      </c>
      <c r="K911" t="str">
        <f t="shared" si="42"/>
        <v>August</v>
      </c>
      <c r="L911" s="7">
        <f t="shared" si="43"/>
        <v>0.16551828631266655</v>
      </c>
      <c r="M911">
        <f t="shared" si="44"/>
        <v>2024</v>
      </c>
    </row>
    <row r="912" spans="1:13" x14ac:dyDescent="0.3">
      <c r="A912" t="s">
        <v>920</v>
      </c>
      <c r="B912" s="2">
        <v>45143</v>
      </c>
      <c r="C912" t="s">
        <v>1914</v>
      </c>
      <c r="D912" t="s">
        <v>2006</v>
      </c>
      <c r="E912" t="s">
        <v>2009</v>
      </c>
      <c r="F912" t="s">
        <v>2016</v>
      </c>
      <c r="G912" s="6">
        <v>3</v>
      </c>
      <c r="H912" s="4">
        <v>28920.81</v>
      </c>
      <c r="I912" s="4">
        <v>2758.5</v>
      </c>
      <c r="J912" t="s">
        <v>2025</v>
      </c>
      <c r="K912" t="str">
        <f t="shared" si="42"/>
        <v>August</v>
      </c>
      <c r="L912" s="7">
        <f t="shared" si="43"/>
        <v>9.5381145963754119E-2</v>
      </c>
      <c r="M912">
        <f t="shared" si="44"/>
        <v>2023</v>
      </c>
    </row>
    <row r="913" spans="1:13" x14ac:dyDescent="0.3">
      <c r="A913" t="s">
        <v>921</v>
      </c>
      <c r="B913" s="2">
        <v>45587</v>
      </c>
      <c r="C913" t="s">
        <v>1915</v>
      </c>
      <c r="D913" t="s">
        <v>2004</v>
      </c>
      <c r="E913" t="s">
        <v>2007</v>
      </c>
      <c r="F913" t="s">
        <v>2017</v>
      </c>
      <c r="G913" s="6">
        <v>3</v>
      </c>
      <c r="H913" s="4">
        <v>2018.83</v>
      </c>
      <c r="I913" s="4">
        <v>464.78</v>
      </c>
      <c r="J913" t="s">
        <v>2025</v>
      </c>
      <c r="K913" t="str">
        <f t="shared" si="42"/>
        <v>October</v>
      </c>
      <c r="L913" s="7">
        <f t="shared" si="43"/>
        <v>0.23022245558070764</v>
      </c>
      <c r="M913">
        <f t="shared" si="44"/>
        <v>2024</v>
      </c>
    </row>
    <row r="914" spans="1:13" x14ac:dyDescent="0.3">
      <c r="A914" t="s">
        <v>922</v>
      </c>
      <c r="B914" s="2">
        <v>45207</v>
      </c>
      <c r="C914" t="s">
        <v>1916</v>
      </c>
      <c r="D914" t="s">
        <v>2006</v>
      </c>
      <c r="E914" t="s">
        <v>2009</v>
      </c>
      <c r="F914" t="s">
        <v>2015</v>
      </c>
      <c r="G914" s="6">
        <v>1</v>
      </c>
      <c r="H914" s="4">
        <v>42476.800000000003</v>
      </c>
      <c r="I914" s="4">
        <v>10250.16</v>
      </c>
      <c r="J914" t="s">
        <v>2027</v>
      </c>
      <c r="K914" t="str">
        <f t="shared" si="42"/>
        <v>October</v>
      </c>
      <c r="L914" s="7">
        <f t="shared" si="43"/>
        <v>0.24131196323640197</v>
      </c>
      <c r="M914">
        <f t="shared" si="44"/>
        <v>2023</v>
      </c>
    </row>
    <row r="915" spans="1:13" x14ac:dyDescent="0.3">
      <c r="A915" t="s">
        <v>923</v>
      </c>
      <c r="B915" s="2">
        <v>45219</v>
      </c>
      <c r="C915" t="s">
        <v>1917</v>
      </c>
      <c r="D915" t="s">
        <v>2003</v>
      </c>
      <c r="E915" t="s">
        <v>2009</v>
      </c>
      <c r="F915" t="s">
        <v>2023</v>
      </c>
      <c r="G915" s="6">
        <v>9</v>
      </c>
      <c r="H915" s="4">
        <v>13395.33</v>
      </c>
      <c r="I915" s="4">
        <v>3913.53</v>
      </c>
      <c r="J915" t="s">
        <v>2025</v>
      </c>
      <c r="K915" t="str">
        <f t="shared" si="42"/>
        <v>October</v>
      </c>
      <c r="L915" s="7">
        <f t="shared" si="43"/>
        <v>0.29215629626145828</v>
      </c>
      <c r="M915">
        <f t="shared" si="44"/>
        <v>2023</v>
      </c>
    </row>
    <row r="916" spans="1:13" x14ac:dyDescent="0.3">
      <c r="A916" t="s">
        <v>924</v>
      </c>
      <c r="B916" s="2">
        <v>45051</v>
      </c>
      <c r="C916" t="s">
        <v>1918</v>
      </c>
      <c r="D916" t="s">
        <v>2005</v>
      </c>
      <c r="E916" t="s">
        <v>2008</v>
      </c>
      <c r="F916" t="s">
        <v>2021</v>
      </c>
      <c r="G916" s="6">
        <v>7</v>
      </c>
      <c r="H916" s="4">
        <v>30969.57</v>
      </c>
      <c r="I916" s="4">
        <v>1624.19</v>
      </c>
      <c r="J916" t="s">
        <v>2026</v>
      </c>
      <c r="K916" t="str">
        <f t="shared" si="42"/>
        <v>May</v>
      </c>
      <c r="L916" s="7">
        <f t="shared" si="43"/>
        <v>5.2444706206770067E-2</v>
      </c>
      <c r="M916">
        <f t="shared" si="44"/>
        <v>2023</v>
      </c>
    </row>
    <row r="917" spans="1:13" x14ac:dyDescent="0.3">
      <c r="A917" t="s">
        <v>925</v>
      </c>
      <c r="B917" s="2">
        <v>45278</v>
      </c>
      <c r="C917" t="s">
        <v>1919</v>
      </c>
      <c r="D917" t="s">
        <v>2004</v>
      </c>
      <c r="E917" t="s">
        <v>2007</v>
      </c>
      <c r="F917" t="s">
        <v>2020</v>
      </c>
      <c r="G917" s="6">
        <v>5</v>
      </c>
      <c r="H917" s="4">
        <v>35221.279999999999</v>
      </c>
      <c r="I917" s="4">
        <v>9829.98</v>
      </c>
      <c r="J917" t="s">
        <v>2026</v>
      </c>
      <c r="K917" t="str">
        <f t="shared" si="42"/>
        <v>December</v>
      </c>
      <c r="L917" s="7">
        <f t="shared" si="43"/>
        <v>0.27909207161125321</v>
      </c>
      <c r="M917">
        <f t="shared" si="44"/>
        <v>2023</v>
      </c>
    </row>
    <row r="918" spans="1:13" x14ac:dyDescent="0.3">
      <c r="A918" t="s">
        <v>926</v>
      </c>
      <c r="B918" s="2">
        <v>45062</v>
      </c>
      <c r="C918" t="s">
        <v>1920</v>
      </c>
      <c r="D918" t="s">
        <v>2005</v>
      </c>
      <c r="E918" t="s">
        <v>2008</v>
      </c>
      <c r="F918" t="s">
        <v>2019</v>
      </c>
      <c r="G918" s="6">
        <v>4</v>
      </c>
      <c r="H918" s="4">
        <v>39236.019999999997</v>
      </c>
      <c r="I918" s="4">
        <v>7484.18</v>
      </c>
      <c r="J918" t="s">
        <v>2026</v>
      </c>
      <c r="K918" t="str">
        <f t="shared" si="42"/>
        <v>May</v>
      </c>
      <c r="L918" s="7">
        <f t="shared" si="43"/>
        <v>0.19074768541763412</v>
      </c>
      <c r="M918">
        <f t="shared" si="44"/>
        <v>2023</v>
      </c>
    </row>
    <row r="919" spans="1:13" x14ac:dyDescent="0.3">
      <c r="A919" t="s">
        <v>927</v>
      </c>
      <c r="B919" s="2">
        <v>45193</v>
      </c>
      <c r="C919" t="s">
        <v>1921</v>
      </c>
      <c r="D919" t="s">
        <v>2006</v>
      </c>
      <c r="E919" t="s">
        <v>2008</v>
      </c>
      <c r="F919" t="s">
        <v>2019</v>
      </c>
      <c r="G919" s="6">
        <v>8</v>
      </c>
      <c r="H919" s="4">
        <v>9394.7099999999991</v>
      </c>
      <c r="I919" s="4">
        <v>1845.69</v>
      </c>
      <c r="J919" t="s">
        <v>2028</v>
      </c>
      <c r="K919" t="str">
        <f t="shared" si="42"/>
        <v>September</v>
      </c>
      <c r="L919" s="7">
        <f t="shared" si="43"/>
        <v>0.19646056131588949</v>
      </c>
      <c r="M919">
        <f t="shared" si="44"/>
        <v>2023</v>
      </c>
    </row>
    <row r="920" spans="1:13" x14ac:dyDescent="0.3">
      <c r="A920" t="s">
        <v>928</v>
      </c>
      <c r="B920" s="2">
        <v>45450</v>
      </c>
      <c r="C920" t="s">
        <v>1922</v>
      </c>
      <c r="D920" t="s">
        <v>2003</v>
      </c>
      <c r="E920" t="s">
        <v>2007</v>
      </c>
      <c r="F920" t="s">
        <v>2018</v>
      </c>
      <c r="G920" s="6">
        <v>9</v>
      </c>
      <c r="H920" s="4">
        <v>29513.96</v>
      </c>
      <c r="I920" s="4">
        <v>7366.28</v>
      </c>
      <c r="J920" t="s">
        <v>2025</v>
      </c>
      <c r="K920" t="str">
        <f t="shared" si="42"/>
        <v>June</v>
      </c>
      <c r="L920" s="7">
        <f t="shared" si="43"/>
        <v>0.24958629746736799</v>
      </c>
      <c r="M920">
        <f t="shared" si="44"/>
        <v>2024</v>
      </c>
    </row>
    <row r="921" spans="1:13" x14ac:dyDescent="0.3">
      <c r="A921" t="s">
        <v>929</v>
      </c>
      <c r="B921" s="2">
        <v>44992</v>
      </c>
      <c r="C921" t="s">
        <v>1923</v>
      </c>
      <c r="D921" t="s">
        <v>2005</v>
      </c>
      <c r="E921" t="s">
        <v>2007</v>
      </c>
      <c r="F921" t="s">
        <v>2013</v>
      </c>
      <c r="G921" s="6">
        <v>6</v>
      </c>
      <c r="H921" s="4">
        <v>23505.27</v>
      </c>
      <c r="I921" s="4">
        <v>2948.25</v>
      </c>
      <c r="J921" t="s">
        <v>2027</v>
      </c>
      <c r="K921" t="str">
        <f t="shared" si="42"/>
        <v>March</v>
      </c>
      <c r="L921" s="7">
        <f t="shared" si="43"/>
        <v>0.12542931861663362</v>
      </c>
      <c r="M921">
        <f t="shared" si="44"/>
        <v>2023</v>
      </c>
    </row>
    <row r="922" spans="1:13" x14ac:dyDescent="0.3">
      <c r="A922" t="s">
        <v>930</v>
      </c>
      <c r="B922" s="2">
        <v>44961</v>
      </c>
      <c r="C922" t="s">
        <v>1924</v>
      </c>
      <c r="D922" t="s">
        <v>2006</v>
      </c>
      <c r="E922" t="s">
        <v>2009</v>
      </c>
      <c r="F922" t="s">
        <v>2016</v>
      </c>
      <c r="G922" s="6">
        <v>1</v>
      </c>
      <c r="H922" s="4">
        <v>28272.27</v>
      </c>
      <c r="I922" s="4">
        <v>5638.6</v>
      </c>
      <c r="J922" t="s">
        <v>2026</v>
      </c>
      <c r="K922" t="str">
        <f t="shared" si="42"/>
        <v>February</v>
      </c>
      <c r="L922" s="7">
        <f t="shared" si="43"/>
        <v>0.1994392385188738</v>
      </c>
      <c r="M922">
        <f t="shared" si="44"/>
        <v>2023</v>
      </c>
    </row>
    <row r="923" spans="1:13" x14ac:dyDescent="0.3">
      <c r="A923" t="s">
        <v>931</v>
      </c>
      <c r="B923" s="2">
        <v>44996</v>
      </c>
      <c r="C923" t="s">
        <v>1925</v>
      </c>
      <c r="D923" t="s">
        <v>2003</v>
      </c>
      <c r="E923" t="s">
        <v>2007</v>
      </c>
      <c r="F923" t="s">
        <v>2018</v>
      </c>
      <c r="G923" s="6">
        <v>10</v>
      </c>
      <c r="H923" s="4">
        <v>18701.46</v>
      </c>
      <c r="I923" s="4">
        <v>3338.3</v>
      </c>
      <c r="J923" t="s">
        <v>2026</v>
      </c>
      <c r="K923" t="str">
        <f t="shared" si="42"/>
        <v>March</v>
      </c>
      <c r="L923" s="7">
        <f t="shared" si="43"/>
        <v>0.17850477984071833</v>
      </c>
      <c r="M923">
        <f t="shared" si="44"/>
        <v>2023</v>
      </c>
    </row>
    <row r="924" spans="1:13" x14ac:dyDescent="0.3">
      <c r="A924" t="s">
        <v>932</v>
      </c>
      <c r="B924" s="2">
        <v>45215</v>
      </c>
      <c r="C924" t="s">
        <v>1926</v>
      </c>
      <c r="D924" t="s">
        <v>2005</v>
      </c>
      <c r="E924" t="s">
        <v>2009</v>
      </c>
      <c r="F924" t="s">
        <v>2024</v>
      </c>
      <c r="G924" s="6">
        <v>2</v>
      </c>
      <c r="H924" s="4">
        <v>20195.11</v>
      </c>
      <c r="I924" s="4">
        <v>5120.3</v>
      </c>
      <c r="J924" t="s">
        <v>2027</v>
      </c>
      <c r="K924" t="str">
        <f t="shared" si="42"/>
        <v>October</v>
      </c>
      <c r="L924" s="7">
        <f t="shared" si="43"/>
        <v>0.25354157516349257</v>
      </c>
      <c r="M924">
        <f t="shared" si="44"/>
        <v>2023</v>
      </c>
    </row>
    <row r="925" spans="1:13" x14ac:dyDescent="0.3">
      <c r="A925" t="s">
        <v>933</v>
      </c>
      <c r="B925" s="2">
        <v>45594</v>
      </c>
      <c r="C925" t="s">
        <v>1927</v>
      </c>
      <c r="D925" t="s">
        <v>2006</v>
      </c>
      <c r="E925" t="s">
        <v>2008</v>
      </c>
      <c r="F925" t="s">
        <v>2019</v>
      </c>
      <c r="G925" s="6">
        <v>10</v>
      </c>
      <c r="H925" s="4">
        <v>18096.810000000001</v>
      </c>
      <c r="I925" s="4">
        <v>2248.8000000000002</v>
      </c>
      <c r="J925" t="s">
        <v>2026</v>
      </c>
      <c r="K925" t="str">
        <f t="shared" si="42"/>
        <v>October</v>
      </c>
      <c r="L925" s="7">
        <f t="shared" si="43"/>
        <v>0.12426499476979645</v>
      </c>
      <c r="M925">
        <f t="shared" si="44"/>
        <v>2024</v>
      </c>
    </row>
    <row r="926" spans="1:13" x14ac:dyDescent="0.3">
      <c r="A926" t="s">
        <v>934</v>
      </c>
      <c r="B926" s="2">
        <v>45133</v>
      </c>
      <c r="C926" t="s">
        <v>1928</v>
      </c>
      <c r="D926" t="s">
        <v>2003</v>
      </c>
      <c r="E926" t="s">
        <v>2009</v>
      </c>
      <c r="F926" t="s">
        <v>2024</v>
      </c>
      <c r="G926" s="6">
        <v>8</v>
      </c>
      <c r="H926" s="4">
        <v>20018.48</v>
      </c>
      <c r="I926" s="4">
        <v>3008.37</v>
      </c>
      <c r="J926" t="s">
        <v>2028</v>
      </c>
      <c r="K926" t="str">
        <f t="shared" si="42"/>
        <v>July</v>
      </c>
      <c r="L926" s="7">
        <f t="shared" si="43"/>
        <v>0.15027964161115129</v>
      </c>
      <c r="M926">
        <f t="shared" si="44"/>
        <v>2023</v>
      </c>
    </row>
    <row r="927" spans="1:13" x14ac:dyDescent="0.3">
      <c r="A927" t="s">
        <v>935</v>
      </c>
      <c r="B927" s="2">
        <v>44949</v>
      </c>
      <c r="C927" t="s">
        <v>1929</v>
      </c>
      <c r="D927" t="s">
        <v>2006</v>
      </c>
      <c r="E927" t="s">
        <v>2007</v>
      </c>
      <c r="F927" t="s">
        <v>2020</v>
      </c>
      <c r="G927" s="6">
        <v>7</v>
      </c>
      <c r="H927" s="4">
        <v>13903.78</v>
      </c>
      <c r="I927" s="4">
        <v>1361.52</v>
      </c>
      <c r="J927" t="s">
        <v>2028</v>
      </c>
      <c r="K927" t="str">
        <f t="shared" si="42"/>
        <v>January</v>
      </c>
      <c r="L927" s="7">
        <f t="shared" si="43"/>
        <v>9.7924449322414481E-2</v>
      </c>
      <c r="M927">
        <f t="shared" si="44"/>
        <v>2023</v>
      </c>
    </row>
    <row r="928" spans="1:13" x14ac:dyDescent="0.3">
      <c r="A928" t="s">
        <v>936</v>
      </c>
      <c r="B928" s="2">
        <v>45127</v>
      </c>
      <c r="C928" t="s">
        <v>1930</v>
      </c>
      <c r="D928" t="s">
        <v>2006</v>
      </c>
      <c r="E928" t="s">
        <v>2008</v>
      </c>
      <c r="F928" t="s">
        <v>2019</v>
      </c>
      <c r="G928" s="6">
        <v>3</v>
      </c>
      <c r="H928" s="4">
        <v>7099.67</v>
      </c>
      <c r="I928" s="4">
        <v>1323</v>
      </c>
      <c r="J928" t="s">
        <v>2028</v>
      </c>
      <c r="K928" t="str">
        <f t="shared" si="42"/>
        <v>July</v>
      </c>
      <c r="L928" s="7">
        <f t="shared" si="43"/>
        <v>0.18634668935316712</v>
      </c>
      <c r="M928">
        <f t="shared" si="44"/>
        <v>2023</v>
      </c>
    </row>
    <row r="929" spans="1:13" x14ac:dyDescent="0.3">
      <c r="A929" t="s">
        <v>937</v>
      </c>
      <c r="B929" s="2">
        <v>45245</v>
      </c>
      <c r="C929" t="s">
        <v>1931</v>
      </c>
      <c r="D929" t="s">
        <v>2004</v>
      </c>
      <c r="E929" t="s">
        <v>2008</v>
      </c>
      <c r="F929" t="s">
        <v>2012</v>
      </c>
      <c r="G929" s="6">
        <v>2</v>
      </c>
      <c r="H929" s="4">
        <v>30693.27</v>
      </c>
      <c r="I929" s="4">
        <v>4957.12</v>
      </c>
      <c r="J929" t="s">
        <v>2026</v>
      </c>
      <c r="K929" t="str">
        <f t="shared" si="42"/>
        <v>November</v>
      </c>
      <c r="L929" s="7">
        <f t="shared" si="43"/>
        <v>0.1615051117068986</v>
      </c>
      <c r="M929">
        <f t="shared" si="44"/>
        <v>2023</v>
      </c>
    </row>
    <row r="930" spans="1:13" x14ac:dyDescent="0.3">
      <c r="A930" t="s">
        <v>938</v>
      </c>
      <c r="B930" s="2">
        <v>45041</v>
      </c>
      <c r="C930" t="s">
        <v>1932</v>
      </c>
      <c r="D930" t="s">
        <v>2003</v>
      </c>
      <c r="E930" t="s">
        <v>2009</v>
      </c>
      <c r="F930" t="s">
        <v>2024</v>
      </c>
      <c r="G930" s="6">
        <v>4</v>
      </c>
      <c r="H930" s="4">
        <v>49035.05</v>
      </c>
      <c r="I930" s="4">
        <v>12678.62</v>
      </c>
      <c r="J930" t="s">
        <v>2025</v>
      </c>
      <c r="K930" t="str">
        <f t="shared" si="42"/>
        <v>April</v>
      </c>
      <c r="L930" s="7">
        <f t="shared" si="43"/>
        <v>0.25856239567411476</v>
      </c>
      <c r="M930">
        <f t="shared" si="44"/>
        <v>2023</v>
      </c>
    </row>
    <row r="931" spans="1:13" x14ac:dyDescent="0.3">
      <c r="A931" t="s">
        <v>939</v>
      </c>
      <c r="B931" s="2">
        <v>45160</v>
      </c>
      <c r="C931" t="s">
        <v>1933</v>
      </c>
      <c r="D931" t="s">
        <v>2006</v>
      </c>
      <c r="E931" t="s">
        <v>2008</v>
      </c>
      <c r="F931" t="s">
        <v>2021</v>
      </c>
      <c r="G931" s="6">
        <v>1</v>
      </c>
      <c r="H931" s="4">
        <v>9712.83</v>
      </c>
      <c r="I931" s="4">
        <v>1548.5</v>
      </c>
      <c r="J931" t="s">
        <v>2026</v>
      </c>
      <c r="K931" t="str">
        <f t="shared" si="42"/>
        <v>August</v>
      </c>
      <c r="L931" s="7">
        <f t="shared" si="43"/>
        <v>0.15942830256475199</v>
      </c>
      <c r="M931">
        <f t="shared" si="44"/>
        <v>2023</v>
      </c>
    </row>
    <row r="932" spans="1:13" x14ac:dyDescent="0.3">
      <c r="A932" t="s">
        <v>940</v>
      </c>
      <c r="B932" s="2">
        <v>44992</v>
      </c>
      <c r="C932" t="s">
        <v>1934</v>
      </c>
      <c r="D932" t="s">
        <v>2004</v>
      </c>
      <c r="E932" t="s">
        <v>2008</v>
      </c>
      <c r="F932" t="s">
        <v>2012</v>
      </c>
      <c r="G932" s="6">
        <v>1</v>
      </c>
      <c r="H932" s="4">
        <v>15414.67</v>
      </c>
      <c r="I932" s="4">
        <v>1961.48</v>
      </c>
      <c r="J932" t="s">
        <v>2027</v>
      </c>
      <c r="K932" t="str">
        <f t="shared" si="42"/>
        <v>March</v>
      </c>
      <c r="L932" s="7">
        <f t="shared" si="43"/>
        <v>0.12724761542089452</v>
      </c>
      <c r="M932">
        <f t="shared" si="44"/>
        <v>2023</v>
      </c>
    </row>
    <row r="933" spans="1:13" x14ac:dyDescent="0.3">
      <c r="A933" t="s">
        <v>941</v>
      </c>
      <c r="B933" s="2">
        <v>45066</v>
      </c>
      <c r="C933" t="s">
        <v>1935</v>
      </c>
      <c r="D933" t="s">
        <v>2005</v>
      </c>
      <c r="E933" t="s">
        <v>2009</v>
      </c>
      <c r="F933" t="s">
        <v>2014</v>
      </c>
      <c r="G933" s="6">
        <v>6</v>
      </c>
      <c r="H933" s="4">
        <v>21832.75</v>
      </c>
      <c r="I933" s="4">
        <v>5174.16</v>
      </c>
      <c r="J933" t="s">
        <v>2028</v>
      </c>
      <c r="K933" t="str">
        <f t="shared" si="42"/>
        <v>May</v>
      </c>
      <c r="L933" s="7">
        <f t="shared" si="43"/>
        <v>0.23699075929509567</v>
      </c>
      <c r="M933">
        <f t="shared" si="44"/>
        <v>2023</v>
      </c>
    </row>
    <row r="934" spans="1:13" x14ac:dyDescent="0.3">
      <c r="A934" t="s">
        <v>942</v>
      </c>
      <c r="B934" s="2">
        <v>45216</v>
      </c>
      <c r="C934" t="s">
        <v>1936</v>
      </c>
      <c r="D934" t="s">
        <v>2003</v>
      </c>
      <c r="E934" t="s">
        <v>2007</v>
      </c>
      <c r="F934" t="s">
        <v>2013</v>
      </c>
      <c r="G934" s="6">
        <v>6</v>
      </c>
      <c r="H934" s="4">
        <v>43221.87</v>
      </c>
      <c r="I934" s="4">
        <v>12341.72</v>
      </c>
      <c r="J934" t="s">
        <v>2028</v>
      </c>
      <c r="K934" t="str">
        <f t="shared" si="42"/>
        <v>October</v>
      </c>
      <c r="L934" s="7">
        <f t="shared" si="43"/>
        <v>0.28554340661336491</v>
      </c>
      <c r="M934">
        <f t="shared" si="44"/>
        <v>2023</v>
      </c>
    </row>
    <row r="935" spans="1:13" x14ac:dyDescent="0.3">
      <c r="A935" t="s">
        <v>943</v>
      </c>
      <c r="B935" s="2">
        <v>45213</v>
      </c>
      <c r="C935" t="s">
        <v>1937</v>
      </c>
      <c r="D935" t="s">
        <v>2005</v>
      </c>
      <c r="E935" t="s">
        <v>2009</v>
      </c>
      <c r="F935" t="s">
        <v>2016</v>
      </c>
      <c r="G935" s="6">
        <v>9</v>
      </c>
      <c r="H935" s="4">
        <v>17659.93</v>
      </c>
      <c r="I935" s="4">
        <v>1755.07</v>
      </c>
      <c r="J935" t="s">
        <v>2026</v>
      </c>
      <c r="K935" t="str">
        <f t="shared" si="42"/>
        <v>October</v>
      </c>
      <c r="L935" s="7">
        <f t="shared" si="43"/>
        <v>9.9381481127048629E-2</v>
      </c>
      <c r="M935">
        <f t="shared" si="44"/>
        <v>2023</v>
      </c>
    </row>
    <row r="936" spans="1:13" x14ac:dyDescent="0.3">
      <c r="A936" t="s">
        <v>944</v>
      </c>
      <c r="B936" s="2">
        <v>45137</v>
      </c>
      <c r="C936" t="s">
        <v>1938</v>
      </c>
      <c r="D936" t="s">
        <v>2006</v>
      </c>
      <c r="E936" t="s">
        <v>2008</v>
      </c>
      <c r="F936" t="s">
        <v>2022</v>
      </c>
      <c r="G936" s="6">
        <v>1</v>
      </c>
      <c r="H936" s="4">
        <v>43906.85</v>
      </c>
      <c r="I936" s="4">
        <v>3800.43</v>
      </c>
      <c r="J936" t="s">
        <v>2027</v>
      </c>
      <c r="K936" t="str">
        <f t="shared" si="42"/>
        <v>July</v>
      </c>
      <c r="L936" s="7">
        <f t="shared" si="43"/>
        <v>8.6556653460678687E-2</v>
      </c>
      <c r="M936">
        <f t="shared" si="44"/>
        <v>2023</v>
      </c>
    </row>
    <row r="937" spans="1:13" x14ac:dyDescent="0.3">
      <c r="A937" t="s">
        <v>945</v>
      </c>
      <c r="B937" s="2">
        <v>45286</v>
      </c>
      <c r="C937" t="s">
        <v>1939</v>
      </c>
      <c r="D937" t="s">
        <v>2006</v>
      </c>
      <c r="E937" t="s">
        <v>2009</v>
      </c>
      <c r="F937" t="s">
        <v>2024</v>
      </c>
      <c r="G937" s="6">
        <v>9</v>
      </c>
      <c r="H937" s="4">
        <v>45456.06</v>
      </c>
      <c r="I937" s="4">
        <v>3163.33</v>
      </c>
      <c r="J937" t="s">
        <v>2025</v>
      </c>
      <c r="K937" t="str">
        <f t="shared" si="42"/>
        <v>December</v>
      </c>
      <c r="L937" s="7">
        <f t="shared" si="43"/>
        <v>6.9590941229838221E-2</v>
      </c>
      <c r="M937">
        <f t="shared" si="44"/>
        <v>2023</v>
      </c>
    </row>
    <row r="938" spans="1:13" x14ac:dyDescent="0.3">
      <c r="A938" t="s">
        <v>946</v>
      </c>
      <c r="B938" s="2">
        <v>45193</v>
      </c>
      <c r="C938" t="s">
        <v>1940</v>
      </c>
      <c r="D938" t="s">
        <v>2003</v>
      </c>
      <c r="E938" t="s">
        <v>2009</v>
      </c>
      <c r="F938" t="s">
        <v>2023</v>
      </c>
      <c r="G938" s="6">
        <v>7</v>
      </c>
      <c r="H938" s="4">
        <v>35314.04</v>
      </c>
      <c r="I938" s="4">
        <v>8010.51</v>
      </c>
      <c r="J938" t="s">
        <v>2028</v>
      </c>
      <c r="K938" t="str">
        <f t="shared" si="42"/>
        <v>September</v>
      </c>
      <c r="L938" s="7">
        <f t="shared" si="43"/>
        <v>0.22683640840866692</v>
      </c>
      <c r="M938">
        <f t="shared" si="44"/>
        <v>2023</v>
      </c>
    </row>
    <row r="939" spans="1:13" x14ac:dyDescent="0.3">
      <c r="A939" t="s">
        <v>947</v>
      </c>
      <c r="B939" s="2">
        <v>45218</v>
      </c>
      <c r="C939" t="s">
        <v>1941</v>
      </c>
      <c r="D939" t="s">
        <v>2006</v>
      </c>
      <c r="E939" t="s">
        <v>2009</v>
      </c>
      <c r="F939" t="s">
        <v>2015</v>
      </c>
      <c r="G939" s="6">
        <v>9</v>
      </c>
      <c r="H939" s="4">
        <v>18258.47</v>
      </c>
      <c r="I939" s="4">
        <v>4094.86</v>
      </c>
      <c r="J939" t="s">
        <v>2026</v>
      </c>
      <c r="K939" t="str">
        <f t="shared" si="42"/>
        <v>October</v>
      </c>
      <c r="L939" s="7">
        <f t="shared" si="43"/>
        <v>0.22427180371630262</v>
      </c>
      <c r="M939">
        <f t="shared" si="44"/>
        <v>2023</v>
      </c>
    </row>
    <row r="940" spans="1:13" x14ac:dyDescent="0.3">
      <c r="A940" t="s">
        <v>948</v>
      </c>
      <c r="B940" s="2">
        <v>45177</v>
      </c>
      <c r="C940" t="s">
        <v>1942</v>
      </c>
      <c r="D940" t="s">
        <v>2004</v>
      </c>
      <c r="E940" t="s">
        <v>2009</v>
      </c>
      <c r="F940" t="s">
        <v>2014</v>
      </c>
      <c r="G940" s="6">
        <v>4</v>
      </c>
      <c r="H940" s="4">
        <v>15228.22</v>
      </c>
      <c r="I940" s="4">
        <v>4002.75</v>
      </c>
      <c r="J940" t="s">
        <v>2028</v>
      </c>
      <c r="K940" t="str">
        <f t="shared" si="42"/>
        <v>September</v>
      </c>
      <c r="L940" s="7">
        <f t="shared" si="43"/>
        <v>0.26285081250467884</v>
      </c>
      <c r="M940">
        <f t="shared" si="44"/>
        <v>2023</v>
      </c>
    </row>
    <row r="941" spans="1:13" x14ac:dyDescent="0.3">
      <c r="A941" t="s">
        <v>949</v>
      </c>
      <c r="B941" s="2">
        <v>45469</v>
      </c>
      <c r="C941" t="s">
        <v>1943</v>
      </c>
      <c r="D941" t="s">
        <v>2006</v>
      </c>
      <c r="E941" t="s">
        <v>2008</v>
      </c>
      <c r="F941" t="s">
        <v>2011</v>
      </c>
      <c r="G941" s="6">
        <v>8</v>
      </c>
      <c r="H941" s="4">
        <v>43140.45</v>
      </c>
      <c r="I941" s="4">
        <v>3306.26</v>
      </c>
      <c r="J941" t="s">
        <v>2026</v>
      </c>
      <c r="K941" t="str">
        <f t="shared" si="42"/>
        <v>June</v>
      </c>
      <c r="L941" s="7">
        <f t="shared" si="43"/>
        <v>7.6639441637720532E-2</v>
      </c>
      <c r="M941">
        <f t="shared" si="44"/>
        <v>2024</v>
      </c>
    </row>
    <row r="942" spans="1:13" x14ac:dyDescent="0.3">
      <c r="A942" t="s">
        <v>950</v>
      </c>
      <c r="B942" s="2">
        <v>45081</v>
      </c>
      <c r="C942" t="s">
        <v>1944</v>
      </c>
      <c r="D942" t="s">
        <v>2004</v>
      </c>
      <c r="E942" t="s">
        <v>2007</v>
      </c>
      <c r="F942" t="s">
        <v>2018</v>
      </c>
      <c r="G942" s="6">
        <v>5</v>
      </c>
      <c r="H942" s="4">
        <v>33897.919999999998</v>
      </c>
      <c r="I942" s="4">
        <v>4147.99</v>
      </c>
      <c r="J942" t="s">
        <v>2026</v>
      </c>
      <c r="K942" t="str">
        <f t="shared" si="42"/>
        <v>June</v>
      </c>
      <c r="L942" s="7">
        <f t="shared" si="43"/>
        <v>0.12236709509020023</v>
      </c>
      <c r="M942">
        <f t="shared" si="44"/>
        <v>2023</v>
      </c>
    </row>
    <row r="943" spans="1:13" x14ac:dyDescent="0.3">
      <c r="A943" t="s">
        <v>951</v>
      </c>
      <c r="B943" s="2">
        <v>45203</v>
      </c>
      <c r="C943" t="s">
        <v>1945</v>
      </c>
      <c r="D943" t="s">
        <v>2004</v>
      </c>
      <c r="E943" t="s">
        <v>2009</v>
      </c>
      <c r="F943" t="s">
        <v>2014</v>
      </c>
      <c r="G943" s="6">
        <v>4</v>
      </c>
      <c r="H943" s="4">
        <v>36260.57</v>
      </c>
      <c r="I943" s="4">
        <v>9825.4</v>
      </c>
      <c r="J943" t="s">
        <v>2025</v>
      </c>
      <c r="K943" t="str">
        <f t="shared" si="42"/>
        <v>October</v>
      </c>
      <c r="L943" s="7">
        <f t="shared" si="43"/>
        <v>0.2709665071453648</v>
      </c>
      <c r="M943">
        <f t="shared" si="44"/>
        <v>2023</v>
      </c>
    </row>
    <row r="944" spans="1:13" x14ac:dyDescent="0.3">
      <c r="A944" t="s">
        <v>952</v>
      </c>
      <c r="B944" s="2">
        <v>45285</v>
      </c>
      <c r="C944" t="s">
        <v>1946</v>
      </c>
      <c r="D944" t="s">
        <v>2006</v>
      </c>
      <c r="E944" t="s">
        <v>2009</v>
      </c>
      <c r="F944" t="s">
        <v>2014</v>
      </c>
      <c r="G944" s="6">
        <v>4</v>
      </c>
      <c r="H944" s="4">
        <v>2988.62</v>
      </c>
      <c r="I944" s="4">
        <v>189.39</v>
      </c>
      <c r="J944" t="s">
        <v>2028</v>
      </c>
      <c r="K944" t="str">
        <f t="shared" si="42"/>
        <v>December</v>
      </c>
      <c r="L944" s="7">
        <f t="shared" si="43"/>
        <v>6.3370384993742923E-2</v>
      </c>
      <c r="M944">
        <f t="shared" si="44"/>
        <v>2023</v>
      </c>
    </row>
    <row r="945" spans="1:13" x14ac:dyDescent="0.3">
      <c r="A945" t="s">
        <v>953</v>
      </c>
      <c r="B945" s="2">
        <v>45643</v>
      </c>
      <c r="C945" t="s">
        <v>1947</v>
      </c>
      <c r="D945" t="s">
        <v>2004</v>
      </c>
      <c r="E945" t="s">
        <v>2007</v>
      </c>
      <c r="F945" t="s">
        <v>2017</v>
      </c>
      <c r="G945" s="6">
        <v>3</v>
      </c>
      <c r="H945" s="4">
        <v>17624.240000000002</v>
      </c>
      <c r="I945" s="4">
        <v>3583.33</v>
      </c>
      <c r="J945" t="s">
        <v>2025</v>
      </c>
      <c r="K945" t="str">
        <f t="shared" si="42"/>
        <v>December</v>
      </c>
      <c r="L945" s="7">
        <f t="shared" si="43"/>
        <v>0.20331827074529168</v>
      </c>
      <c r="M945">
        <f t="shared" si="44"/>
        <v>2024</v>
      </c>
    </row>
    <row r="946" spans="1:13" x14ac:dyDescent="0.3">
      <c r="A946" t="s">
        <v>954</v>
      </c>
      <c r="B946" s="2">
        <v>45048</v>
      </c>
      <c r="C946" t="s">
        <v>1948</v>
      </c>
      <c r="D946" t="s">
        <v>2006</v>
      </c>
      <c r="E946" t="s">
        <v>2007</v>
      </c>
      <c r="F946" t="s">
        <v>2020</v>
      </c>
      <c r="G946" s="6">
        <v>3</v>
      </c>
      <c r="H946" s="4">
        <v>23900.54</v>
      </c>
      <c r="I946" s="4">
        <v>2682.22</v>
      </c>
      <c r="J946" t="s">
        <v>2025</v>
      </c>
      <c r="K946" t="str">
        <f t="shared" si="42"/>
        <v>May</v>
      </c>
      <c r="L946" s="7">
        <f t="shared" si="43"/>
        <v>0.11222424263217483</v>
      </c>
      <c r="M946">
        <f t="shared" si="44"/>
        <v>2023</v>
      </c>
    </row>
    <row r="947" spans="1:13" x14ac:dyDescent="0.3">
      <c r="A947" t="s">
        <v>955</v>
      </c>
      <c r="B947" s="2">
        <v>45598</v>
      </c>
      <c r="C947" t="s">
        <v>1949</v>
      </c>
      <c r="D947" t="s">
        <v>2006</v>
      </c>
      <c r="E947" t="s">
        <v>2007</v>
      </c>
      <c r="F947" t="s">
        <v>2010</v>
      </c>
      <c r="G947" s="6">
        <v>10</v>
      </c>
      <c r="H947" s="4">
        <v>32240.3</v>
      </c>
      <c r="I947" s="4">
        <v>1876.98</v>
      </c>
      <c r="J947" t="s">
        <v>2027</v>
      </c>
      <c r="K947" t="str">
        <f t="shared" si="42"/>
        <v>November</v>
      </c>
      <c r="L947" s="7">
        <f t="shared" si="43"/>
        <v>5.8218440895401097E-2</v>
      </c>
      <c r="M947">
        <f t="shared" si="44"/>
        <v>2024</v>
      </c>
    </row>
    <row r="948" spans="1:13" x14ac:dyDescent="0.3">
      <c r="A948" t="s">
        <v>956</v>
      </c>
      <c r="B948" s="2">
        <v>45064</v>
      </c>
      <c r="C948" t="s">
        <v>1950</v>
      </c>
      <c r="D948" t="s">
        <v>2005</v>
      </c>
      <c r="E948" t="s">
        <v>2009</v>
      </c>
      <c r="F948" t="s">
        <v>2016</v>
      </c>
      <c r="G948" s="6">
        <v>2</v>
      </c>
      <c r="H948" s="4">
        <v>46276.4</v>
      </c>
      <c r="I948" s="4">
        <v>12797.3</v>
      </c>
      <c r="J948" t="s">
        <v>2028</v>
      </c>
      <c r="K948" t="str">
        <f t="shared" si="42"/>
        <v>May</v>
      </c>
      <c r="L948" s="7">
        <f t="shared" si="43"/>
        <v>0.276540526056478</v>
      </c>
      <c r="M948">
        <f t="shared" si="44"/>
        <v>2023</v>
      </c>
    </row>
    <row r="949" spans="1:13" x14ac:dyDescent="0.3">
      <c r="A949" t="s">
        <v>957</v>
      </c>
      <c r="B949" s="2">
        <v>45123</v>
      </c>
      <c r="C949" t="s">
        <v>1951</v>
      </c>
      <c r="D949" t="s">
        <v>2004</v>
      </c>
      <c r="E949" t="s">
        <v>2009</v>
      </c>
      <c r="F949" t="s">
        <v>2015</v>
      </c>
      <c r="G949" s="6">
        <v>5</v>
      </c>
      <c r="H949" s="4">
        <v>18072.310000000001</v>
      </c>
      <c r="I949" s="4">
        <v>2065.5</v>
      </c>
      <c r="J949" t="s">
        <v>2027</v>
      </c>
      <c r="K949" t="str">
        <f t="shared" si="42"/>
        <v>July</v>
      </c>
      <c r="L949" s="7">
        <f t="shared" si="43"/>
        <v>0.11429086818453202</v>
      </c>
      <c r="M949">
        <f t="shared" si="44"/>
        <v>2023</v>
      </c>
    </row>
    <row r="950" spans="1:13" x14ac:dyDescent="0.3">
      <c r="A950" t="s">
        <v>958</v>
      </c>
      <c r="B950" s="2">
        <v>45207</v>
      </c>
      <c r="C950" t="s">
        <v>1952</v>
      </c>
      <c r="D950" t="s">
        <v>2006</v>
      </c>
      <c r="E950" t="s">
        <v>2008</v>
      </c>
      <c r="F950" t="s">
        <v>2012</v>
      </c>
      <c r="G950" s="6">
        <v>2</v>
      </c>
      <c r="H950" s="4">
        <v>25519.66</v>
      </c>
      <c r="I950" s="4">
        <v>5474.94</v>
      </c>
      <c r="J950" t="s">
        <v>2028</v>
      </c>
      <c r="K950" t="str">
        <f t="shared" si="42"/>
        <v>October</v>
      </c>
      <c r="L950" s="7">
        <f t="shared" si="43"/>
        <v>0.2145381247242322</v>
      </c>
      <c r="M950">
        <f t="shared" si="44"/>
        <v>2023</v>
      </c>
    </row>
    <row r="951" spans="1:13" x14ac:dyDescent="0.3">
      <c r="A951" t="s">
        <v>959</v>
      </c>
      <c r="B951" s="2">
        <v>45340</v>
      </c>
      <c r="C951" t="s">
        <v>1953</v>
      </c>
      <c r="D951" t="s">
        <v>2006</v>
      </c>
      <c r="E951" t="s">
        <v>2008</v>
      </c>
      <c r="F951" t="s">
        <v>2021</v>
      </c>
      <c r="G951" s="6">
        <v>1</v>
      </c>
      <c r="H951" s="4">
        <v>9928.7999999999993</v>
      </c>
      <c r="I951" s="4">
        <v>1439.69</v>
      </c>
      <c r="J951" t="s">
        <v>2028</v>
      </c>
      <c r="K951" t="str">
        <f t="shared" si="42"/>
        <v>February</v>
      </c>
      <c r="L951" s="7">
        <f t="shared" si="43"/>
        <v>0.14500141003948111</v>
      </c>
      <c r="M951">
        <f t="shared" si="44"/>
        <v>2024</v>
      </c>
    </row>
    <row r="952" spans="1:13" x14ac:dyDescent="0.3">
      <c r="A952" t="s">
        <v>960</v>
      </c>
      <c r="B952" s="2">
        <v>45167</v>
      </c>
      <c r="C952" t="s">
        <v>1954</v>
      </c>
      <c r="D952" t="s">
        <v>2004</v>
      </c>
      <c r="E952" t="s">
        <v>2008</v>
      </c>
      <c r="F952" t="s">
        <v>2022</v>
      </c>
      <c r="G952" s="6">
        <v>1</v>
      </c>
      <c r="H952" s="4">
        <v>18598.12</v>
      </c>
      <c r="I952" s="4">
        <v>4033.74</v>
      </c>
      <c r="J952" t="s">
        <v>2028</v>
      </c>
      <c r="K952" t="str">
        <f t="shared" si="42"/>
        <v>August</v>
      </c>
      <c r="L952" s="7">
        <f t="shared" si="43"/>
        <v>0.21688966411658814</v>
      </c>
      <c r="M952">
        <f t="shared" si="44"/>
        <v>2023</v>
      </c>
    </row>
    <row r="953" spans="1:13" x14ac:dyDescent="0.3">
      <c r="A953" t="s">
        <v>961</v>
      </c>
      <c r="B953" s="2">
        <v>45214</v>
      </c>
      <c r="C953" t="s">
        <v>1955</v>
      </c>
      <c r="D953" t="s">
        <v>2003</v>
      </c>
      <c r="E953" t="s">
        <v>2008</v>
      </c>
      <c r="F953" t="s">
        <v>2011</v>
      </c>
      <c r="G953" s="6">
        <v>2</v>
      </c>
      <c r="H953" s="4">
        <v>27145.29</v>
      </c>
      <c r="I953" s="4">
        <v>1808.97</v>
      </c>
      <c r="J953" t="s">
        <v>2026</v>
      </c>
      <c r="K953" t="str">
        <f t="shared" si="42"/>
        <v>October</v>
      </c>
      <c r="L953" s="7">
        <f t="shared" si="43"/>
        <v>6.6640290083473039E-2</v>
      </c>
      <c r="M953">
        <f t="shared" si="44"/>
        <v>2023</v>
      </c>
    </row>
    <row r="954" spans="1:13" x14ac:dyDescent="0.3">
      <c r="A954" t="s">
        <v>962</v>
      </c>
      <c r="B954" s="2">
        <v>45012</v>
      </c>
      <c r="C954" t="s">
        <v>1956</v>
      </c>
      <c r="D954" t="s">
        <v>2005</v>
      </c>
      <c r="E954" t="s">
        <v>2009</v>
      </c>
      <c r="F954" t="s">
        <v>2015</v>
      </c>
      <c r="G954" s="6">
        <v>3</v>
      </c>
      <c r="H954" s="4">
        <v>8733.82</v>
      </c>
      <c r="I954" s="4">
        <v>2563.5500000000002</v>
      </c>
      <c r="J954" t="s">
        <v>2026</v>
      </c>
      <c r="K954" t="str">
        <f t="shared" si="42"/>
        <v>March</v>
      </c>
      <c r="L954" s="7">
        <f t="shared" si="43"/>
        <v>0.29351990308936987</v>
      </c>
      <c r="M954">
        <f t="shared" si="44"/>
        <v>2023</v>
      </c>
    </row>
    <row r="955" spans="1:13" x14ac:dyDescent="0.3">
      <c r="A955" t="s">
        <v>963</v>
      </c>
      <c r="B955" s="2">
        <v>45054</v>
      </c>
      <c r="C955" t="s">
        <v>1957</v>
      </c>
      <c r="D955" t="s">
        <v>2005</v>
      </c>
      <c r="E955" t="s">
        <v>2009</v>
      </c>
      <c r="F955" t="s">
        <v>2024</v>
      </c>
      <c r="G955" s="6">
        <v>1</v>
      </c>
      <c r="H955" s="4">
        <v>39200.78</v>
      </c>
      <c r="I955" s="4">
        <v>2671.03</v>
      </c>
      <c r="J955" t="s">
        <v>2027</v>
      </c>
      <c r="K955" t="str">
        <f t="shared" si="42"/>
        <v>May</v>
      </c>
      <c r="L955" s="7">
        <f t="shared" si="43"/>
        <v>6.8137164617642826E-2</v>
      </c>
      <c r="M955">
        <f t="shared" si="44"/>
        <v>2023</v>
      </c>
    </row>
    <row r="956" spans="1:13" x14ac:dyDescent="0.3">
      <c r="A956" t="s">
        <v>964</v>
      </c>
      <c r="B956" s="2">
        <v>44972</v>
      </c>
      <c r="C956" t="s">
        <v>1958</v>
      </c>
      <c r="D956" t="s">
        <v>2003</v>
      </c>
      <c r="E956" t="s">
        <v>2007</v>
      </c>
      <c r="F956" t="s">
        <v>2010</v>
      </c>
      <c r="G956" s="6">
        <v>2</v>
      </c>
      <c r="H956" s="4">
        <v>2692.05</v>
      </c>
      <c r="I956" s="4">
        <v>792.65</v>
      </c>
      <c r="J956" t="s">
        <v>2027</v>
      </c>
      <c r="K956" t="str">
        <f t="shared" si="42"/>
        <v>February</v>
      </c>
      <c r="L956" s="7">
        <f t="shared" si="43"/>
        <v>0.29444103935662408</v>
      </c>
      <c r="M956">
        <f t="shared" si="44"/>
        <v>2023</v>
      </c>
    </row>
    <row r="957" spans="1:13" x14ac:dyDescent="0.3">
      <c r="A957" t="s">
        <v>965</v>
      </c>
      <c r="B957" s="2">
        <v>45646</v>
      </c>
      <c r="C957" t="s">
        <v>1959</v>
      </c>
      <c r="D957" t="s">
        <v>2003</v>
      </c>
      <c r="E957" t="s">
        <v>2008</v>
      </c>
      <c r="F957" t="s">
        <v>2021</v>
      </c>
      <c r="G957" s="6">
        <v>9</v>
      </c>
      <c r="H957" s="4">
        <v>36614.720000000001</v>
      </c>
      <c r="I957" s="4">
        <v>8560.8799999999992</v>
      </c>
      <c r="J957" t="s">
        <v>2028</v>
      </c>
      <c r="K957" t="str">
        <f t="shared" si="42"/>
        <v>December</v>
      </c>
      <c r="L957" s="7">
        <f t="shared" si="43"/>
        <v>0.23380979016089701</v>
      </c>
      <c r="M957">
        <f t="shared" si="44"/>
        <v>2024</v>
      </c>
    </row>
    <row r="958" spans="1:13" x14ac:dyDescent="0.3">
      <c r="A958" t="s">
        <v>966</v>
      </c>
      <c r="B958" s="2">
        <v>45043</v>
      </c>
      <c r="C958" t="s">
        <v>1960</v>
      </c>
      <c r="D958" t="s">
        <v>2003</v>
      </c>
      <c r="E958" t="s">
        <v>2009</v>
      </c>
      <c r="F958" t="s">
        <v>2014</v>
      </c>
      <c r="G958" s="6">
        <v>5</v>
      </c>
      <c r="H958" s="4">
        <v>5503.71</v>
      </c>
      <c r="I958" s="4">
        <v>1518.85</v>
      </c>
      <c r="J958" t="s">
        <v>2025</v>
      </c>
      <c r="K958" t="str">
        <f t="shared" si="42"/>
        <v>April</v>
      </c>
      <c r="L958" s="7">
        <f t="shared" si="43"/>
        <v>0.2759683922299685</v>
      </c>
      <c r="M958">
        <f t="shared" si="44"/>
        <v>2023</v>
      </c>
    </row>
    <row r="959" spans="1:13" x14ac:dyDescent="0.3">
      <c r="A959" t="s">
        <v>967</v>
      </c>
      <c r="B959" s="2">
        <v>45274</v>
      </c>
      <c r="C959" t="s">
        <v>1961</v>
      </c>
      <c r="D959" t="s">
        <v>2003</v>
      </c>
      <c r="E959" t="s">
        <v>2008</v>
      </c>
      <c r="F959" t="s">
        <v>2019</v>
      </c>
      <c r="G959" s="6">
        <v>9</v>
      </c>
      <c r="H959" s="4">
        <v>22780.92</v>
      </c>
      <c r="I959" s="4">
        <v>4720.91</v>
      </c>
      <c r="J959" t="s">
        <v>2025</v>
      </c>
      <c r="K959" t="str">
        <f t="shared" si="42"/>
        <v>December</v>
      </c>
      <c r="L959" s="7">
        <f t="shared" si="43"/>
        <v>0.20723087566261592</v>
      </c>
      <c r="M959">
        <f t="shared" si="44"/>
        <v>2023</v>
      </c>
    </row>
    <row r="960" spans="1:13" x14ac:dyDescent="0.3">
      <c r="A960" t="s">
        <v>968</v>
      </c>
      <c r="B960" s="2">
        <v>45550</v>
      </c>
      <c r="C960" t="s">
        <v>1962</v>
      </c>
      <c r="D960" t="s">
        <v>2005</v>
      </c>
      <c r="E960" t="s">
        <v>2008</v>
      </c>
      <c r="F960" t="s">
        <v>2021</v>
      </c>
      <c r="G960" s="6">
        <v>9</v>
      </c>
      <c r="H960" s="4">
        <v>22033.93</v>
      </c>
      <c r="I960" s="4">
        <v>2144.7600000000002</v>
      </c>
      <c r="J960" t="s">
        <v>2026</v>
      </c>
      <c r="K960" t="str">
        <f t="shared" si="42"/>
        <v>September</v>
      </c>
      <c r="L960" s="7">
        <f t="shared" si="43"/>
        <v>9.7338967673946508E-2</v>
      </c>
      <c r="M960">
        <f t="shared" si="44"/>
        <v>2024</v>
      </c>
    </row>
    <row r="961" spans="1:13" x14ac:dyDescent="0.3">
      <c r="A961" t="s">
        <v>969</v>
      </c>
      <c r="B961" s="2">
        <v>45549</v>
      </c>
      <c r="C961" t="s">
        <v>1963</v>
      </c>
      <c r="D961" t="s">
        <v>2003</v>
      </c>
      <c r="E961" t="s">
        <v>2009</v>
      </c>
      <c r="F961" t="s">
        <v>2023</v>
      </c>
      <c r="G961" s="6">
        <v>7</v>
      </c>
      <c r="H961" s="4">
        <v>29415.65</v>
      </c>
      <c r="I961" s="4">
        <v>6188.37</v>
      </c>
      <c r="J961" t="s">
        <v>2028</v>
      </c>
      <c r="K961" t="str">
        <f t="shared" si="42"/>
        <v>September</v>
      </c>
      <c r="L961" s="7">
        <f t="shared" si="43"/>
        <v>0.21037678922614322</v>
      </c>
      <c r="M961">
        <f t="shared" si="44"/>
        <v>2024</v>
      </c>
    </row>
    <row r="962" spans="1:13" x14ac:dyDescent="0.3">
      <c r="A962" t="s">
        <v>970</v>
      </c>
      <c r="B962" s="2">
        <v>45426</v>
      </c>
      <c r="C962" t="s">
        <v>1964</v>
      </c>
      <c r="D962" t="s">
        <v>2004</v>
      </c>
      <c r="E962" t="s">
        <v>2008</v>
      </c>
      <c r="F962" t="s">
        <v>2021</v>
      </c>
      <c r="G962" s="6">
        <v>10</v>
      </c>
      <c r="H962" s="4">
        <v>36042.339999999997</v>
      </c>
      <c r="I962" s="4">
        <v>7043.31</v>
      </c>
      <c r="J962" t="s">
        <v>2028</v>
      </c>
      <c r="K962" t="str">
        <f t="shared" si="42"/>
        <v>May</v>
      </c>
      <c r="L962" s="7">
        <f t="shared" si="43"/>
        <v>0.19541766711040406</v>
      </c>
      <c r="M962">
        <f t="shared" si="44"/>
        <v>2024</v>
      </c>
    </row>
    <row r="963" spans="1:13" x14ac:dyDescent="0.3">
      <c r="A963" t="s">
        <v>971</v>
      </c>
      <c r="B963" s="2">
        <v>45487</v>
      </c>
      <c r="C963" t="s">
        <v>1965</v>
      </c>
      <c r="D963" t="s">
        <v>2004</v>
      </c>
      <c r="E963" t="s">
        <v>2008</v>
      </c>
      <c r="F963" t="s">
        <v>2011</v>
      </c>
      <c r="G963" s="6">
        <v>6</v>
      </c>
      <c r="H963" s="4">
        <v>49538.34</v>
      </c>
      <c r="I963" s="4">
        <v>10113.26</v>
      </c>
      <c r="J963" t="s">
        <v>2026</v>
      </c>
      <c r="K963" t="str">
        <f t="shared" ref="K963:K1001" si="45">TEXT(B963,"MMMM")</f>
        <v>July</v>
      </c>
      <c r="L963" s="7">
        <f t="shared" ref="L963:L1001" si="46">I963/H963</f>
        <v>0.20415015925039073</v>
      </c>
      <c r="M963">
        <f t="shared" ref="M963:M1001" si="47">YEAR(B963)</f>
        <v>2024</v>
      </c>
    </row>
    <row r="964" spans="1:13" x14ac:dyDescent="0.3">
      <c r="A964" t="s">
        <v>972</v>
      </c>
      <c r="B964" s="2">
        <v>45310</v>
      </c>
      <c r="C964" t="s">
        <v>1966</v>
      </c>
      <c r="D964" t="s">
        <v>2005</v>
      </c>
      <c r="E964" t="s">
        <v>2007</v>
      </c>
      <c r="F964" t="s">
        <v>2018</v>
      </c>
      <c r="G964" s="6">
        <v>2</v>
      </c>
      <c r="H964" s="4">
        <v>39781.269999999997</v>
      </c>
      <c r="I964" s="4">
        <v>11353.78</v>
      </c>
      <c r="J964" t="s">
        <v>2025</v>
      </c>
      <c r="K964" t="str">
        <f t="shared" si="45"/>
        <v>January</v>
      </c>
      <c r="L964" s="7">
        <f t="shared" si="46"/>
        <v>0.28540516680337258</v>
      </c>
      <c r="M964">
        <f t="shared" si="47"/>
        <v>2024</v>
      </c>
    </row>
    <row r="965" spans="1:13" x14ac:dyDescent="0.3">
      <c r="A965" t="s">
        <v>973</v>
      </c>
      <c r="B965" s="2">
        <v>45654</v>
      </c>
      <c r="C965" t="s">
        <v>1967</v>
      </c>
      <c r="D965" t="s">
        <v>2003</v>
      </c>
      <c r="E965" t="s">
        <v>2008</v>
      </c>
      <c r="F965" t="s">
        <v>2011</v>
      </c>
      <c r="G965" s="6">
        <v>2</v>
      </c>
      <c r="H965" s="4">
        <v>12120.38</v>
      </c>
      <c r="I965" s="4">
        <v>2023.47</v>
      </c>
      <c r="J965" t="s">
        <v>2028</v>
      </c>
      <c r="K965" t="str">
        <f t="shared" si="45"/>
        <v>December</v>
      </c>
      <c r="L965" s="7">
        <f t="shared" si="46"/>
        <v>0.16694773596207382</v>
      </c>
      <c r="M965">
        <f t="shared" si="47"/>
        <v>2024</v>
      </c>
    </row>
    <row r="966" spans="1:13" x14ac:dyDescent="0.3">
      <c r="A966" t="s">
        <v>974</v>
      </c>
      <c r="B966" s="2">
        <v>45538</v>
      </c>
      <c r="C966" t="s">
        <v>1968</v>
      </c>
      <c r="D966" t="s">
        <v>2003</v>
      </c>
      <c r="E966" t="s">
        <v>2007</v>
      </c>
      <c r="F966" t="s">
        <v>2013</v>
      </c>
      <c r="G966" s="6">
        <v>8</v>
      </c>
      <c r="H966" s="4">
        <v>15931.91</v>
      </c>
      <c r="I966" s="4">
        <v>1439.97</v>
      </c>
      <c r="J966" t="s">
        <v>2027</v>
      </c>
      <c r="K966" t="str">
        <f t="shared" si="45"/>
        <v>September</v>
      </c>
      <c r="L966" s="7">
        <f t="shared" si="46"/>
        <v>9.0382760133593532E-2</v>
      </c>
      <c r="M966">
        <f t="shared" si="47"/>
        <v>2024</v>
      </c>
    </row>
    <row r="967" spans="1:13" x14ac:dyDescent="0.3">
      <c r="A967" t="s">
        <v>975</v>
      </c>
      <c r="B967" s="2">
        <v>45646</v>
      </c>
      <c r="C967" t="s">
        <v>1900</v>
      </c>
      <c r="D967" t="s">
        <v>2005</v>
      </c>
      <c r="E967" t="s">
        <v>2007</v>
      </c>
      <c r="F967" t="s">
        <v>2010</v>
      </c>
      <c r="G967" s="6">
        <v>1</v>
      </c>
      <c r="H967" s="4">
        <v>17795.32</v>
      </c>
      <c r="I967" s="4">
        <v>4523.63</v>
      </c>
      <c r="J967" t="s">
        <v>2025</v>
      </c>
      <c r="K967" t="str">
        <f t="shared" si="45"/>
        <v>December</v>
      </c>
      <c r="L967" s="7">
        <f t="shared" si="46"/>
        <v>0.25420335234207647</v>
      </c>
      <c r="M967">
        <f t="shared" si="47"/>
        <v>2024</v>
      </c>
    </row>
    <row r="968" spans="1:13" x14ac:dyDescent="0.3">
      <c r="A968" t="s">
        <v>976</v>
      </c>
      <c r="B968" s="2">
        <v>45123</v>
      </c>
      <c r="C968" t="s">
        <v>1969</v>
      </c>
      <c r="D968" t="s">
        <v>2004</v>
      </c>
      <c r="E968" t="s">
        <v>2007</v>
      </c>
      <c r="F968" t="s">
        <v>2010</v>
      </c>
      <c r="G968" s="6">
        <v>9</v>
      </c>
      <c r="H968" s="4">
        <v>12613.74</v>
      </c>
      <c r="I968" s="4">
        <v>2912.43</v>
      </c>
      <c r="J968" t="s">
        <v>2028</v>
      </c>
      <c r="K968" t="str">
        <f t="shared" si="45"/>
        <v>July</v>
      </c>
      <c r="L968" s="7">
        <f t="shared" si="46"/>
        <v>0.23089345428080807</v>
      </c>
      <c r="M968">
        <f t="shared" si="47"/>
        <v>2023</v>
      </c>
    </row>
    <row r="969" spans="1:13" x14ac:dyDescent="0.3">
      <c r="A969" t="s">
        <v>977</v>
      </c>
      <c r="B969" s="2">
        <v>45377</v>
      </c>
      <c r="C969" t="s">
        <v>1970</v>
      </c>
      <c r="D969" t="s">
        <v>2006</v>
      </c>
      <c r="E969" t="s">
        <v>2007</v>
      </c>
      <c r="F969" t="s">
        <v>2017</v>
      </c>
      <c r="G969" s="6">
        <v>10</v>
      </c>
      <c r="H969" s="4">
        <v>2915.25</v>
      </c>
      <c r="I969" s="4">
        <v>154.19999999999999</v>
      </c>
      <c r="J969" t="s">
        <v>2026</v>
      </c>
      <c r="K969" t="str">
        <f t="shared" si="45"/>
        <v>March</v>
      </c>
      <c r="L969" s="7">
        <f t="shared" si="46"/>
        <v>5.2894262927707741E-2</v>
      </c>
      <c r="M969">
        <f t="shared" si="47"/>
        <v>2024</v>
      </c>
    </row>
    <row r="970" spans="1:13" x14ac:dyDescent="0.3">
      <c r="A970" t="s">
        <v>978</v>
      </c>
      <c r="B970" s="2">
        <v>45199</v>
      </c>
      <c r="C970" t="s">
        <v>1971</v>
      </c>
      <c r="D970" t="s">
        <v>2004</v>
      </c>
      <c r="E970" t="s">
        <v>2007</v>
      </c>
      <c r="F970" t="s">
        <v>2020</v>
      </c>
      <c r="G970" s="6">
        <v>9</v>
      </c>
      <c r="H970" s="4">
        <v>7388.5</v>
      </c>
      <c r="I970" s="4">
        <v>1138.46</v>
      </c>
      <c r="J970" t="s">
        <v>2025</v>
      </c>
      <c r="K970" t="str">
        <f t="shared" si="45"/>
        <v>September</v>
      </c>
      <c r="L970" s="7">
        <f t="shared" si="46"/>
        <v>0.15408540299113488</v>
      </c>
      <c r="M970">
        <f t="shared" si="47"/>
        <v>2023</v>
      </c>
    </row>
    <row r="971" spans="1:13" x14ac:dyDescent="0.3">
      <c r="A971" t="s">
        <v>979</v>
      </c>
      <c r="B971" s="2">
        <v>45136</v>
      </c>
      <c r="C971" t="s">
        <v>1972</v>
      </c>
      <c r="D971" t="s">
        <v>2006</v>
      </c>
      <c r="E971" t="s">
        <v>2008</v>
      </c>
      <c r="F971" t="s">
        <v>2012</v>
      </c>
      <c r="G971" s="6">
        <v>9</v>
      </c>
      <c r="H971" s="4">
        <v>34051.019999999997</v>
      </c>
      <c r="I971" s="4">
        <v>4201.79</v>
      </c>
      <c r="J971" t="s">
        <v>2025</v>
      </c>
      <c r="K971" t="str">
        <f t="shared" si="45"/>
        <v>July</v>
      </c>
      <c r="L971" s="7">
        <f t="shared" si="46"/>
        <v>0.12339689090077186</v>
      </c>
      <c r="M971">
        <f t="shared" si="47"/>
        <v>2023</v>
      </c>
    </row>
    <row r="972" spans="1:13" x14ac:dyDescent="0.3">
      <c r="A972" t="s">
        <v>980</v>
      </c>
      <c r="B972" s="2">
        <v>44993</v>
      </c>
      <c r="C972" t="s">
        <v>1973</v>
      </c>
      <c r="D972" t="s">
        <v>2003</v>
      </c>
      <c r="E972" t="s">
        <v>2007</v>
      </c>
      <c r="F972" t="s">
        <v>2010</v>
      </c>
      <c r="G972" s="6">
        <v>10</v>
      </c>
      <c r="H972" s="4">
        <v>2616.1</v>
      </c>
      <c r="I972" s="4">
        <v>165.54</v>
      </c>
      <c r="J972" t="s">
        <v>2028</v>
      </c>
      <c r="K972" t="str">
        <f t="shared" si="45"/>
        <v>March</v>
      </c>
      <c r="L972" s="7">
        <f t="shared" si="46"/>
        <v>6.3277397652994921E-2</v>
      </c>
      <c r="M972">
        <f t="shared" si="47"/>
        <v>2023</v>
      </c>
    </row>
    <row r="973" spans="1:13" x14ac:dyDescent="0.3">
      <c r="A973" t="s">
        <v>981</v>
      </c>
      <c r="B973" s="2">
        <v>45134</v>
      </c>
      <c r="C973" t="s">
        <v>1974</v>
      </c>
      <c r="D973" t="s">
        <v>2003</v>
      </c>
      <c r="E973" t="s">
        <v>2009</v>
      </c>
      <c r="F973" t="s">
        <v>2024</v>
      </c>
      <c r="G973" s="6">
        <v>6</v>
      </c>
      <c r="H973" s="4">
        <v>46169.18</v>
      </c>
      <c r="I973" s="4">
        <v>10989.63</v>
      </c>
      <c r="J973" t="s">
        <v>2028</v>
      </c>
      <c r="K973" t="str">
        <f t="shared" si="45"/>
        <v>July</v>
      </c>
      <c r="L973" s="7">
        <f t="shared" si="46"/>
        <v>0.23802956864297783</v>
      </c>
      <c r="M973">
        <f t="shared" si="47"/>
        <v>2023</v>
      </c>
    </row>
    <row r="974" spans="1:13" x14ac:dyDescent="0.3">
      <c r="A974" t="s">
        <v>982</v>
      </c>
      <c r="B974" s="2">
        <v>45307</v>
      </c>
      <c r="C974" t="s">
        <v>1975</v>
      </c>
      <c r="D974" t="s">
        <v>2004</v>
      </c>
      <c r="E974" t="s">
        <v>2009</v>
      </c>
      <c r="F974" t="s">
        <v>2016</v>
      </c>
      <c r="G974" s="6">
        <v>4</v>
      </c>
      <c r="H974" s="4">
        <v>42394.78</v>
      </c>
      <c r="I974" s="4">
        <v>11948.41</v>
      </c>
      <c r="J974" t="s">
        <v>2028</v>
      </c>
      <c r="K974" t="str">
        <f t="shared" si="45"/>
        <v>January</v>
      </c>
      <c r="L974" s="7">
        <f t="shared" si="46"/>
        <v>0.28183682047648317</v>
      </c>
      <c r="M974">
        <f t="shared" si="47"/>
        <v>2024</v>
      </c>
    </row>
    <row r="975" spans="1:13" x14ac:dyDescent="0.3">
      <c r="A975" t="s">
        <v>983</v>
      </c>
      <c r="B975" s="2">
        <v>45216</v>
      </c>
      <c r="C975" t="s">
        <v>1976</v>
      </c>
      <c r="D975" t="s">
        <v>2006</v>
      </c>
      <c r="E975" t="s">
        <v>2007</v>
      </c>
      <c r="F975" t="s">
        <v>2020</v>
      </c>
      <c r="G975" s="6">
        <v>2</v>
      </c>
      <c r="H975" s="4">
        <v>37174.36</v>
      </c>
      <c r="I975" s="4">
        <v>11036.31</v>
      </c>
      <c r="J975" t="s">
        <v>2025</v>
      </c>
      <c r="K975" t="str">
        <f t="shared" si="45"/>
        <v>October</v>
      </c>
      <c r="L975" s="7">
        <f t="shared" si="46"/>
        <v>0.29687962348242175</v>
      </c>
      <c r="M975">
        <f t="shared" si="47"/>
        <v>2023</v>
      </c>
    </row>
    <row r="976" spans="1:13" x14ac:dyDescent="0.3">
      <c r="A976" t="s">
        <v>984</v>
      </c>
      <c r="B976" s="2">
        <v>45234</v>
      </c>
      <c r="C976" t="s">
        <v>1977</v>
      </c>
      <c r="D976" t="s">
        <v>2005</v>
      </c>
      <c r="E976" t="s">
        <v>2009</v>
      </c>
      <c r="F976" t="s">
        <v>2014</v>
      </c>
      <c r="G976" s="6">
        <v>8</v>
      </c>
      <c r="H976" s="4">
        <v>21606.34</v>
      </c>
      <c r="I976" s="4">
        <v>5593.04</v>
      </c>
      <c r="J976" t="s">
        <v>2028</v>
      </c>
      <c r="K976" t="str">
        <f t="shared" si="45"/>
        <v>November</v>
      </c>
      <c r="L976" s="7">
        <f t="shared" si="46"/>
        <v>0.25886105652322422</v>
      </c>
      <c r="M976">
        <f t="shared" si="47"/>
        <v>2023</v>
      </c>
    </row>
    <row r="977" spans="1:13" x14ac:dyDescent="0.3">
      <c r="A977" t="s">
        <v>985</v>
      </c>
      <c r="B977" s="2">
        <v>45402</v>
      </c>
      <c r="C977" t="s">
        <v>1978</v>
      </c>
      <c r="D977" t="s">
        <v>2004</v>
      </c>
      <c r="E977" t="s">
        <v>2007</v>
      </c>
      <c r="F977" t="s">
        <v>2013</v>
      </c>
      <c r="G977" s="6">
        <v>10</v>
      </c>
      <c r="H977" s="4">
        <v>44233.16</v>
      </c>
      <c r="I977" s="4">
        <v>8423.44</v>
      </c>
      <c r="J977" t="s">
        <v>2028</v>
      </c>
      <c r="K977" t="str">
        <f t="shared" si="45"/>
        <v>April</v>
      </c>
      <c r="L977" s="7">
        <f t="shared" si="46"/>
        <v>0.19043269800303664</v>
      </c>
      <c r="M977">
        <f t="shared" si="47"/>
        <v>2024</v>
      </c>
    </row>
    <row r="978" spans="1:13" x14ac:dyDescent="0.3">
      <c r="A978" t="s">
        <v>986</v>
      </c>
      <c r="B978" s="2">
        <v>45570</v>
      </c>
      <c r="C978" t="s">
        <v>1979</v>
      </c>
      <c r="D978" t="s">
        <v>2003</v>
      </c>
      <c r="E978" t="s">
        <v>2007</v>
      </c>
      <c r="F978" t="s">
        <v>2010</v>
      </c>
      <c r="G978" s="6">
        <v>4</v>
      </c>
      <c r="H978" s="4">
        <v>4344.4799999999996</v>
      </c>
      <c r="I978" s="4">
        <v>389.75</v>
      </c>
      <c r="J978" t="s">
        <v>2025</v>
      </c>
      <c r="K978" t="str">
        <f t="shared" si="45"/>
        <v>October</v>
      </c>
      <c r="L978" s="7">
        <f t="shared" si="46"/>
        <v>8.9711542002725311E-2</v>
      </c>
      <c r="M978">
        <f t="shared" si="47"/>
        <v>2024</v>
      </c>
    </row>
    <row r="979" spans="1:13" x14ac:dyDescent="0.3">
      <c r="A979" t="s">
        <v>987</v>
      </c>
      <c r="B979" s="2">
        <v>45122</v>
      </c>
      <c r="C979" t="s">
        <v>1980</v>
      </c>
      <c r="D979" t="s">
        <v>2004</v>
      </c>
      <c r="E979" t="s">
        <v>2008</v>
      </c>
      <c r="F979" t="s">
        <v>2021</v>
      </c>
      <c r="G979" s="6">
        <v>2</v>
      </c>
      <c r="H979" s="4">
        <v>28258.12</v>
      </c>
      <c r="I979" s="4">
        <v>7661.45</v>
      </c>
      <c r="J979" t="s">
        <v>2025</v>
      </c>
      <c r="K979" t="str">
        <f t="shared" si="45"/>
        <v>July</v>
      </c>
      <c r="L979" s="7">
        <f t="shared" si="46"/>
        <v>0.27112383980250632</v>
      </c>
      <c r="M979">
        <f t="shared" si="47"/>
        <v>2023</v>
      </c>
    </row>
    <row r="980" spans="1:13" x14ac:dyDescent="0.3">
      <c r="A980" t="s">
        <v>988</v>
      </c>
      <c r="B980" s="2">
        <v>45470</v>
      </c>
      <c r="C980" t="s">
        <v>1981</v>
      </c>
      <c r="D980" t="s">
        <v>2003</v>
      </c>
      <c r="E980" t="s">
        <v>2007</v>
      </c>
      <c r="F980" t="s">
        <v>2017</v>
      </c>
      <c r="G980" s="6">
        <v>1</v>
      </c>
      <c r="H980" s="4">
        <v>44091.11</v>
      </c>
      <c r="I980" s="4">
        <v>9941.0400000000009</v>
      </c>
      <c r="J980" t="s">
        <v>2028</v>
      </c>
      <c r="K980" t="str">
        <f t="shared" si="45"/>
        <v>June</v>
      </c>
      <c r="L980" s="7">
        <f t="shared" si="46"/>
        <v>0.22546585921742501</v>
      </c>
      <c r="M980">
        <f t="shared" si="47"/>
        <v>2024</v>
      </c>
    </row>
    <row r="981" spans="1:13" x14ac:dyDescent="0.3">
      <c r="A981" t="s">
        <v>989</v>
      </c>
      <c r="B981" s="2">
        <v>45287</v>
      </c>
      <c r="C981" t="s">
        <v>1982</v>
      </c>
      <c r="D981" t="s">
        <v>2004</v>
      </c>
      <c r="E981" t="s">
        <v>2008</v>
      </c>
      <c r="F981" t="s">
        <v>2011</v>
      </c>
      <c r="G981" s="6">
        <v>9</v>
      </c>
      <c r="H981" s="4">
        <v>5264.69</v>
      </c>
      <c r="I981" s="4">
        <v>1213.95</v>
      </c>
      <c r="J981" t="s">
        <v>2025</v>
      </c>
      <c r="K981" t="str">
        <f t="shared" si="45"/>
        <v>December</v>
      </c>
      <c r="L981" s="7">
        <f t="shared" si="46"/>
        <v>0.23058337717890326</v>
      </c>
      <c r="M981">
        <f t="shared" si="47"/>
        <v>2023</v>
      </c>
    </row>
    <row r="982" spans="1:13" x14ac:dyDescent="0.3">
      <c r="A982" t="s">
        <v>990</v>
      </c>
      <c r="B982" s="2">
        <v>45551</v>
      </c>
      <c r="C982" t="s">
        <v>1983</v>
      </c>
      <c r="D982" t="s">
        <v>2004</v>
      </c>
      <c r="E982" t="s">
        <v>2007</v>
      </c>
      <c r="F982" t="s">
        <v>2010</v>
      </c>
      <c r="G982" s="6">
        <v>6</v>
      </c>
      <c r="H982" s="4">
        <v>12833.84</v>
      </c>
      <c r="I982" s="4">
        <v>1734.04</v>
      </c>
      <c r="J982" t="s">
        <v>2028</v>
      </c>
      <c r="K982" t="str">
        <f t="shared" si="45"/>
        <v>September</v>
      </c>
      <c r="L982" s="7">
        <f t="shared" si="46"/>
        <v>0.13511466560281257</v>
      </c>
      <c r="M982">
        <f t="shared" si="47"/>
        <v>2024</v>
      </c>
    </row>
    <row r="983" spans="1:13" x14ac:dyDescent="0.3">
      <c r="A983" t="s">
        <v>991</v>
      </c>
      <c r="B983" s="2">
        <v>45467</v>
      </c>
      <c r="C983" t="s">
        <v>1984</v>
      </c>
      <c r="D983" t="s">
        <v>2006</v>
      </c>
      <c r="E983" t="s">
        <v>2008</v>
      </c>
      <c r="F983" t="s">
        <v>2019</v>
      </c>
      <c r="G983" s="6">
        <v>6</v>
      </c>
      <c r="H983" s="4">
        <v>11584.09</v>
      </c>
      <c r="I983" s="4">
        <v>1129.1199999999999</v>
      </c>
      <c r="J983" t="s">
        <v>2026</v>
      </c>
      <c r="K983" t="str">
        <f t="shared" si="45"/>
        <v>June</v>
      </c>
      <c r="L983" s="7">
        <f t="shared" si="46"/>
        <v>9.7471618400754814E-2</v>
      </c>
      <c r="M983">
        <f t="shared" si="47"/>
        <v>2024</v>
      </c>
    </row>
    <row r="984" spans="1:13" x14ac:dyDescent="0.3">
      <c r="A984" t="s">
        <v>992</v>
      </c>
      <c r="B984" s="2">
        <v>45509</v>
      </c>
      <c r="C984" t="s">
        <v>1985</v>
      </c>
      <c r="D984" t="s">
        <v>2006</v>
      </c>
      <c r="E984" t="s">
        <v>2009</v>
      </c>
      <c r="F984" t="s">
        <v>2024</v>
      </c>
      <c r="G984" s="6">
        <v>10</v>
      </c>
      <c r="H984" s="4">
        <v>11186.77</v>
      </c>
      <c r="I984" s="4">
        <v>1073.93</v>
      </c>
      <c r="J984" t="s">
        <v>2025</v>
      </c>
      <c r="K984" t="str">
        <f t="shared" si="45"/>
        <v>August</v>
      </c>
      <c r="L984" s="7">
        <f t="shared" si="46"/>
        <v>9.600000715130462E-2</v>
      </c>
      <c r="M984">
        <f t="shared" si="47"/>
        <v>2024</v>
      </c>
    </row>
    <row r="985" spans="1:13" x14ac:dyDescent="0.3">
      <c r="A985" t="s">
        <v>993</v>
      </c>
      <c r="B985" s="2">
        <v>45379</v>
      </c>
      <c r="C985" t="s">
        <v>1986</v>
      </c>
      <c r="D985" t="s">
        <v>2003</v>
      </c>
      <c r="E985" t="s">
        <v>2008</v>
      </c>
      <c r="F985" t="s">
        <v>2022</v>
      </c>
      <c r="G985" s="6">
        <v>8</v>
      </c>
      <c r="H985" s="4">
        <v>22393.73</v>
      </c>
      <c r="I985" s="4">
        <v>2340.4499999999998</v>
      </c>
      <c r="J985" t="s">
        <v>2025</v>
      </c>
      <c r="K985" t="str">
        <f t="shared" si="45"/>
        <v>March</v>
      </c>
      <c r="L985" s="7">
        <f t="shared" si="46"/>
        <v>0.10451362948468164</v>
      </c>
      <c r="M985">
        <f t="shared" si="47"/>
        <v>2024</v>
      </c>
    </row>
    <row r="986" spans="1:13" x14ac:dyDescent="0.3">
      <c r="A986" t="s">
        <v>994</v>
      </c>
      <c r="B986" s="2">
        <v>45581</v>
      </c>
      <c r="C986" t="s">
        <v>1987</v>
      </c>
      <c r="D986" t="s">
        <v>2004</v>
      </c>
      <c r="E986" t="s">
        <v>2007</v>
      </c>
      <c r="F986" t="s">
        <v>2018</v>
      </c>
      <c r="G986" s="6">
        <v>3</v>
      </c>
      <c r="H986" s="4">
        <v>45109.94</v>
      </c>
      <c r="I986" s="4">
        <v>7840.04</v>
      </c>
      <c r="J986" t="s">
        <v>2027</v>
      </c>
      <c r="K986" t="str">
        <f t="shared" si="45"/>
        <v>October</v>
      </c>
      <c r="L986" s="7">
        <f t="shared" si="46"/>
        <v>0.17379850205963474</v>
      </c>
      <c r="M986">
        <f t="shared" si="47"/>
        <v>2024</v>
      </c>
    </row>
    <row r="987" spans="1:13" x14ac:dyDescent="0.3">
      <c r="A987" t="s">
        <v>995</v>
      </c>
      <c r="B987" s="2">
        <v>45649</v>
      </c>
      <c r="C987" t="s">
        <v>1988</v>
      </c>
      <c r="D987" t="s">
        <v>2004</v>
      </c>
      <c r="E987" t="s">
        <v>2009</v>
      </c>
      <c r="F987" t="s">
        <v>2015</v>
      </c>
      <c r="G987" s="6">
        <v>2</v>
      </c>
      <c r="H987" s="4">
        <v>17761.509999999998</v>
      </c>
      <c r="I987" s="4">
        <v>3656.18</v>
      </c>
      <c r="J987" t="s">
        <v>2026</v>
      </c>
      <c r="K987" t="str">
        <f t="shared" si="45"/>
        <v>December</v>
      </c>
      <c r="L987" s="7">
        <f t="shared" si="46"/>
        <v>0.20584848923317894</v>
      </c>
      <c r="M987">
        <f t="shared" si="47"/>
        <v>2024</v>
      </c>
    </row>
    <row r="988" spans="1:13" x14ac:dyDescent="0.3">
      <c r="A988" t="s">
        <v>996</v>
      </c>
      <c r="B988" s="2">
        <v>45079</v>
      </c>
      <c r="C988" t="s">
        <v>1989</v>
      </c>
      <c r="D988" t="s">
        <v>2005</v>
      </c>
      <c r="E988" t="s">
        <v>2007</v>
      </c>
      <c r="F988" t="s">
        <v>2018</v>
      </c>
      <c r="G988" s="6">
        <v>2</v>
      </c>
      <c r="H988" s="4">
        <v>12734.45</v>
      </c>
      <c r="I988" s="4">
        <v>3419.45</v>
      </c>
      <c r="J988" t="s">
        <v>2026</v>
      </c>
      <c r="K988" t="str">
        <f t="shared" si="45"/>
        <v>June</v>
      </c>
      <c r="L988" s="7">
        <f t="shared" si="46"/>
        <v>0.26851964552846802</v>
      </c>
      <c r="M988">
        <f t="shared" si="47"/>
        <v>2023</v>
      </c>
    </row>
    <row r="989" spans="1:13" x14ac:dyDescent="0.3">
      <c r="A989" t="s">
        <v>997</v>
      </c>
      <c r="B989" s="2">
        <v>45606</v>
      </c>
      <c r="C989" t="s">
        <v>1990</v>
      </c>
      <c r="D989" t="s">
        <v>2004</v>
      </c>
      <c r="E989" t="s">
        <v>2007</v>
      </c>
      <c r="F989" t="s">
        <v>2018</v>
      </c>
      <c r="G989" s="6">
        <v>1</v>
      </c>
      <c r="H989" s="4">
        <v>16313.5</v>
      </c>
      <c r="I989" s="4">
        <v>2518.81</v>
      </c>
      <c r="J989" t="s">
        <v>2025</v>
      </c>
      <c r="K989" t="str">
        <f t="shared" si="45"/>
        <v>November</v>
      </c>
      <c r="L989" s="7">
        <f t="shared" si="46"/>
        <v>0.15440034327397553</v>
      </c>
      <c r="M989">
        <f t="shared" si="47"/>
        <v>2024</v>
      </c>
    </row>
    <row r="990" spans="1:13" x14ac:dyDescent="0.3">
      <c r="A990" t="s">
        <v>998</v>
      </c>
      <c r="B990" s="2">
        <v>45099</v>
      </c>
      <c r="C990" t="s">
        <v>1991</v>
      </c>
      <c r="D990" t="s">
        <v>2003</v>
      </c>
      <c r="E990" t="s">
        <v>2007</v>
      </c>
      <c r="F990" t="s">
        <v>2017</v>
      </c>
      <c r="G990" s="6">
        <v>9</v>
      </c>
      <c r="H990" s="4">
        <v>41974.82</v>
      </c>
      <c r="I990" s="4">
        <v>10602.06</v>
      </c>
      <c r="J990" t="s">
        <v>2027</v>
      </c>
      <c r="K990" t="str">
        <f t="shared" si="45"/>
        <v>June</v>
      </c>
      <c r="L990" s="7">
        <f t="shared" si="46"/>
        <v>0.25258142858027738</v>
      </c>
      <c r="M990">
        <f t="shared" si="47"/>
        <v>2023</v>
      </c>
    </row>
    <row r="991" spans="1:13" x14ac:dyDescent="0.3">
      <c r="A991" t="s">
        <v>999</v>
      </c>
      <c r="B991" s="2">
        <v>45474</v>
      </c>
      <c r="C991" t="s">
        <v>1992</v>
      </c>
      <c r="D991" t="s">
        <v>2004</v>
      </c>
      <c r="E991" t="s">
        <v>2008</v>
      </c>
      <c r="F991" t="s">
        <v>2012</v>
      </c>
      <c r="G991" s="6">
        <v>9</v>
      </c>
      <c r="H991" s="4">
        <v>31375.77</v>
      </c>
      <c r="I991" s="4">
        <v>4457.6499999999996</v>
      </c>
      <c r="J991" t="s">
        <v>2025</v>
      </c>
      <c r="K991" t="str">
        <f t="shared" si="45"/>
        <v>July</v>
      </c>
      <c r="L991" s="7">
        <f t="shared" si="46"/>
        <v>0.14207300729193259</v>
      </c>
      <c r="M991">
        <f t="shared" si="47"/>
        <v>2024</v>
      </c>
    </row>
    <row r="992" spans="1:13" x14ac:dyDescent="0.3">
      <c r="A992" t="s">
        <v>1000</v>
      </c>
      <c r="B992" s="2">
        <v>45415</v>
      </c>
      <c r="C992" t="s">
        <v>1993</v>
      </c>
      <c r="D992" t="s">
        <v>2005</v>
      </c>
      <c r="E992" t="s">
        <v>2007</v>
      </c>
      <c r="F992" t="s">
        <v>2017</v>
      </c>
      <c r="G992" s="6">
        <v>9</v>
      </c>
      <c r="H992" s="4">
        <v>12406.08</v>
      </c>
      <c r="I992" s="4">
        <v>3141.27</v>
      </c>
      <c r="J992" t="s">
        <v>2028</v>
      </c>
      <c r="K992" t="str">
        <f t="shared" si="45"/>
        <v>May</v>
      </c>
      <c r="L992" s="7">
        <f t="shared" si="46"/>
        <v>0.25320407413139362</v>
      </c>
      <c r="M992">
        <f t="shared" si="47"/>
        <v>2024</v>
      </c>
    </row>
    <row r="993" spans="1:13" x14ac:dyDescent="0.3">
      <c r="A993" t="s">
        <v>1001</v>
      </c>
      <c r="B993" s="2">
        <v>45474</v>
      </c>
      <c r="C993" t="s">
        <v>1994</v>
      </c>
      <c r="D993" t="s">
        <v>2006</v>
      </c>
      <c r="E993" t="s">
        <v>2007</v>
      </c>
      <c r="F993" t="s">
        <v>2020</v>
      </c>
      <c r="G993" s="6">
        <v>3</v>
      </c>
      <c r="H993" s="4">
        <v>24815.67</v>
      </c>
      <c r="I993" s="4">
        <v>6504.75</v>
      </c>
      <c r="J993" t="s">
        <v>2025</v>
      </c>
      <c r="K993" t="str">
        <f t="shared" si="45"/>
        <v>July</v>
      </c>
      <c r="L993" s="7">
        <f t="shared" si="46"/>
        <v>0.26212268296604524</v>
      </c>
      <c r="M993">
        <f t="shared" si="47"/>
        <v>2024</v>
      </c>
    </row>
    <row r="994" spans="1:13" x14ac:dyDescent="0.3">
      <c r="A994" t="s">
        <v>1002</v>
      </c>
      <c r="B994" s="2">
        <v>45519</v>
      </c>
      <c r="C994" t="s">
        <v>1995</v>
      </c>
      <c r="D994" t="s">
        <v>2003</v>
      </c>
      <c r="E994" t="s">
        <v>2008</v>
      </c>
      <c r="F994" t="s">
        <v>2022</v>
      </c>
      <c r="G994" s="6">
        <v>7</v>
      </c>
      <c r="H994" s="4">
        <v>19449.310000000001</v>
      </c>
      <c r="I994" s="4">
        <v>4975.8</v>
      </c>
      <c r="J994" t="s">
        <v>2028</v>
      </c>
      <c r="K994" t="str">
        <f t="shared" si="45"/>
        <v>August</v>
      </c>
      <c r="L994" s="7">
        <f t="shared" si="46"/>
        <v>0.25583426867071374</v>
      </c>
      <c r="M994">
        <f t="shared" si="47"/>
        <v>2024</v>
      </c>
    </row>
    <row r="995" spans="1:13" x14ac:dyDescent="0.3">
      <c r="A995" t="s">
        <v>1003</v>
      </c>
      <c r="B995" s="2">
        <v>45022</v>
      </c>
      <c r="C995" t="s">
        <v>1996</v>
      </c>
      <c r="D995" t="s">
        <v>2005</v>
      </c>
      <c r="E995" t="s">
        <v>2007</v>
      </c>
      <c r="F995" t="s">
        <v>2010</v>
      </c>
      <c r="G995" s="6">
        <v>2</v>
      </c>
      <c r="H995" s="4">
        <v>15846.14</v>
      </c>
      <c r="I995" s="4">
        <v>4387.0200000000004</v>
      </c>
      <c r="J995" t="s">
        <v>2026</v>
      </c>
      <c r="K995" t="str">
        <f t="shared" si="45"/>
        <v>April</v>
      </c>
      <c r="L995" s="7">
        <f t="shared" si="46"/>
        <v>0.27685101860768618</v>
      </c>
      <c r="M995">
        <f t="shared" si="47"/>
        <v>2023</v>
      </c>
    </row>
    <row r="996" spans="1:13" x14ac:dyDescent="0.3">
      <c r="A996" t="s">
        <v>1004</v>
      </c>
      <c r="B996" s="2">
        <v>45252</v>
      </c>
      <c r="C996" t="s">
        <v>1997</v>
      </c>
      <c r="D996" t="s">
        <v>2006</v>
      </c>
      <c r="E996" t="s">
        <v>2008</v>
      </c>
      <c r="F996" t="s">
        <v>2021</v>
      </c>
      <c r="G996" s="6">
        <v>9</v>
      </c>
      <c r="H996" s="4">
        <v>49653.599999999999</v>
      </c>
      <c r="I996" s="4">
        <v>14243.61</v>
      </c>
      <c r="J996" t="s">
        <v>2027</v>
      </c>
      <c r="K996" t="str">
        <f t="shared" si="45"/>
        <v>November</v>
      </c>
      <c r="L996" s="7">
        <f t="shared" si="46"/>
        <v>0.28685956305283</v>
      </c>
      <c r="M996">
        <f t="shared" si="47"/>
        <v>2023</v>
      </c>
    </row>
    <row r="997" spans="1:13" x14ac:dyDescent="0.3">
      <c r="A997" t="s">
        <v>1005</v>
      </c>
      <c r="B997" s="2">
        <v>45196</v>
      </c>
      <c r="C997" t="s">
        <v>1998</v>
      </c>
      <c r="D997" t="s">
        <v>2003</v>
      </c>
      <c r="E997" t="s">
        <v>2008</v>
      </c>
      <c r="F997" t="s">
        <v>2011</v>
      </c>
      <c r="G997" s="6">
        <v>10</v>
      </c>
      <c r="H997" s="4">
        <v>35183.19</v>
      </c>
      <c r="I997" s="4">
        <v>8209.39</v>
      </c>
      <c r="J997" t="s">
        <v>2028</v>
      </c>
      <c r="K997" t="str">
        <f t="shared" si="45"/>
        <v>September</v>
      </c>
      <c r="L997" s="7">
        <f t="shared" si="46"/>
        <v>0.23333273645738203</v>
      </c>
      <c r="M997">
        <f t="shared" si="47"/>
        <v>2023</v>
      </c>
    </row>
    <row r="998" spans="1:13" x14ac:dyDescent="0.3">
      <c r="A998" t="s">
        <v>1006</v>
      </c>
      <c r="B998" s="2">
        <v>45150</v>
      </c>
      <c r="C998" t="s">
        <v>1999</v>
      </c>
      <c r="D998" t="s">
        <v>2003</v>
      </c>
      <c r="E998" t="s">
        <v>2007</v>
      </c>
      <c r="F998" t="s">
        <v>2017</v>
      </c>
      <c r="G998" s="6">
        <v>5</v>
      </c>
      <c r="H998" s="4">
        <v>15819.2</v>
      </c>
      <c r="I998" s="4">
        <v>4126.76</v>
      </c>
      <c r="J998" t="s">
        <v>2025</v>
      </c>
      <c r="K998" t="str">
        <f t="shared" si="45"/>
        <v>August</v>
      </c>
      <c r="L998" s="7">
        <f t="shared" si="46"/>
        <v>0.26087033478304844</v>
      </c>
      <c r="M998">
        <f t="shared" si="47"/>
        <v>2023</v>
      </c>
    </row>
    <row r="999" spans="1:13" x14ac:dyDescent="0.3">
      <c r="A999" t="s">
        <v>1007</v>
      </c>
      <c r="B999" s="2">
        <v>45554</v>
      </c>
      <c r="C999" t="s">
        <v>2000</v>
      </c>
      <c r="D999" t="s">
        <v>2006</v>
      </c>
      <c r="E999" t="s">
        <v>2009</v>
      </c>
      <c r="F999" t="s">
        <v>2024</v>
      </c>
      <c r="G999" s="6">
        <v>2</v>
      </c>
      <c r="H999" s="4">
        <v>8780.4500000000007</v>
      </c>
      <c r="I999" s="4">
        <v>487.23</v>
      </c>
      <c r="J999" t="s">
        <v>2026</v>
      </c>
      <c r="K999" t="str">
        <f t="shared" si="45"/>
        <v>September</v>
      </c>
      <c r="L999" s="7">
        <f t="shared" si="46"/>
        <v>5.5490322249998572E-2</v>
      </c>
      <c r="M999">
        <f t="shared" si="47"/>
        <v>2024</v>
      </c>
    </row>
    <row r="1000" spans="1:13" x14ac:dyDescent="0.3">
      <c r="A1000" t="s">
        <v>1008</v>
      </c>
      <c r="B1000" s="2">
        <v>45321</v>
      </c>
      <c r="C1000" t="s">
        <v>2001</v>
      </c>
      <c r="D1000" t="s">
        <v>2003</v>
      </c>
      <c r="E1000" t="s">
        <v>2008</v>
      </c>
      <c r="F1000" t="s">
        <v>2021</v>
      </c>
      <c r="G1000" s="6">
        <v>10</v>
      </c>
      <c r="H1000" s="4">
        <v>37192.58</v>
      </c>
      <c r="I1000" s="4">
        <v>4895.8900000000003</v>
      </c>
      <c r="J1000" t="s">
        <v>2026</v>
      </c>
      <c r="K1000" t="str">
        <f t="shared" si="45"/>
        <v>January</v>
      </c>
      <c r="L1000" s="7">
        <f t="shared" si="46"/>
        <v>0.13163620270494814</v>
      </c>
      <c r="M1000">
        <f t="shared" si="47"/>
        <v>2024</v>
      </c>
    </row>
    <row r="1001" spans="1:13" x14ac:dyDescent="0.3">
      <c r="A1001" t="s">
        <v>1009</v>
      </c>
      <c r="B1001" s="2">
        <v>45021</v>
      </c>
      <c r="C1001" t="s">
        <v>2002</v>
      </c>
      <c r="D1001" t="s">
        <v>2004</v>
      </c>
      <c r="E1001" t="s">
        <v>2008</v>
      </c>
      <c r="F1001" t="s">
        <v>2022</v>
      </c>
      <c r="G1001" s="6">
        <v>8</v>
      </c>
      <c r="H1001" s="4">
        <v>36867.03</v>
      </c>
      <c r="I1001" s="4">
        <v>7549.02</v>
      </c>
      <c r="J1001" t="s">
        <v>2027</v>
      </c>
      <c r="K1001" t="str">
        <f t="shared" si="45"/>
        <v>April</v>
      </c>
      <c r="L1001" s="7">
        <f t="shared" si="46"/>
        <v>0.20476344310892416</v>
      </c>
      <c r="M1001">
        <f t="shared" si="47"/>
        <v>2023</v>
      </c>
    </row>
  </sheetData>
  <autoFilter ref="K1:M1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Sheet3</vt:lpstr>
      <vt:lpstr>dashboard</vt:lpstr>
      <vt:lpstr>dashboard_data</vt:lpstr>
      <vt:lpstr>Sheet1</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akhilesh</dc:creator>
  <cp:lastModifiedBy>saloni shrigoud</cp:lastModifiedBy>
  <cp:lastPrinted>2025-10-25T08:54:59Z</cp:lastPrinted>
  <dcterms:created xsi:type="dcterms:W3CDTF">2025-10-23T14:37:45Z</dcterms:created>
  <dcterms:modified xsi:type="dcterms:W3CDTF">2025-10-25T09:12:44Z</dcterms:modified>
</cp:coreProperties>
</file>