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u\Documents\GitHub\effective_mass_optimization\Hardware Trajectories\"/>
    </mc:Choice>
  </mc:AlternateContent>
  <xr:revisionPtr revIDLastSave="0" documentId="13_ncr:1_{FB129487-4DEA-43B9-8397-E10EC75E662C}" xr6:coauthVersionLast="36" xr6:coauthVersionMax="36" xr10:uidLastSave="{00000000-0000-0000-0000-000000000000}"/>
  <bookViews>
    <workbookView xWindow="0" yWindow="0" windowWidth="19200" windowHeight="8150" xr2:uid="{A5EF6C1D-3370-48E1-98A7-BBBCEACB21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M14" i="1"/>
  <c r="G14" i="1"/>
  <c r="M13" i="1"/>
  <c r="G13" i="1"/>
  <c r="M12" i="1"/>
  <c r="G12" i="1"/>
  <c r="M5" i="1"/>
  <c r="N5" i="1" s="1"/>
  <c r="M6" i="1"/>
  <c r="M4" i="1"/>
  <c r="G5" i="1"/>
  <c r="G6" i="1"/>
  <c r="G4" i="1"/>
  <c r="N14" i="1" l="1"/>
  <c r="N13" i="1"/>
  <c r="N12" i="1"/>
  <c r="N15" i="1" s="1"/>
  <c r="N4" i="1"/>
  <c r="N7" i="1" s="1"/>
</calcChain>
</file>

<file path=xl/sharedStrings.xml><?xml version="1.0" encoding="utf-8"?>
<sst xmlns="http://schemas.openxmlformats.org/spreadsheetml/2006/main" count="76" uniqueCount="48">
  <si>
    <t>Plain TO</t>
  </si>
  <si>
    <t>Collision-Aware TO</t>
  </si>
  <si>
    <t>Disp #1</t>
  </si>
  <si>
    <t>Disp #2</t>
  </si>
  <si>
    <t>Disp #3</t>
  </si>
  <si>
    <t>Disp #4</t>
  </si>
  <si>
    <t>Disp #5</t>
  </si>
  <si>
    <t>Avg. Disp.</t>
  </si>
  <si>
    <t>Linear Trajectory #18, Final Displacements for Both Optimizations and Three Initial Object Locations</t>
  </si>
  <si>
    <t>Sinusoid Trajectory #6, Final Displacements for Both Optimizations and Three Initial Object Locations</t>
  </si>
  <si>
    <t>Note: arena center is at (0.35,0) in world coords</t>
  </si>
  <si>
    <t>Location (m) ((x,y) from world origin)</t>
  </si>
  <si>
    <t>Displacements are all in mm</t>
  </si>
  <si>
    <t>(0.41,-0.07)</t>
  </si>
  <si>
    <t>(0.27,0.10)</t>
  </si>
  <si>
    <t>(0.37,0.00)</t>
  </si>
  <si>
    <t>(0.40,-0.10)</t>
  </si>
  <si>
    <t>L18, CA</t>
  </si>
  <si>
    <t>L18, Plain</t>
  </si>
  <si>
    <t>Initial Configurations</t>
  </si>
  <si>
    <t>S6, Plain</t>
  </si>
  <si>
    <t>S6, CA</t>
  </si>
  <si>
    <t>(0.35,0.00)</t>
  </si>
  <si>
    <t>(0.33,0.05)</t>
  </si>
  <si>
    <t>Ratios</t>
  </si>
  <si>
    <t>Trials in videos</t>
  </si>
  <si>
    <t>L18, plain</t>
  </si>
  <si>
    <t>S6, plain</t>
  </si>
  <si>
    <t>Pos. 1</t>
  </si>
  <si>
    <t>Pos. 2</t>
  </si>
  <si>
    <t>Pos. 3</t>
  </si>
  <si>
    <t>Linear 18</t>
  </si>
  <si>
    <t>Sinusoid 6</t>
  </si>
  <si>
    <t>Pos #2</t>
  </si>
  <si>
    <t>Pos #3</t>
  </si>
  <si>
    <t>Pos #1</t>
  </si>
  <si>
    <t>desired meff ratio at real coll</t>
  </si>
  <si>
    <t>ratio of mean meffs at real coll</t>
  </si>
  <si>
    <t>All meff values in kg</t>
  </si>
  <si>
    <t>look at error in meff? Differences in ratios?</t>
  </si>
  <si>
    <t>doesn't match with large difference in displacement</t>
  </si>
  <si>
    <t>mean collision time, plain (s)</t>
  </si>
  <si>
    <t>mean collision time, CA (s)</t>
  </si>
  <si>
    <t>desired meff at real coll, Plain (kg)</t>
  </si>
  <si>
    <t>desired meff at real coll, CA (kg)</t>
  </si>
  <si>
    <t>mean real meff at real coll, Plain (kg)</t>
  </si>
  <si>
    <t>mean real meff at real coll, CA (kg)</t>
  </si>
  <si>
    <t>could be due to hitting hard joint limit before collision is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</si>
</sst>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11" xfId="0" applyFont="1" applyBorder="1"/>
    <xf numFmtId="0" fontId="4" fillId="5" borderId="1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0" xfId="0" applyFont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1" xfId="0" applyFont="1" applyBorder="1"/>
    <xf numFmtId="0" fontId="7" fillId="0" borderId="1" xfId="0" applyFont="1" applyBorder="1"/>
    <xf numFmtId="0" fontId="7" fillId="0" borderId="13" xfId="0" applyFont="1" applyBorder="1"/>
    <xf numFmtId="0" fontId="7" fillId="0" borderId="14" xfId="0" applyFont="1" applyBorder="1"/>
    <xf numFmtId="0" fontId="0" fillId="6" borderId="12" xfId="0" applyFill="1" applyBorder="1"/>
    <xf numFmtId="0" fontId="0" fillId="6" borderId="15" xfId="0" applyFill="1" applyBorder="1"/>
    <xf numFmtId="0" fontId="2" fillId="3" borderId="0" xfId="2"/>
    <xf numFmtId="0" fontId="1" fillId="2" borderId="0" xfId="1"/>
    <xf numFmtId="0" fontId="0" fillId="0" borderId="1" xfId="0" applyBorder="1"/>
    <xf numFmtId="0" fontId="4" fillId="5" borderId="1" xfId="0" applyFont="1" applyFill="1" applyBorder="1"/>
    <xf numFmtId="0" fontId="0" fillId="5" borderId="1" xfId="0" applyFill="1" applyBorder="1"/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7" fillId="4" borderId="1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0" xfId="0" applyFont="1" applyBorder="1"/>
    <xf numFmtId="0" fontId="7" fillId="5" borderId="27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0" borderId="15" xfId="0" applyFont="1" applyFill="1" applyBorder="1" applyAlignment="1">
      <alignment horizontal="right"/>
    </xf>
    <xf numFmtId="0" fontId="0" fillId="0" borderId="33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32" xfId="0" applyFont="1" applyFill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0" fontId="6" fillId="5" borderId="17" xfId="0" applyFont="1" applyFill="1" applyBorder="1" applyAlignment="1">
      <alignment horizontal="left"/>
    </xf>
    <xf numFmtId="0" fontId="6" fillId="5" borderId="19" xfId="0" applyFont="1" applyFill="1" applyBorder="1" applyAlignment="1">
      <alignment horizontal="left"/>
    </xf>
    <xf numFmtId="0" fontId="6" fillId="5" borderId="31" xfId="0" applyFont="1" applyFill="1" applyBorder="1" applyAlignment="1">
      <alignment horizontal="left"/>
    </xf>
    <xf numFmtId="0" fontId="6" fillId="5" borderId="6" xfId="0" applyFont="1" applyFill="1" applyBorder="1" applyAlignment="1">
      <alignment horizontal="left"/>
    </xf>
    <xf numFmtId="0" fontId="6" fillId="5" borderId="7" xfId="0" applyFont="1" applyFill="1" applyBorder="1" applyAlignment="1">
      <alignment horizontal="left"/>
    </xf>
    <xf numFmtId="0" fontId="6" fillId="5" borderId="26" xfId="0" applyFont="1" applyFill="1" applyBorder="1" applyAlignment="1">
      <alignment horizontal="left"/>
    </xf>
    <xf numFmtId="0" fontId="6" fillId="5" borderId="18" xfId="0" applyFont="1" applyFill="1" applyBorder="1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893E-E2C7-435C-ABC1-CAEAEFBA144C}">
  <dimension ref="A1:U33"/>
  <sheetViews>
    <sheetView tabSelected="1" zoomScale="80" zoomScaleNormal="80" workbookViewId="0">
      <selection activeCell="E28" sqref="E28"/>
    </sheetView>
  </sheetViews>
  <sheetFormatPr defaultRowHeight="14.5" x14ac:dyDescent="0.35"/>
  <cols>
    <col min="1" max="1" width="31.81640625" customWidth="1"/>
    <col min="2" max="13" width="10.6328125" customWidth="1"/>
  </cols>
  <sheetData>
    <row r="1" spans="1:21" ht="25" customHeight="1" thickBot="1" x14ac:dyDescent="0.4">
      <c r="A1" s="25" t="s">
        <v>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7"/>
      <c r="R1" s="11" t="s">
        <v>10</v>
      </c>
    </row>
    <row r="2" spans="1:21" ht="25" customHeight="1" x14ac:dyDescent="0.35">
      <c r="A2" s="28" t="s">
        <v>11</v>
      </c>
      <c r="B2" s="30" t="s">
        <v>0</v>
      </c>
      <c r="C2" s="31"/>
      <c r="D2" s="31"/>
      <c r="E2" s="31"/>
      <c r="F2" s="31"/>
      <c r="G2" s="32"/>
      <c r="H2" s="30" t="s">
        <v>1</v>
      </c>
      <c r="I2" s="31"/>
      <c r="J2" s="31"/>
      <c r="K2" s="31"/>
      <c r="L2" s="31"/>
      <c r="M2" s="32"/>
    </row>
    <row r="3" spans="1:21" ht="25" customHeight="1" x14ac:dyDescent="0.35">
      <c r="A3" s="29"/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8" t="s">
        <v>7</v>
      </c>
      <c r="H3" s="6" t="s">
        <v>2</v>
      </c>
      <c r="I3" s="7" t="s">
        <v>3</v>
      </c>
      <c r="J3" s="7" t="s">
        <v>4</v>
      </c>
      <c r="K3" s="7" t="s">
        <v>5</v>
      </c>
      <c r="L3" s="7" t="s">
        <v>6</v>
      </c>
      <c r="M3" s="8" t="s">
        <v>7</v>
      </c>
      <c r="N3" s="11" t="s">
        <v>24</v>
      </c>
      <c r="O3" s="10" t="s">
        <v>12</v>
      </c>
    </row>
    <row r="4" spans="1:21" x14ac:dyDescent="0.35">
      <c r="A4" s="12" t="s">
        <v>13</v>
      </c>
      <c r="B4" s="5">
        <v>0.40189999999999998</v>
      </c>
      <c r="C4" s="4">
        <v>0.36599999999999999</v>
      </c>
      <c r="D4" s="4">
        <v>0.28110000000000002</v>
      </c>
      <c r="E4" s="4">
        <v>0.63770000000000004</v>
      </c>
      <c r="F4" s="4">
        <v>0.1983</v>
      </c>
      <c r="G4" s="18">
        <f>AVERAGE(B4:F4)</f>
        <v>0.377</v>
      </c>
      <c r="H4" s="5">
        <v>0.48139999999999999</v>
      </c>
      <c r="I4" s="4">
        <v>0.62429999999999997</v>
      </c>
      <c r="J4" s="4">
        <v>0.54700000000000004</v>
      </c>
      <c r="K4" s="4">
        <v>0.6038</v>
      </c>
      <c r="L4" s="4">
        <v>0.37390000000000001</v>
      </c>
      <c r="M4" s="18">
        <f>AVERAGE(H4:L4)</f>
        <v>0.52607999999999999</v>
      </c>
      <c r="N4" s="20">
        <f>M4/G4</f>
        <v>1.3954376657824934</v>
      </c>
      <c r="R4" s="3" t="s">
        <v>19</v>
      </c>
    </row>
    <row r="5" spans="1:21" x14ac:dyDescent="0.35">
      <c r="A5" s="1" t="s">
        <v>22</v>
      </c>
      <c r="B5" s="14">
        <v>0.43580000000000002</v>
      </c>
      <c r="C5" s="15">
        <v>0.4819</v>
      </c>
      <c r="D5" s="15">
        <v>0.51439999999999997</v>
      </c>
      <c r="E5" s="15">
        <v>0.5222</v>
      </c>
      <c r="F5" s="15">
        <v>0.4098</v>
      </c>
      <c r="G5" s="18">
        <f t="shared" ref="G5:G6" si="0">AVERAGE(B5:F5)</f>
        <v>0.47282000000000002</v>
      </c>
      <c r="H5" s="14">
        <v>0.32829999999999998</v>
      </c>
      <c r="I5" s="15">
        <v>0.35160000000000002</v>
      </c>
      <c r="J5" s="15">
        <v>0.41320000000000001</v>
      </c>
      <c r="K5" s="15">
        <v>0.44440000000000002</v>
      </c>
      <c r="L5" s="15">
        <v>0.50270000000000004</v>
      </c>
      <c r="M5" s="18">
        <f t="shared" ref="M5:M6" si="1">AVERAGE(H5:L5)</f>
        <v>0.40804000000000001</v>
      </c>
      <c r="N5" s="21">
        <f t="shared" ref="N5:N6" si="2">M5/G5</f>
        <v>0.86299225921069334</v>
      </c>
      <c r="R5" t="s">
        <v>18</v>
      </c>
      <c r="S5" s="9">
        <v>-1.097</v>
      </c>
      <c r="T5" s="9">
        <v>1.0269999999999999</v>
      </c>
      <c r="U5" s="9">
        <v>0.52700000000000002</v>
      </c>
    </row>
    <row r="6" spans="1:21" ht="15" thickBot="1" x14ac:dyDescent="0.4">
      <c r="A6" s="13" t="s">
        <v>14</v>
      </c>
      <c r="B6" s="16">
        <v>0.90710000000000002</v>
      </c>
      <c r="C6" s="17">
        <v>0.70189999999999997</v>
      </c>
      <c r="D6" s="17">
        <v>0.78180000000000005</v>
      </c>
      <c r="E6" s="17">
        <v>0.80700000000000005</v>
      </c>
      <c r="F6" s="17">
        <v>0.97960000000000003</v>
      </c>
      <c r="G6" s="19">
        <f t="shared" si="0"/>
        <v>0.83548000000000011</v>
      </c>
      <c r="H6" s="16">
        <v>0.45179999999999998</v>
      </c>
      <c r="I6" s="17">
        <v>0.50639999999999996</v>
      </c>
      <c r="J6" s="17">
        <v>0.31929999999999997</v>
      </c>
      <c r="K6" s="17">
        <v>0.35370000000000001</v>
      </c>
      <c r="L6" s="17">
        <v>0.75090000000000001</v>
      </c>
      <c r="M6" s="19">
        <f t="shared" si="1"/>
        <v>0.47641999999999995</v>
      </c>
      <c r="N6" s="21">
        <f t="shared" si="2"/>
        <v>0.5702350744482213</v>
      </c>
      <c r="R6" t="s">
        <v>17</v>
      </c>
      <c r="S6">
        <v>-1.1140000000000001</v>
      </c>
      <c r="T6">
        <v>1.073</v>
      </c>
      <c r="U6">
        <v>0.44400000000000001</v>
      </c>
    </row>
    <row r="7" spans="1:21" x14ac:dyDescent="0.35">
      <c r="N7">
        <f>AVERAGE(N4:N6)</f>
        <v>0.94288833314713594</v>
      </c>
      <c r="R7" t="s">
        <v>20</v>
      </c>
      <c r="S7" s="3">
        <v>-1.167</v>
      </c>
      <c r="T7" s="3">
        <v>2.2610000000000001</v>
      </c>
      <c r="U7" s="3">
        <v>-1.54</v>
      </c>
    </row>
    <row r="8" spans="1:21" ht="15" thickBot="1" x14ac:dyDescent="0.4">
      <c r="R8" t="s">
        <v>21</v>
      </c>
      <c r="S8">
        <v>-1.167</v>
      </c>
      <c r="T8">
        <v>2.2610000000000001</v>
      </c>
      <c r="U8">
        <v>-1.54</v>
      </c>
    </row>
    <row r="9" spans="1:21" ht="25" customHeight="1" thickBot="1" x14ac:dyDescent="0.4">
      <c r="A9" s="25" t="s">
        <v>9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7"/>
    </row>
    <row r="10" spans="1:21" ht="25" customHeight="1" x14ac:dyDescent="0.35">
      <c r="A10" s="28" t="s">
        <v>11</v>
      </c>
      <c r="B10" s="30" t="s">
        <v>0</v>
      </c>
      <c r="C10" s="31"/>
      <c r="D10" s="31"/>
      <c r="E10" s="31"/>
      <c r="F10" s="31"/>
      <c r="G10" s="32"/>
      <c r="H10" s="30" t="s">
        <v>1</v>
      </c>
      <c r="I10" s="31"/>
      <c r="J10" s="31"/>
      <c r="K10" s="31"/>
      <c r="L10" s="31"/>
      <c r="M10" s="32"/>
    </row>
    <row r="11" spans="1:21" ht="25" customHeight="1" x14ac:dyDescent="0.35">
      <c r="A11" s="29"/>
      <c r="B11" s="6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8" t="s">
        <v>7</v>
      </c>
      <c r="H11" s="6" t="s">
        <v>2</v>
      </c>
      <c r="I11" s="7" t="s">
        <v>3</v>
      </c>
      <c r="J11" s="7" t="s">
        <v>4</v>
      </c>
      <c r="K11" s="7" t="s">
        <v>5</v>
      </c>
      <c r="L11" s="7" t="s">
        <v>6</v>
      </c>
      <c r="M11" s="8" t="s">
        <v>7</v>
      </c>
      <c r="N11" s="11" t="s">
        <v>24</v>
      </c>
      <c r="O11" s="10" t="s">
        <v>12</v>
      </c>
      <c r="R11" s="23" t="s">
        <v>25</v>
      </c>
      <c r="S11" s="24"/>
      <c r="T11" s="24"/>
      <c r="U11" s="24"/>
    </row>
    <row r="12" spans="1:21" x14ac:dyDescent="0.35">
      <c r="A12" s="12" t="s">
        <v>23</v>
      </c>
      <c r="B12">
        <v>12.12</v>
      </c>
      <c r="C12">
        <v>1.7810999999999999</v>
      </c>
      <c r="D12">
        <v>4.1178999999999997</v>
      </c>
      <c r="E12">
        <v>6.1578999999999997</v>
      </c>
      <c r="F12">
        <v>12.0223</v>
      </c>
      <c r="G12" s="18">
        <f>AVERAGE(B12:F12)</f>
        <v>7.2398399999999992</v>
      </c>
      <c r="H12" s="14">
        <v>1.2910999999999999</v>
      </c>
      <c r="I12" s="15">
        <v>1.2537</v>
      </c>
      <c r="J12" s="15">
        <v>1.3997999999999999</v>
      </c>
      <c r="K12" s="15">
        <v>1.526</v>
      </c>
      <c r="L12" s="15">
        <v>1.3075000000000001</v>
      </c>
      <c r="M12" s="18">
        <f>AVERAGE(H12:L12)</f>
        <v>1.35562</v>
      </c>
      <c r="N12" s="21">
        <f>M12/G12</f>
        <v>0.18724446949103851</v>
      </c>
      <c r="R12" s="24"/>
      <c r="S12" s="23" t="s">
        <v>28</v>
      </c>
      <c r="T12" s="23" t="s">
        <v>29</v>
      </c>
      <c r="U12" s="23" t="s">
        <v>30</v>
      </c>
    </row>
    <row r="13" spans="1:21" x14ac:dyDescent="0.35">
      <c r="A13" s="12" t="s">
        <v>15</v>
      </c>
      <c r="B13" s="14">
        <v>2.5209999999999999</v>
      </c>
      <c r="C13" s="15">
        <v>2.3222999999999998</v>
      </c>
      <c r="D13" s="15">
        <v>1.9609000000000001</v>
      </c>
      <c r="E13" s="15">
        <v>2.6840000000000002</v>
      </c>
      <c r="F13" s="15">
        <v>2.4117000000000002</v>
      </c>
      <c r="G13" s="18">
        <f t="shared" ref="G13:G14" si="3">AVERAGE(B13:F13)</f>
        <v>2.3799799999999998</v>
      </c>
      <c r="H13" s="14">
        <v>1.4785999999999999</v>
      </c>
      <c r="I13" s="15">
        <v>1.5501</v>
      </c>
      <c r="J13" s="15">
        <v>1.7284999999999999</v>
      </c>
      <c r="K13" s="15">
        <v>2.2711000000000001</v>
      </c>
      <c r="L13" s="15">
        <v>1.9672000000000001</v>
      </c>
      <c r="M13" s="18">
        <f t="shared" ref="M13:M14" si="4">AVERAGE(H13:L13)</f>
        <v>1.7990999999999999</v>
      </c>
      <c r="N13" s="21">
        <f t="shared" ref="N13:N14" si="5">M13/G13</f>
        <v>0.75593072210690848</v>
      </c>
      <c r="R13" s="23" t="s">
        <v>26</v>
      </c>
      <c r="S13" s="22">
        <v>4</v>
      </c>
      <c r="T13" s="22">
        <v>5</v>
      </c>
      <c r="U13" s="22">
        <v>2</v>
      </c>
    </row>
    <row r="14" spans="1:21" ht="15" thickBot="1" x14ac:dyDescent="0.4">
      <c r="A14" s="13" t="s">
        <v>16</v>
      </c>
      <c r="B14" s="16">
        <v>8.8186999999999998</v>
      </c>
      <c r="C14" s="17">
        <v>7.5237999999999996</v>
      </c>
      <c r="D14" s="17">
        <v>10.149800000000001</v>
      </c>
      <c r="E14" s="17">
        <v>9.9276999999999997</v>
      </c>
      <c r="F14" s="17">
        <v>9.8181999999999992</v>
      </c>
      <c r="G14" s="19">
        <f t="shared" si="3"/>
        <v>9.2476400000000005</v>
      </c>
      <c r="H14" s="16">
        <v>1.0184</v>
      </c>
      <c r="I14" s="17">
        <v>1.3896999999999999</v>
      </c>
      <c r="J14" s="17">
        <v>1.1891</v>
      </c>
      <c r="K14" s="17">
        <v>1.2453000000000001</v>
      </c>
      <c r="L14" s="17">
        <v>0.98580000000000001</v>
      </c>
      <c r="M14" s="19">
        <f t="shared" si="4"/>
        <v>1.1656600000000001</v>
      </c>
      <c r="N14" s="21">
        <f t="shared" si="5"/>
        <v>0.12604945694252806</v>
      </c>
      <c r="R14" s="23" t="s">
        <v>17</v>
      </c>
      <c r="S14" s="22">
        <v>2</v>
      </c>
      <c r="T14" s="22">
        <v>3</v>
      </c>
      <c r="U14" s="22">
        <v>4</v>
      </c>
    </row>
    <row r="15" spans="1:21" ht="15" thickBot="1" x14ac:dyDescent="0.4">
      <c r="N15">
        <f>AVERAGE(N12:N14)</f>
        <v>0.35640821618015833</v>
      </c>
      <c r="R15" s="23" t="s">
        <v>27</v>
      </c>
      <c r="S15" s="22">
        <v>3</v>
      </c>
      <c r="T15" s="22">
        <v>3</v>
      </c>
      <c r="U15" s="22">
        <v>1</v>
      </c>
    </row>
    <row r="16" spans="1:21" ht="15" thickBot="1" x14ac:dyDescent="0.4">
      <c r="A16" s="41"/>
      <c r="B16" s="42" t="s">
        <v>31</v>
      </c>
      <c r="C16" s="43"/>
      <c r="D16" s="44"/>
      <c r="E16" s="42" t="s">
        <v>32</v>
      </c>
      <c r="F16" s="43"/>
      <c r="G16" s="44"/>
      <c r="R16" s="23" t="s">
        <v>21</v>
      </c>
      <c r="S16" s="22">
        <v>2</v>
      </c>
      <c r="T16" s="22">
        <v>3</v>
      </c>
      <c r="U16" s="22">
        <v>4</v>
      </c>
    </row>
    <row r="17" spans="1:10" ht="15" thickBot="1" x14ac:dyDescent="0.4">
      <c r="A17" s="50"/>
      <c r="B17" s="51" t="s">
        <v>35</v>
      </c>
      <c r="C17" s="52" t="s">
        <v>33</v>
      </c>
      <c r="D17" s="53" t="s">
        <v>34</v>
      </c>
      <c r="E17" s="51" t="s">
        <v>35</v>
      </c>
      <c r="F17" s="52" t="s">
        <v>33</v>
      </c>
      <c r="G17" s="53" t="s">
        <v>34</v>
      </c>
      <c r="H17" s="45" t="s">
        <v>38</v>
      </c>
    </row>
    <row r="18" spans="1:10" x14ac:dyDescent="0.35">
      <c r="A18" s="62" t="s">
        <v>41</v>
      </c>
      <c r="B18" s="58">
        <v>0.26100000000000001</v>
      </c>
      <c r="C18" s="59">
        <v>0.51580000000000004</v>
      </c>
      <c r="D18" s="60">
        <v>0.86</v>
      </c>
      <c r="E18" s="58">
        <v>0.1186</v>
      </c>
      <c r="F18" s="59">
        <v>0.44059999999999999</v>
      </c>
      <c r="G18" s="61">
        <v>0.6492</v>
      </c>
      <c r="H18" s="45"/>
    </row>
    <row r="19" spans="1:10" ht="15" thickBot="1" x14ac:dyDescent="0.4">
      <c r="A19" s="63" t="s">
        <v>42</v>
      </c>
      <c r="B19" s="54">
        <v>0.24360000000000001</v>
      </c>
      <c r="C19" s="55">
        <v>0.50639999999999996</v>
      </c>
      <c r="D19" s="57">
        <v>0.85199999999999998</v>
      </c>
      <c r="E19" s="54">
        <v>0.1116</v>
      </c>
      <c r="F19" s="55">
        <v>0.43419999999999997</v>
      </c>
      <c r="G19" s="56">
        <v>0.61040000000000005</v>
      </c>
      <c r="H19" s="45"/>
    </row>
    <row r="20" spans="1:10" x14ac:dyDescent="0.35">
      <c r="A20" s="64" t="s">
        <v>43</v>
      </c>
      <c r="B20" s="40">
        <v>3.32E-2</v>
      </c>
      <c r="C20" s="38">
        <v>4.2700000000000002E-2</v>
      </c>
      <c r="D20" s="39">
        <v>9.0399999999999994E-2</v>
      </c>
      <c r="E20" s="48">
        <v>3.27E-2</v>
      </c>
      <c r="F20" s="38">
        <v>3.8199999999999998E-2</v>
      </c>
      <c r="G20" s="39">
        <v>7.17E-2</v>
      </c>
    </row>
    <row r="21" spans="1:10" x14ac:dyDescent="0.35">
      <c r="A21" s="65" t="s">
        <v>44</v>
      </c>
      <c r="B21" s="36">
        <v>3.2099999999999997E-2</v>
      </c>
      <c r="C21" s="22">
        <v>3.1899999999999998E-2</v>
      </c>
      <c r="D21" s="33">
        <v>3.1800000000000002E-2</v>
      </c>
      <c r="E21" s="46">
        <v>3.27E-2</v>
      </c>
      <c r="F21" s="22">
        <v>3.1899999999999998E-2</v>
      </c>
      <c r="G21" s="33">
        <v>3.2300000000000002E-2</v>
      </c>
      <c r="J21" s="3"/>
    </row>
    <row r="22" spans="1:10" ht="15" thickBot="1" x14ac:dyDescent="0.4">
      <c r="A22" s="66" t="s">
        <v>36</v>
      </c>
      <c r="B22" s="37">
        <v>0.96640000000000004</v>
      </c>
      <c r="C22" s="34">
        <v>0.74739999999999995</v>
      </c>
      <c r="D22" s="35">
        <v>0.35189999999999999</v>
      </c>
      <c r="E22" s="47">
        <v>0.99990000000000001</v>
      </c>
      <c r="F22" s="34">
        <v>0.83530000000000004</v>
      </c>
      <c r="G22" s="35">
        <v>0.4496</v>
      </c>
      <c r="J22" s="2"/>
    </row>
    <row r="23" spans="1:10" x14ac:dyDescent="0.35">
      <c r="A23" s="67" t="s">
        <v>45</v>
      </c>
      <c r="B23" s="40">
        <v>3.2899999999999999E-2</v>
      </c>
      <c r="C23" s="38">
        <v>4.1799999999999997E-2</v>
      </c>
      <c r="D23" s="39">
        <v>8.2299999999999998E-2</v>
      </c>
      <c r="E23" s="48">
        <v>3.27E-2</v>
      </c>
      <c r="F23" s="38">
        <v>4.1500000000000002E-2</v>
      </c>
      <c r="G23" s="39">
        <v>5.7599999999999998E-2</v>
      </c>
      <c r="J23" s="2"/>
    </row>
    <row r="24" spans="1:10" x14ac:dyDescent="0.35">
      <c r="A24" s="68" t="s">
        <v>46</v>
      </c>
      <c r="B24" s="36">
        <v>3.2500000000000001E-2</v>
      </c>
      <c r="C24" s="22">
        <v>3.2000000000000001E-2</v>
      </c>
      <c r="D24" s="33">
        <v>3.1800000000000002E-2</v>
      </c>
      <c r="E24" s="46">
        <v>3.2300000000000002E-2</v>
      </c>
      <c r="F24" s="22">
        <v>3.2000000000000001E-2</v>
      </c>
      <c r="G24" s="33">
        <v>3.2199999999999999E-2</v>
      </c>
      <c r="J24" s="2"/>
    </row>
    <row r="25" spans="1:10" ht="15" thickBot="1" x14ac:dyDescent="0.4">
      <c r="A25" s="63" t="s">
        <v>37</v>
      </c>
      <c r="B25" s="37">
        <v>0.98860000000000003</v>
      </c>
      <c r="C25" s="34">
        <v>0.76659999999999995</v>
      </c>
      <c r="D25" s="35">
        <v>0.38679999999999998</v>
      </c>
      <c r="E25" s="47">
        <v>0.98660000000000003</v>
      </c>
      <c r="F25" s="34">
        <v>0.77080000000000004</v>
      </c>
      <c r="G25" s="35">
        <v>0.55930000000000002</v>
      </c>
      <c r="I25" s="2" t="s">
        <v>39</v>
      </c>
      <c r="J25" s="2"/>
    </row>
    <row r="26" spans="1:10" x14ac:dyDescent="0.35">
      <c r="E26" s="49" t="s">
        <v>40</v>
      </c>
      <c r="J26" s="2"/>
    </row>
    <row r="27" spans="1:10" x14ac:dyDescent="0.35">
      <c r="E27" s="49" t="s">
        <v>47</v>
      </c>
      <c r="J27" s="2"/>
    </row>
    <row r="28" spans="1:10" x14ac:dyDescent="0.35">
      <c r="J28" s="2"/>
    </row>
    <row r="29" spans="1:10" x14ac:dyDescent="0.35">
      <c r="J29" s="2"/>
    </row>
    <row r="30" spans="1:10" x14ac:dyDescent="0.35">
      <c r="J30" s="2"/>
    </row>
    <row r="31" spans="1:10" x14ac:dyDescent="0.35">
      <c r="J31" s="2"/>
    </row>
    <row r="32" spans="1:10" x14ac:dyDescent="0.35">
      <c r="J32" s="2"/>
    </row>
    <row r="33" spans="10:10" x14ac:dyDescent="0.35">
      <c r="J33" s="2"/>
    </row>
  </sheetData>
  <mergeCells count="10">
    <mergeCell ref="B16:D16"/>
    <mergeCell ref="E16:G16"/>
    <mergeCell ref="A1:M1"/>
    <mergeCell ref="A9:M9"/>
    <mergeCell ref="A10:A11"/>
    <mergeCell ref="B10:G10"/>
    <mergeCell ref="H10:M10"/>
    <mergeCell ref="A2:A3"/>
    <mergeCell ref="B2:G2"/>
    <mergeCell ref="H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SaLoutos</dc:creator>
  <cp:lastModifiedBy>Andrew SaLoutos</cp:lastModifiedBy>
  <dcterms:created xsi:type="dcterms:W3CDTF">2021-05-27T17:07:16Z</dcterms:created>
  <dcterms:modified xsi:type="dcterms:W3CDTF">2021-05-30T00:11:33Z</dcterms:modified>
</cp:coreProperties>
</file>