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1" i="1" l="1"/>
  <c r="F31" i="1"/>
  <c r="G31" i="1"/>
  <c r="I31" i="1"/>
  <c r="J31" i="1"/>
  <c r="K31" i="1"/>
  <c r="D31" i="1"/>
  <c r="E28" i="1"/>
  <c r="F28" i="1"/>
  <c r="G28" i="1"/>
  <c r="I28" i="1"/>
  <c r="J28" i="1"/>
  <c r="K28" i="1"/>
  <c r="D28" i="1"/>
  <c r="D12" i="1"/>
  <c r="D20" i="1" s="1"/>
  <c r="D23" i="1" l="1"/>
  <c r="D24" i="1" s="1"/>
  <c r="D25" i="1" s="1"/>
  <c r="E12" i="1"/>
  <c r="E20" i="1" s="1"/>
  <c r="E21" i="1" s="1"/>
  <c r="F12" i="1"/>
  <c r="F20" i="1" s="1"/>
  <c r="F23" i="1" s="1"/>
  <c r="F24" i="1" s="1"/>
  <c r="F25" i="1" s="1"/>
  <c r="G12" i="1"/>
  <c r="G20" i="1" s="1"/>
  <c r="G23" i="1" s="1"/>
  <c r="G24" i="1" s="1"/>
  <c r="G25" i="1" s="1"/>
  <c r="H12" i="1"/>
  <c r="I12" i="1"/>
  <c r="J12" i="1"/>
  <c r="J20" i="1" s="1"/>
  <c r="J23" i="1" s="1"/>
  <c r="J24" i="1" s="1"/>
  <c r="J25" i="1" s="1"/>
  <c r="K12" i="1"/>
  <c r="K20" i="1" s="1"/>
  <c r="K23" i="1" s="1"/>
  <c r="K24" i="1" s="1"/>
  <c r="K25" i="1" s="1"/>
  <c r="C12" i="1"/>
  <c r="C20" i="1" s="1"/>
  <c r="C21" i="1" s="1"/>
  <c r="E23" i="1" l="1"/>
  <c r="E24" i="1" s="1"/>
  <c r="E25" i="1" s="1"/>
  <c r="F21" i="1"/>
  <c r="I20" i="1"/>
  <c r="I21" i="1" s="1"/>
  <c r="J21" i="1"/>
  <c r="H20" i="1"/>
  <c r="H21" i="1" s="1"/>
  <c r="K21" i="1"/>
  <c r="G21" i="1"/>
  <c r="C23" i="1"/>
  <c r="C24" i="1" s="1"/>
  <c r="C25" i="1" s="1"/>
  <c r="D21" i="1"/>
  <c r="I23" i="1" l="1"/>
  <c r="I24" i="1" s="1"/>
  <c r="I25" i="1" s="1"/>
  <c r="H23" i="1"/>
  <c r="H24" i="1" s="1"/>
  <c r="H25" i="1" s="1"/>
</calcChain>
</file>

<file path=xl/sharedStrings.xml><?xml version="1.0" encoding="utf-8"?>
<sst xmlns="http://schemas.openxmlformats.org/spreadsheetml/2006/main" count="43" uniqueCount="37">
  <si>
    <t>sigmaSqrtT</t>
    <phoneticPr fontId="1" type="noConversion"/>
  </si>
  <si>
    <t>Se05sigmaT</t>
    <phoneticPr fontId="1" type="noConversion"/>
  </si>
  <si>
    <t>S</t>
    <phoneticPr fontId="1" type="noConversion"/>
  </si>
  <si>
    <t>K</t>
    <phoneticPr fontId="1" type="noConversion"/>
  </si>
  <si>
    <t>r</t>
    <phoneticPr fontId="1" type="noConversion"/>
  </si>
  <si>
    <t>sigma</t>
    <phoneticPr fontId="1" type="noConversion"/>
  </si>
  <si>
    <t>T</t>
    <phoneticPr fontId="1" type="noConversion"/>
  </si>
  <si>
    <t>m</t>
    <phoneticPr fontId="1" type="noConversion"/>
  </si>
  <si>
    <t>KerT</t>
    <phoneticPr fontId="1" type="noConversion"/>
  </si>
  <si>
    <t>put_val</t>
    <phoneticPr fontId="1" type="noConversion"/>
  </si>
  <si>
    <t>오차율</t>
    <phoneticPr fontId="1" type="noConversion"/>
  </si>
  <si>
    <t>int</t>
    <phoneticPr fontId="1" type="noConversion"/>
  </si>
  <si>
    <t>put_val_test_cal</t>
    <phoneticPr fontId="1" type="noConversion"/>
  </si>
  <si>
    <t>put_val_test_sum</t>
    <phoneticPr fontId="1" type="noConversion"/>
  </si>
  <si>
    <t>int_cal</t>
    <phoneticPr fontId="1" type="noConversion"/>
  </si>
  <si>
    <t>M_count</t>
    <phoneticPr fontId="1" type="noConversion"/>
  </si>
  <si>
    <t>put_val_std_cal</t>
    <phoneticPr fontId="1" type="noConversion"/>
  </si>
  <si>
    <t>put_val_test_square_sum</t>
    <phoneticPr fontId="1" type="noConversion"/>
  </si>
  <si>
    <t>시뮬레이션 변수</t>
    <phoneticPr fontId="1" type="noConversion"/>
  </si>
  <si>
    <t>매트랩 시뮬레이션 결과</t>
    <phoneticPr fontId="1" type="noConversion"/>
  </si>
  <si>
    <t>오차율</t>
    <phoneticPr fontId="1" type="noConversion"/>
  </si>
  <si>
    <t>모델심 시뮬레이션 결과</t>
    <phoneticPr fontId="1" type="noConversion"/>
  </si>
  <si>
    <t>하드웨어 연산 결과</t>
    <phoneticPr fontId="1" type="noConversion"/>
  </si>
  <si>
    <t>샘플</t>
    <phoneticPr fontId="1" type="noConversion"/>
  </si>
  <si>
    <t>이름</t>
    <phoneticPr fontId="1" type="noConversion"/>
  </si>
  <si>
    <t>샘플1</t>
    <phoneticPr fontId="1" type="noConversion"/>
  </si>
  <si>
    <t>샘플2</t>
    <phoneticPr fontId="1" type="noConversion"/>
  </si>
  <si>
    <t>샘플3</t>
    <phoneticPr fontId="1" type="noConversion"/>
  </si>
  <si>
    <t>샘플4</t>
    <phoneticPr fontId="1" type="noConversion"/>
  </si>
  <si>
    <t>샘플5</t>
    <phoneticPr fontId="1" type="noConversion"/>
  </si>
  <si>
    <t>샘플6</t>
    <phoneticPr fontId="1" type="noConversion"/>
  </si>
  <si>
    <t>샘플7</t>
    <phoneticPr fontId="1" type="noConversion"/>
  </si>
  <si>
    <t>샘플8</t>
    <phoneticPr fontId="1" type="noConversion"/>
  </si>
  <si>
    <t>샘플9</t>
    <phoneticPr fontId="1" type="noConversion"/>
  </si>
  <si>
    <t>put_val</t>
    <phoneticPr fontId="1" type="noConversion"/>
  </si>
  <si>
    <t>x</t>
    <phoneticPr fontId="1" type="noConversion"/>
  </si>
  <si>
    <t>하드웨어 연산결과(m=9)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</si>
</sst>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topLeftCell="B19" zoomScale="85" zoomScaleNormal="85" workbookViewId="0">
      <selection activeCell="H21" sqref="H21"/>
    </sheetView>
  </sheetViews>
  <sheetFormatPr defaultRowHeight="16.5" x14ac:dyDescent="0.3"/>
  <cols>
    <col min="1" max="1" width="22.75" bestFit="1" customWidth="1"/>
    <col min="2" max="2" width="23.625" bestFit="1" customWidth="1"/>
    <col min="3" max="11" width="13.125" bestFit="1" customWidth="1"/>
  </cols>
  <sheetData>
    <row r="2" spans="1:11" x14ac:dyDescent="0.3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</row>
    <row r="3" spans="1:11" x14ac:dyDescent="0.3">
      <c r="A3" s="3" t="s">
        <v>18</v>
      </c>
      <c r="B3" s="1" t="s">
        <v>2</v>
      </c>
      <c r="C3" s="1">
        <v>55</v>
      </c>
      <c r="D3" s="1">
        <v>34</v>
      </c>
      <c r="E3" s="1">
        <v>34</v>
      </c>
      <c r="F3" s="1">
        <v>24</v>
      </c>
      <c r="G3" s="1">
        <v>24</v>
      </c>
      <c r="H3" s="1">
        <v>24</v>
      </c>
      <c r="I3" s="1">
        <v>50</v>
      </c>
      <c r="J3" s="1">
        <v>60</v>
      </c>
      <c r="K3" s="1">
        <v>60</v>
      </c>
    </row>
    <row r="4" spans="1:11" x14ac:dyDescent="0.3">
      <c r="A4" s="3"/>
      <c r="B4" s="1" t="s">
        <v>3</v>
      </c>
      <c r="C4" s="1">
        <v>50</v>
      </c>
      <c r="D4" s="1">
        <v>35</v>
      </c>
      <c r="E4" s="1">
        <v>35</v>
      </c>
      <c r="F4" s="1">
        <v>21</v>
      </c>
      <c r="G4" s="1">
        <v>21</v>
      </c>
      <c r="H4" s="1">
        <v>21</v>
      </c>
      <c r="I4" s="1">
        <v>60</v>
      </c>
      <c r="J4" s="1">
        <v>55</v>
      </c>
      <c r="K4" s="1">
        <v>55</v>
      </c>
    </row>
    <row r="5" spans="1:11" x14ac:dyDescent="0.3">
      <c r="A5" s="3"/>
      <c r="B5" s="1" t="s">
        <v>4</v>
      </c>
      <c r="C5" s="1">
        <v>0.05</v>
      </c>
      <c r="D5" s="1">
        <v>0.05</v>
      </c>
      <c r="E5" s="1">
        <v>0.05</v>
      </c>
      <c r="F5" s="1">
        <v>0.05</v>
      </c>
      <c r="G5" s="1">
        <v>0.05</v>
      </c>
      <c r="H5" s="1">
        <v>0.35</v>
      </c>
      <c r="I5" s="1">
        <v>0.01</v>
      </c>
      <c r="J5" s="1">
        <v>0.02</v>
      </c>
      <c r="K5" s="1">
        <v>0.02</v>
      </c>
    </row>
    <row r="6" spans="1:11" x14ac:dyDescent="0.3">
      <c r="A6" s="3"/>
      <c r="B6" s="1" t="s">
        <v>5</v>
      </c>
      <c r="C6" s="1">
        <v>0.25</v>
      </c>
      <c r="D6" s="1">
        <v>0.55000000000000004</v>
      </c>
      <c r="E6" s="1">
        <v>0.55000000000000004</v>
      </c>
      <c r="F6" s="1">
        <v>0.25</v>
      </c>
      <c r="G6" s="1">
        <v>0.25</v>
      </c>
      <c r="H6" s="1">
        <v>0.05</v>
      </c>
      <c r="I6" s="1">
        <v>0.02</v>
      </c>
      <c r="J6" s="1">
        <v>0.05</v>
      </c>
      <c r="K6" s="1">
        <v>0.15</v>
      </c>
    </row>
    <row r="7" spans="1:11" x14ac:dyDescent="0.3">
      <c r="A7" s="3"/>
      <c r="B7" s="1" t="s">
        <v>6</v>
      </c>
      <c r="C7" s="1">
        <v>3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</row>
    <row r="8" spans="1:11" x14ac:dyDescent="0.3">
      <c r="A8" s="3"/>
      <c r="B8" s="1" t="s">
        <v>7</v>
      </c>
      <c r="C8" s="1">
        <v>7</v>
      </c>
      <c r="D8" s="1">
        <v>7</v>
      </c>
      <c r="E8" s="1">
        <v>8</v>
      </c>
      <c r="F8" s="1">
        <v>7</v>
      </c>
      <c r="G8" s="1">
        <v>8</v>
      </c>
      <c r="H8" s="1">
        <v>7</v>
      </c>
      <c r="I8" s="1">
        <v>7</v>
      </c>
      <c r="J8" s="1">
        <v>7</v>
      </c>
      <c r="K8" s="1">
        <v>7</v>
      </c>
    </row>
    <row r="9" spans="1:11" x14ac:dyDescent="0.3">
      <c r="A9" s="3"/>
      <c r="B9" s="1" t="s">
        <v>8</v>
      </c>
      <c r="C9" s="1">
        <v>11017</v>
      </c>
      <c r="D9" s="1">
        <v>6978</v>
      </c>
      <c r="E9" s="1">
        <v>6978</v>
      </c>
      <c r="F9" s="1">
        <v>4187</v>
      </c>
      <c r="G9" s="1">
        <v>4187</v>
      </c>
      <c r="H9" s="1">
        <v>934</v>
      </c>
      <c r="I9" s="1">
        <v>14611</v>
      </c>
      <c r="J9" s="1">
        <v>12740</v>
      </c>
      <c r="K9" s="1">
        <v>12740</v>
      </c>
    </row>
    <row r="10" spans="1:11" x14ac:dyDescent="0.3">
      <c r="A10" s="3"/>
      <c r="B10" s="1" t="s">
        <v>0</v>
      </c>
      <c r="C10" s="1">
        <v>111</v>
      </c>
      <c r="D10" s="1">
        <v>315</v>
      </c>
      <c r="E10" s="1">
        <v>315</v>
      </c>
      <c r="F10" s="1">
        <v>143</v>
      </c>
      <c r="G10" s="1">
        <v>143</v>
      </c>
      <c r="H10" s="1">
        <v>29</v>
      </c>
      <c r="I10" s="1">
        <v>11</v>
      </c>
      <c r="J10" s="1">
        <v>29</v>
      </c>
      <c r="K10" s="1">
        <v>86</v>
      </c>
    </row>
    <row r="11" spans="1:11" x14ac:dyDescent="0.3">
      <c r="A11" s="3"/>
      <c r="B11" s="1" t="s">
        <v>1</v>
      </c>
      <c r="C11" s="1">
        <v>12820</v>
      </c>
      <c r="D11" s="1">
        <v>4086</v>
      </c>
      <c r="E11" s="1">
        <v>4086</v>
      </c>
      <c r="F11" s="1">
        <v>5255</v>
      </c>
      <c r="G11" s="1">
        <v>5255</v>
      </c>
      <c r="H11" s="1">
        <v>6106</v>
      </c>
      <c r="I11" s="1">
        <v>12787</v>
      </c>
      <c r="J11" s="1">
        <v>15264</v>
      </c>
      <c r="K11" s="1">
        <v>14520</v>
      </c>
    </row>
    <row r="12" spans="1:11" x14ac:dyDescent="0.3">
      <c r="A12" s="3"/>
      <c r="B12" s="1" t="s">
        <v>15</v>
      </c>
      <c r="C12" s="1">
        <f t="shared" ref="C12:K12" si="0">10^(C8)</f>
        <v>10000000</v>
      </c>
      <c r="D12" s="1">
        <f t="shared" si="0"/>
        <v>10000000</v>
      </c>
      <c r="E12" s="1">
        <f t="shared" si="0"/>
        <v>100000000</v>
      </c>
      <c r="F12" s="1">
        <f t="shared" si="0"/>
        <v>10000000</v>
      </c>
      <c r="G12" s="1">
        <f t="shared" si="0"/>
        <v>100000000</v>
      </c>
      <c r="H12" s="1">
        <f t="shared" si="0"/>
        <v>10000000</v>
      </c>
      <c r="I12" s="1">
        <f t="shared" si="0"/>
        <v>10000000</v>
      </c>
      <c r="J12" s="1">
        <f t="shared" si="0"/>
        <v>10000000</v>
      </c>
      <c r="K12" s="1">
        <f t="shared" si="0"/>
        <v>10000000</v>
      </c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3" t="s">
        <v>19</v>
      </c>
      <c r="B14" s="1" t="s">
        <v>9</v>
      </c>
      <c r="C14" s="1">
        <v>3.7073</v>
      </c>
      <c r="D14" s="1">
        <v>10.966900000000001</v>
      </c>
      <c r="E14" s="1">
        <v>10.9613</v>
      </c>
      <c r="F14" s="1">
        <v>1.5851</v>
      </c>
      <c r="G14" s="1">
        <v>1.5851</v>
      </c>
      <c r="H14" s="1">
        <v>0</v>
      </c>
      <c r="I14" s="1">
        <v>7.0755999999999997</v>
      </c>
      <c r="J14" s="1">
        <v>0.1192</v>
      </c>
      <c r="K14" s="1">
        <v>3.2858999999999998</v>
      </c>
    </row>
    <row r="15" spans="1:11" x14ac:dyDescent="0.3">
      <c r="A15" s="3"/>
      <c r="B15" s="1" t="s">
        <v>11</v>
      </c>
      <c r="C15" s="1">
        <v>4.0000000000000001E-3</v>
      </c>
      <c r="D15" s="1">
        <v>6.0000000000000001E-3</v>
      </c>
      <c r="E15" s="1">
        <v>1.9E-3</v>
      </c>
      <c r="F15" s="1">
        <v>1.6999999999999999E-3</v>
      </c>
      <c r="G15" s="2">
        <v>5.5245999999999995E-4</v>
      </c>
      <c r="H15" s="1">
        <v>0</v>
      </c>
      <c r="I15" s="1">
        <v>1.4E-3</v>
      </c>
      <c r="J15" s="2">
        <v>4.1699E-4</v>
      </c>
      <c r="K15" s="1">
        <v>3.7000000000000002E-3</v>
      </c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3" t="s">
        <v>21</v>
      </c>
      <c r="B17" s="1" t="s">
        <v>13</v>
      </c>
      <c r="C17" s="1">
        <v>9392322359</v>
      </c>
      <c r="D17" s="1">
        <v>27298008107</v>
      </c>
      <c r="E17" s="1">
        <v>272978658560</v>
      </c>
      <c r="F17" s="1">
        <v>4068654834</v>
      </c>
      <c r="G17" s="1">
        <v>40626078346</v>
      </c>
      <c r="H17" s="1">
        <v>1599148176</v>
      </c>
      <c r="I17" s="1">
        <v>18253023647</v>
      </c>
      <c r="J17" s="1">
        <v>312920103</v>
      </c>
      <c r="K17" s="1">
        <v>8424607701</v>
      </c>
    </row>
    <row r="18" spans="1:11" x14ac:dyDescent="0.3">
      <c r="A18" s="3"/>
      <c r="B18" s="1" t="s">
        <v>17</v>
      </c>
      <c r="C18" s="1">
        <v>35771483634997</v>
      </c>
      <c r="D18" s="1">
        <v>136614883785677</v>
      </c>
      <c r="E18" s="1">
        <v>1366138203731520</v>
      </c>
      <c r="F18" s="1">
        <v>6952685779938</v>
      </c>
      <c r="G18" s="1">
        <v>69525513919928</v>
      </c>
      <c r="H18" s="1">
        <v>1293693593538</v>
      </c>
      <c r="I18" s="1">
        <v>36442323246189</v>
      </c>
      <c r="J18" s="1">
        <v>270180214721</v>
      </c>
      <c r="K18" s="1">
        <v>30326496585301</v>
      </c>
    </row>
    <row r="19" spans="1:11" x14ac:dyDescent="0.3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3"/>
      <c r="B20" s="1" t="s">
        <v>12</v>
      </c>
      <c r="C20" s="1">
        <f t="shared" ref="C20:K20" si="1">C17/256/C12</f>
        <v>3.6688759214843749</v>
      </c>
      <c r="D20" s="1">
        <f t="shared" si="1"/>
        <v>10.663284416796875</v>
      </c>
      <c r="E20" s="1">
        <f t="shared" si="1"/>
        <v>10.663228849999999</v>
      </c>
      <c r="F20" s="1">
        <f t="shared" si="1"/>
        <v>1.5893182945312501</v>
      </c>
      <c r="G20" s="1">
        <f t="shared" si="1"/>
        <v>1.5869561853906251</v>
      </c>
      <c r="H20" s="1">
        <f t="shared" si="1"/>
        <v>0.62466725624999997</v>
      </c>
      <c r="I20" s="1">
        <f t="shared" si="1"/>
        <v>7.130087362109375</v>
      </c>
      <c r="J20" s="1">
        <f t="shared" si="1"/>
        <v>0.122234415234375</v>
      </c>
      <c r="K20" s="1">
        <f t="shared" si="1"/>
        <v>3.290862383203125</v>
      </c>
    </row>
    <row r="21" spans="1:11" x14ac:dyDescent="0.3">
      <c r="A21" s="3"/>
      <c r="B21" s="1" t="s">
        <v>10</v>
      </c>
      <c r="C21" s="1">
        <f>(C20-C14)/C14*100</f>
        <v>-1.0364437330570802</v>
      </c>
      <c r="D21" s="1">
        <f>(D20-D14)/D14*100</f>
        <v>-2.7684722501629953</v>
      </c>
      <c r="E21" s="1">
        <f>(E20-E14)/E14*100</f>
        <v>-2.7193047357521478</v>
      </c>
      <c r="F21" s="1">
        <f>(F20-F14)/F14*100</f>
        <v>0.26612166621980388</v>
      </c>
      <c r="G21" s="1">
        <f>(G20-G14)/G14*100</f>
        <v>0.11710210022239313</v>
      </c>
      <c r="H21" s="1">
        <f>(H20-H14)/H9*100</f>
        <v>6.6880862553533191E-2</v>
      </c>
      <c r="I21" s="1">
        <f>(I20-I14)/I14*100</f>
        <v>0.77007408713572456</v>
      </c>
      <c r="J21" s="1">
        <f>(J20-J14)/J14*100</f>
        <v>2.5456503644085604</v>
      </c>
      <c r="K21" s="1">
        <f>(K20-K14)/K14*100</f>
        <v>0.15102051806583106</v>
      </c>
    </row>
    <row r="22" spans="1:11" x14ac:dyDescent="0.3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3"/>
      <c r="B23" s="1" t="s">
        <v>16</v>
      </c>
      <c r="C23" s="1">
        <f t="shared" ref="C23:K23" si="2">SQRT(C18/C12/65536-C20*C20)</f>
        <v>6.4126672919044516</v>
      </c>
      <c r="D23" s="1">
        <f t="shared" si="2"/>
        <v>9.7340708285309177</v>
      </c>
      <c r="E23" s="1">
        <f t="shared" si="2"/>
        <v>9.7340483511305216</v>
      </c>
      <c r="F23" s="1">
        <f t="shared" si="2"/>
        <v>2.8430659387464097</v>
      </c>
      <c r="G23" s="1">
        <f t="shared" si="2"/>
        <v>2.844349060736274</v>
      </c>
      <c r="H23" s="1">
        <f t="shared" si="2"/>
        <v>1.2584953653071165</v>
      </c>
      <c r="I23" s="1">
        <f t="shared" si="2"/>
        <v>2.1836727192489263</v>
      </c>
      <c r="J23" s="1">
        <f t="shared" si="2"/>
        <v>0.63033406877716835</v>
      </c>
      <c r="K23" s="1">
        <f t="shared" si="2"/>
        <v>5.9535524029601099</v>
      </c>
    </row>
    <row r="24" spans="1:11" x14ac:dyDescent="0.3">
      <c r="A24" s="3"/>
      <c r="B24" s="1" t="s">
        <v>14</v>
      </c>
      <c r="C24" s="1">
        <f t="shared" ref="C24:K24" si="3">1.96*C23/SQRT(C12)</f>
        <v>3.9746123657792539E-3</v>
      </c>
      <c r="D24" s="1">
        <f t="shared" si="3"/>
        <v>6.033239605817765E-3</v>
      </c>
      <c r="E24" s="1">
        <f t="shared" si="3"/>
        <v>1.907873476821582E-3</v>
      </c>
      <c r="F24" s="1">
        <f t="shared" si="3"/>
        <v>1.7621505252787488E-3</v>
      </c>
      <c r="G24" s="1">
        <f t="shared" si="3"/>
        <v>5.5749241590430973E-4</v>
      </c>
      <c r="H24" s="1">
        <f t="shared" si="3"/>
        <v>7.8002350871068298E-4</v>
      </c>
      <c r="I24" s="1">
        <f t="shared" si="3"/>
        <v>1.3534543736112032E-3</v>
      </c>
      <c r="J24" s="1">
        <f t="shared" si="3"/>
        <v>3.9068510345086733E-4</v>
      </c>
      <c r="K24" s="1">
        <f t="shared" si="3"/>
        <v>3.6900500094544158E-3</v>
      </c>
    </row>
    <row r="25" spans="1:11" x14ac:dyDescent="0.3">
      <c r="A25" s="3"/>
      <c r="B25" s="1" t="s">
        <v>20</v>
      </c>
      <c r="C25" s="1">
        <f t="shared" ref="C25:K25" si="4">(C24-C15)/C15*100</f>
        <v>-0.63469085551865534</v>
      </c>
      <c r="D25" s="1">
        <f t="shared" si="4"/>
        <v>0.5539934302960815</v>
      </c>
      <c r="E25" s="1">
        <f t="shared" si="4"/>
        <v>0.41439351692537052</v>
      </c>
      <c r="F25" s="1">
        <f t="shared" si="4"/>
        <v>3.6559132516911093</v>
      </c>
      <c r="G25" s="1">
        <f t="shared" si="4"/>
        <v>0.91091045583567565</v>
      </c>
      <c r="H25" s="1" t="e">
        <f t="shared" si="4"/>
        <v>#DIV/0!</v>
      </c>
      <c r="I25" s="1">
        <f t="shared" si="4"/>
        <v>-3.3246875991997702</v>
      </c>
      <c r="J25" s="1">
        <f t="shared" si="4"/>
        <v>-6.3082799465533164</v>
      </c>
      <c r="K25" s="1">
        <f t="shared" si="4"/>
        <v>-0.26891866339417136</v>
      </c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3" t="s">
        <v>22</v>
      </c>
      <c r="B27" s="1" t="s">
        <v>34</v>
      </c>
      <c r="C27" s="1" t="s">
        <v>35</v>
      </c>
      <c r="D27" s="1">
        <v>22.245000000000001</v>
      </c>
      <c r="E27" s="1">
        <v>12.44</v>
      </c>
      <c r="F27" s="1">
        <v>2.222</v>
      </c>
      <c r="G27" s="1">
        <v>1.84</v>
      </c>
      <c r="H27" s="1">
        <v>0</v>
      </c>
      <c r="I27" s="1">
        <v>7.4443000000000001</v>
      </c>
      <c r="J27" s="1">
        <v>0.16209999999999999</v>
      </c>
      <c r="K27" s="1">
        <v>3.7814999999999999</v>
      </c>
    </row>
    <row r="28" spans="1:11" x14ac:dyDescent="0.3">
      <c r="A28" s="3"/>
      <c r="B28" s="1" t="s">
        <v>20</v>
      </c>
      <c r="C28" s="1" t="s">
        <v>35</v>
      </c>
      <c r="D28" s="1">
        <f>(D27-D14)/D14*100</f>
        <v>102.83762959450711</v>
      </c>
      <c r="E28" s="1">
        <f t="shared" ref="E28:K28" si="5">(E27-E14)/E14*100</f>
        <v>13.490188207603113</v>
      </c>
      <c r="F28" s="1">
        <f t="shared" si="5"/>
        <v>40.180430256766137</v>
      </c>
      <c r="G28" s="1">
        <f t="shared" si="5"/>
        <v>16.081004353037674</v>
      </c>
      <c r="H28" s="1">
        <v>0</v>
      </c>
      <c r="I28" s="1">
        <f t="shared" si="5"/>
        <v>5.210865509638765</v>
      </c>
      <c r="J28" s="1">
        <f t="shared" si="5"/>
        <v>35.989932885906036</v>
      </c>
      <c r="K28" s="1">
        <f t="shared" si="5"/>
        <v>15.082625764630697</v>
      </c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3" t="s">
        <v>36</v>
      </c>
      <c r="B30" s="1" t="s">
        <v>34</v>
      </c>
      <c r="C30" s="1" t="s">
        <v>35</v>
      </c>
      <c r="D30" s="1">
        <v>11.512700000000001</v>
      </c>
      <c r="E30" s="1">
        <v>11.431100000000001</v>
      </c>
      <c r="F30" s="1">
        <v>1.8210999999999999</v>
      </c>
      <c r="G30" s="1">
        <v>1.8252999999999999</v>
      </c>
      <c r="H30" s="1">
        <v>0</v>
      </c>
      <c r="I30" s="1">
        <v>7.3338999999999999</v>
      </c>
      <c r="J30" s="1">
        <v>0.13850000000000001</v>
      </c>
      <c r="K30" s="1">
        <v>3.7370999999999999</v>
      </c>
    </row>
    <row r="31" spans="1:11" x14ac:dyDescent="0.3">
      <c r="A31" s="3"/>
      <c r="B31" s="1" t="s">
        <v>20</v>
      </c>
      <c r="C31" s="1" t="s">
        <v>35</v>
      </c>
      <c r="D31" s="1">
        <f>(D30-D14)/D14*100</f>
        <v>4.9767938068186979</v>
      </c>
      <c r="E31" s="1">
        <f t="shared" ref="E31:K31" si="6">(E30-E14)/E14*100</f>
        <v>4.2859879758787836</v>
      </c>
      <c r="F31" s="1">
        <f t="shared" si="6"/>
        <v>14.888650558324395</v>
      </c>
      <c r="G31" s="1">
        <f t="shared" si="6"/>
        <v>15.153618068260677</v>
      </c>
      <c r="H31" s="1">
        <v>0</v>
      </c>
      <c r="I31" s="1">
        <f t="shared" si="6"/>
        <v>3.6505738029283767</v>
      </c>
      <c r="J31" s="1">
        <f t="shared" si="6"/>
        <v>16.191275167785243</v>
      </c>
      <c r="K31" s="1">
        <f t="shared" si="6"/>
        <v>13.731397790559665</v>
      </c>
    </row>
  </sheetData>
  <mergeCells count="5">
    <mergeCell ref="A14:A15"/>
    <mergeCell ref="A3:A12"/>
    <mergeCell ref="A17:A25"/>
    <mergeCell ref="A27:A28"/>
    <mergeCell ref="A30:A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ykm630</dc:creator>
  <cp:lastModifiedBy>ykm630</cp:lastModifiedBy>
  <dcterms:created xsi:type="dcterms:W3CDTF">2014-06-14T11:41:13Z</dcterms:created>
  <dcterms:modified xsi:type="dcterms:W3CDTF">2014-06-19T14:37:18Z</dcterms:modified>
</cp:coreProperties>
</file>