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2" windowHeight="8016"/>
  </bookViews>
  <sheets>
    <sheet name="Sheet1" sheetId="1" r:id="rId1"/>
    <sheet name="Sheet2" sheetId="2" r:id="rId2"/>
    <sheet name="Sheet3" sheetId="3" r:id="rId3"/>
  </sheets>
  <calcPr calcId="144525"/>
  <pivotCaches>
    <pivotCache cacheId="8" r:id="rId4"/>
  </pivotCaches>
</workbook>
</file>

<file path=xl/calcChain.xml><?xml version="1.0" encoding="utf-8"?>
<calcChain xmlns="http://schemas.openxmlformats.org/spreadsheetml/2006/main">
  <c r="K3" i="1" l="1"/>
  <c r="F8" i="1"/>
  <c r="E8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3" i="2"/>
  <c r="R9" i="2"/>
  <c r="R8" i="2"/>
  <c r="R7" i="2"/>
  <c r="R6" i="2"/>
  <c r="R5" i="2"/>
  <c r="R4" i="2"/>
  <c r="R3" i="2"/>
  <c r="R2" i="2"/>
  <c r="Q9" i="2"/>
  <c r="Q8" i="2"/>
  <c r="Q7" i="2"/>
  <c r="Q6" i="2"/>
  <c r="Q5" i="2"/>
  <c r="Q4" i="2"/>
  <c r="Q3" i="2"/>
  <c r="Q2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3" i="2"/>
  <c r="C4" i="2"/>
  <c r="E4" i="2" s="1"/>
  <c r="C5" i="2"/>
  <c r="E5" i="2" s="1"/>
  <c r="C6" i="2"/>
  <c r="C7" i="2"/>
  <c r="E7" i="2" s="1"/>
  <c r="C8" i="2"/>
  <c r="E8" i="2" s="1"/>
  <c r="C9" i="2"/>
  <c r="E9" i="2" s="1"/>
  <c r="C10" i="2"/>
  <c r="C11" i="2"/>
  <c r="E11" i="2" s="1"/>
  <c r="C12" i="2"/>
  <c r="E12" i="2" s="1"/>
  <c r="C13" i="2"/>
  <c r="E13" i="2" s="1"/>
  <c r="C14" i="2"/>
  <c r="C15" i="2"/>
  <c r="E15" i="2" s="1"/>
  <c r="C16" i="2"/>
  <c r="E16" i="2" s="1"/>
  <c r="C17" i="2"/>
  <c r="E17" i="2" s="1"/>
  <c r="C18" i="2"/>
  <c r="C19" i="2"/>
  <c r="E19" i="2" s="1"/>
  <c r="C20" i="2"/>
  <c r="E20" i="2" s="1"/>
  <c r="C21" i="2"/>
  <c r="E21" i="2" s="1"/>
  <c r="C22" i="2"/>
  <c r="C23" i="2"/>
  <c r="E23" i="2" s="1"/>
  <c r="C24" i="2"/>
  <c r="E24" i="2" s="1"/>
  <c r="C25" i="2"/>
  <c r="E25" i="2" s="1"/>
  <c r="C26" i="2"/>
  <c r="C27" i="2"/>
  <c r="E27" i="2" s="1"/>
  <c r="C28" i="2"/>
  <c r="E28" i="2" s="1"/>
  <c r="C29" i="2"/>
  <c r="E29" i="2" s="1"/>
  <c r="C30" i="2"/>
  <c r="C31" i="2"/>
  <c r="E31" i="2" s="1"/>
  <c r="C32" i="2"/>
  <c r="E32" i="2" s="1"/>
  <c r="C33" i="2"/>
  <c r="E33" i="2" s="1"/>
  <c r="C34" i="2"/>
  <c r="C35" i="2"/>
  <c r="E35" i="2" s="1"/>
  <c r="C36" i="2"/>
  <c r="E36" i="2" s="1"/>
  <c r="C37" i="2"/>
  <c r="E37" i="2" s="1"/>
  <c r="C38" i="2"/>
  <c r="C39" i="2"/>
  <c r="E39" i="2" s="1"/>
  <c r="C40" i="2"/>
  <c r="E40" i="2" s="1"/>
  <c r="C41" i="2"/>
  <c r="E41" i="2" s="1"/>
  <c r="C42" i="2"/>
  <c r="C43" i="2"/>
  <c r="E43" i="2" s="1"/>
  <c r="C44" i="2"/>
  <c r="E44" i="2" s="1"/>
  <c r="C45" i="2"/>
  <c r="E45" i="2" s="1"/>
  <c r="C46" i="2"/>
  <c r="C47" i="2"/>
  <c r="E47" i="2" s="1"/>
  <c r="C48" i="2"/>
  <c r="E48" i="2" s="1"/>
  <c r="C49" i="2"/>
  <c r="E49" i="2" s="1"/>
  <c r="C50" i="2"/>
  <c r="C51" i="2"/>
  <c r="E51" i="2" s="1"/>
  <c r="C52" i="2"/>
  <c r="E52" i="2" s="1"/>
  <c r="C53" i="2"/>
  <c r="E53" i="2" s="1"/>
  <c r="C54" i="2"/>
  <c r="C55" i="2"/>
  <c r="E55" i="2" s="1"/>
  <c r="C56" i="2"/>
  <c r="E56" i="2" s="1"/>
  <c r="C57" i="2"/>
  <c r="E57" i="2" s="1"/>
  <c r="C58" i="2"/>
  <c r="C59" i="2"/>
  <c r="E59" i="2" s="1"/>
  <c r="C60" i="2"/>
  <c r="E60" i="2" s="1"/>
  <c r="C61" i="2"/>
  <c r="E61" i="2" s="1"/>
  <c r="C62" i="2"/>
  <c r="C63" i="2"/>
  <c r="E63" i="2" s="1"/>
  <c r="C64" i="2"/>
  <c r="E64" i="2" s="1"/>
  <c r="C65" i="2"/>
  <c r="E65" i="2" s="1"/>
  <c r="C66" i="2"/>
  <c r="C67" i="2"/>
  <c r="E67" i="2" s="1"/>
  <c r="C68" i="2"/>
  <c r="E68" i="2" s="1"/>
  <c r="C69" i="2"/>
  <c r="E69" i="2" s="1"/>
  <c r="C70" i="2"/>
  <c r="C71" i="2"/>
  <c r="E71" i="2" s="1"/>
  <c r="C72" i="2"/>
  <c r="E72" i="2" s="1"/>
  <c r="C73" i="2"/>
  <c r="E73" i="2" s="1"/>
  <c r="C74" i="2"/>
  <c r="C75" i="2"/>
  <c r="E75" i="2" s="1"/>
  <c r="C76" i="2"/>
  <c r="E76" i="2" s="1"/>
  <c r="C77" i="2"/>
  <c r="E77" i="2" s="1"/>
  <c r="C78" i="2"/>
  <c r="C79" i="2"/>
  <c r="E79" i="2" s="1"/>
  <c r="C80" i="2"/>
  <c r="E80" i="2" s="1"/>
  <c r="C81" i="2"/>
  <c r="E81" i="2" s="1"/>
  <c r="C82" i="2"/>
  <c r="C83" i="2"/>
  <c r="E83" i="2" s="1"/>
  <c r="C84" i="2"/>
  <c r="E84" i="2" s="1"/>
  <c r="C85" i="2"/>
  <c r="E85" i="2" s="1"/>
  <c r="C86" i="2"/>
  <c r="C87" i="2"/>
  <c r="E87" i="2" s="1"/>
  <c r="C88" i="2"/>
  <c r="E88" i="2" s="1"/>
  <c r="C89" i="2"/>
  <c r="E89" i="2" s="1"/>
  <c r="C90" i="2"/>
  <c r="C91" i="2"/>
  <c r="E91" i="2" s="1"/>
  <c r="C92" i="2"/>
  <c r="E92" i="2" s="1"/>
  <c r="C93" i="2"/>
  <c r="E93" i="2" s="1"/>
  <c r="C94" i="2"/>
  <c r="C95" i="2"/>
  <c r="E95" i="2" s="1"/>
  <c r="C96" i="2"/>
  <c r="E96" i="2" s="1"/>
  <c r="C97" i="2"/>
  <c r="E97" i="2" s="1"/>
  <c r="C98" i="2"/>
  <c r="C99" i="2"/>
  <c r="E99" i="2" s="1"/>
  <c r="C100" i="2"/>
  <c r="E100" i="2" s="1"/>
  <c r="C101" i="2"/>
  <c r="E101" i="2" s="1"/>
  <c r="C102" i="2"/>
  <c r="C103" i="2"/>
  <c r="E103" i="2" s="1"/>
  <c r="C104" i="2"/>
  <c r="E104" i="2" s="1"/>
  <c r="C105" i="2"/>
  <c r="E105" i="2" s="1"/>
  <c r="C106" i="2"/>
  <c r="C107" i="2"/>
  <c r="E107" i="2" s="1"/>
  <c r="C108" i="2"/>
  <c r="E108" i="2" s="1"/>
  <c r="C109" i="2"/>
  <c r="E109" i="2" s="1"/>
  <c r="C110" i="2"/>
  <c r="C111" i="2"/>
  <c r="E111" i="2" s="1"/>
  <c r="C112" i="2"/>
  <c r="E112" i="2" s="1"/>
  <c r="C113" i="2"/>
  <c r="E113" i="2" s="1"/>
  <c r="C114" i="2"/>
  <c r="C115" i="2"/>
  <c r="E115" i="2" s="1"/>
  <c r="C116" i="2"/>
  <c r="E116" i="2" s="1"/>
  <c r="C117" i="2"/>
  <c r="E117" i="2" s="1"/>
  <c r="C118" i="2"/>
  <c r="C119" i="2"/>
  <c r="E119" i="2" s="1"/>
  <c r="C120" i="2"/>
  <c r="E120" i="2" s="1"/>
  <c r="C121" i="2"/>
  <c r="E121" i="2" s="1"/>
  <c r="C122" i="2"/>
  <c r="C123" i="2"/>
  <c r="E123" i="2" s="1"/>
  <c r="C124" i="2"/>
  <c r="E124" i="2" s="1"/>
  <c r="C125" i="2"/>
  <c r="E125" i="2" s="1"/>
  <c r="C126" i="2"/>
  <c r="C127" i="2"/>
  <c r="E127" i="2" s="1"/>
  <c r="C128" i="2"/>
  <c r="E128" i="2" s="1"/>
  <c r="C129" i="2"/>
  <c r="E129" i="2" s="1"/>
  <c r="C130" i="2"/>
  <c r="C131" i="2"/>
  <c r="E131" i="2" s="1"/>
  <c r="C3" i="2"/>
  <c r="E3" i="2" s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36" i="2"/>
  <c r="B35" i="2"/>
  <c r="B34" i="2"/>
  <c r="B32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6" i="2"/>
  <c r="B5" i="2"/>
  <c r="B4" i="2"/>
  <c r="B3" i="2"/>
  <c r="K22" i="1"/>
  <c r="K21" i="1"/>
  <c r="K20" i="1"/>
  <c r="K19" i="1"/>
  <c r="K17" i="1"/>
  <c r="K16" i="1"/>
  <c r="K15" i="1"/>
  <c r="K13" i="1"/>
  <c r="K12" i="1"/>
  <c r="K11" i="1"/>
  <c r="K10" i="1"/>
  <c r="K9" i="1"/>
  <c r="K8" i="1"/>
  <c r="K7" i="1"/>
  <c r="K6" i="1"/>
  <c r="K5" i="1"/>
  <c r="K4" i="1"/>
  <c r="K2" i="1"/>
  <c r="J9" i="1"/>
  <c r="J8" i="1"/>
  <c r="J7" i="1"/>
  <c r="J6" i="1"/>
  <c r="J5" i="1"/>
  <c r="J4" i="1"/>
  <c r="J3" i="1"/>
  <c r="J2" i="1"/>
  <c r="I5" i="1"/>
  <c r="H7" i="1"/>
  <c r="H5" i="1"/>
  <c r="H6" i="1" s="1"/>
  <c r="I6" i="1"/>
  <c r="I7" i="1" s="1"/>
  <c r="I8" i="1" s="1"/>
  <c r="I9" i="1" s="1"/>
  <c r="I4" i="1"/>
  <c r="I3" i="1"/>
  <c r="I2" i="1"/>
  <c r="H4" i="1"/>
  <c r="H3" i="1"/>
  <c r="H2" i="1"/>
  <c r="F2" i="1" l="1"/>
  <c r="E2" i="1"/>
  <c r="E6" i="1"/>
  <c r="B7" i="2" l="1"/>
  <c r="B14" i="2"/>
  <c r="B31" i="2"/>
  <c r="B33" i="2"/>
  <c r="B37" i="2"/>
  <c r="F6" i="1" l="1"/>
  <c r="H8" i="1" l="1"/>
  <c r="H9" i="1" s="1"/>
  <c r="K27" i="1" l="1"/>
  <c r="K43" i="1"/>
  <c r="K59" i="1"/>
  <c r="K75" i="1"/>
  <c r="K91" i="1"/>
  <c r="K107" i="1"/>
  <c r="K123" i="1"/>
  <c r="K129" i="1"/>
  <c r="K28" i="1"/>
  <c r="K44" i="1"/>
  <c r="K60" i="1"/>
  <c r="K76" i="1"/>
  <c r="K92" i="1"/>
  <c r="K108" i="1"/>
  <c r="K124" i="1"/>
  <c r="K25" i="1"/>
  <c r="K41" i="1"/>
  <c r="K57" i="1"/>
  <c r="K73" i="1"/>
  <c r="K89" i="1"/>
  <c r="K105" i="1"/>
  <c r="K125" i="1"/>
  <c r="K14" i="1"/>
  <c r="K30" i="1"/>
  <c r="K46" i="1"/>
  <c r="K62" i="1"/>
  <c r="K78" i="1"/>
  <c r="K94" i="1"/>
  <c r="K110" i="1"/>
  <c r="K23" i="1"/>
  <c r="K39" i="1"/>
  <c r="K55" i="1"/>
  <c r="K71" i="1"/>
  <c r="K56" i="1"/>
  <c r="K88" i="1"/>
  <c r="K120" i="1"/>
  <c r="K37" i="1"/>
  <c r="K69" i="1"/>
  <c r="K101" i="1"/>
  <c r="K42" i="1"/>
  <c r="K74" i="1"/>
  <c r="K90" i="1"/>
  <c r="K122" i="1"/>
  <c r="K31" i="1"/>
  <c r="K47" i="1"/>
  <c r="K63" i="1"/>
  <c r="K79" i="1"/>
  <c r="K95" i="1"/>
  <c r="K111" i="1"/>
  <c r="K127" i="1"/>
  <c r="K126" i="1"/>
  <c r="K32" i="1"/>
  <c r="K48" i="1"/>
  <c r="K64" i="1"/>
  <c r="K80" i="1"/>
  <c r="K96" i="1"/>
  <c r="K112" i="1"/>
  <c r="K121" i="1"/>
  <c r="K29" i="1"/>
  <c r="K45" i="1"/>
  <c r="K61" i="1"/>
  <c r="K77" i="1"/>
  <c r="K93" i="1"/>
  <c r="K109" i="1"/>
  <c r="K18" i="1"/>
  <c r="K34" i="1"/>
  <c r="K50" i="1"/>
  <c r="K66" i="1"/>
  <c r="K82" i="1"/>
  <c r="K98" i="1"/>
  <c r="K114" i="1"/>
  <c r="K35" i="1"/>
  <c r="K51" i="1"/>
  <c r="K67" i="1"/>
  <c r="K83" i="1"/>
  <c r="K99" i="1"/>
  <c r="K115" i="1"/>
  <c r="K131" i="1"/>
  <c r="K36" i="1"/>
  <c r="K52" i="1"/>
  <c r="K68" i="1"/>
  <c r="K84" i="1"/>
  <c r="K100" i="1"/>
  <c r="K116" i="1"/>
  <c r="K130" i="1"/>
  <c r="K33" i="1"/>
  <c r="K49" i="1"/>
  <c r="K65" i="1"/>
  <c r="K81" i="1"/>
  <c r="K97" i="1"/>
  <c r="K113" i="1"/>
  <c r="K38" i="1"/>
  <c r="K54" i="1"/>
  <c r="K70" i="1"/>
  <c r="K86" i="1"/>
  <c r="K102" i="1"/>
  <c r="K118" i="1"/>
  <c r="K87" i="1"/>
  <c r="K103" i="1"/>
  <c r="K119" i="1"/>
  <c r="K128" i="1"/>
  <c r="K24" i="1"/>
  <c r="K40" i="1"/>
  <c r="K72" i="1"/>
  <c r="K104" i="1"/>
  <c r="K53" i="1"/>
  <c r="K85" i="1"/>
  <c r="K117" i="1"/>
  <c r="K26" i="1"/>
  <c r="K58" i="1"/>
  <c r="K106" i="1"/>
</calcChain>
</file>

<file path=xl/sharedStrings.xml><?xml version="1.0" encoding="utf-8"?>
<sst xmlns="http://schemas.openxmlformats.org/spreadsheetml/2006/main" count="453" uniqueCount="67">
  <si>
    <t>t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</si>
  <si>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</si>
  <si>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</si>
  <si>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</si>
  <si>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</si>
  <si>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</si>
  <si>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</si>
  <si>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</si>
  <si>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</si>
  <si>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</si>
  <si>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</si>
  <si>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</si>
  <si>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</si>
  <si>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</si>
  <si>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</si>
  <si>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</t>
  </si>
  <si>
    <t>max</t>
  </si>
  <si>
    <t>D1</t>
  </si>
  <si>
    <t>D2</t>
  </si>
  <si>
    <t>min1</t>
  </si>
  <si>
    <t>max1</t>
  </si>
  <si>
    <t>kelas</t>
  </si>
  <si>
    <t>batas bawah</t>
  </si>
  <si>
    <t>batas atas</t>
  </si>
  <si>
    <t>nilai tengah</t>
  </si>
  <si>
    <t>Fuzzifikasi</t>
  </si>
  <si>
    <t>Jumlah Kelas</t>
  </si>
  <si>
    <t>Panjang Kelas</t>
  </si>
  <si>
    <t>A1</t>
  </si>
  <si>
    <t>A2</t>
  </si>
  <si>
    <t>A3</t>
  </si>
  <si>
    <t>A4</t>
  </si>
  <si>
    <t>A5</t>
  </si>
  <si>
    <t>A6</t>
  </si>
  <si>
    <t>A7</t>
  </si>
  <si>
    <t>A8</t>
  </si>
  <si>
    <t>FLR1</t>
  </si>
  <si>
    <t>LH</t>
  </si>
  <si>
    <t>RH</t>
  </si>
  <si>
    <t>Row Labels</t>
  </si>
  <si>
    <t>(blank)</t>
  </si>
  <si>
    <t>Grand Total</t>
  </si>
  <si>
    <t>Count of LH</t>
  </si>
  <si>
    <t>Count of RH</t>
  </si>
  <si>
    <t>Total</t>
  </si>
  <si>
    <t>FLRG</t>
  </si>
  <si>
    <t>G1</t>
  </si>
  <si>
    <t>G2</t>
  </si>
  <si>
    <t>G3</t>
  </si>
  <si>
    <t>G4</t>
  </si>
  <si>
    <t>G5</t>
  </si>
  <si>
    <t>G6</t>
  </si>
  <si>
    <t>G7</t>
  </si>
  <si>
    <t>G8</t>
  </si>
  <si>
    <t>Current State</t>
  </si>
  <si>
    <t>Next State</t>
  </si>
  <si>
    <t>prediksi</t>
  </si>
  <si>
    <t>PREDIKSI</t>
  </si>
  <si>
    <t>PREDIKSI CHENG</t>
  </si>
  <si>
    <t>Kawasaki</t>
  </si>
  <si>
    <t>A1,A2,A3</t>
  </si>
  <si>
    <t>A1,A2,A3,A4,A5</t>
  </si>
  <si>
    <t>A2,A3,A4,A5,A6,A7</t>
  </si>
  <si>
    <t>A4,A5,A6,A7,A8</t>
  </si>
  <si>
    <t>A4,A5,A6,A8</t>
  </si>
  <si>
    <t>A2,A4,A5,A6,A7,A8</t>
  </si>
  <si>
    <t>A4,A7,A8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</si>
</sst>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F29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0" borderId="10" xfId="0" applyNumberFormat="1" applyFont="1" applyBorder="1"/>
    <xf numFmtId="0" fontId="16" fillId="33" borderId="0" xfId="0" applyFont="1" applyFill="1" applyAlignment="1"/>
    <xf numFmtId="0" fontId="0" fillId="34" borderId="0" xfId="0" applyFill="1"/>
    <xf numFmtId="0" fontId="0" fillId="35" borderId="0" xfId="0" applyFill="1" applyAlignment="1"/>
    <xf numFmtId="0" fontId="0" fillId="36" borderId="0" xfId="0" applyFill="1" applyAlignment="1"/>
    <xf numFmtId="0" fontId="0" fillId="37" borderId="0" xfId="0" applyFill="1"/>
    <xf numFmtId="0" fontId="0" fillId="38" borderId="0" xfId="0" applyFill="1"/>
    <xf numFmtId="164" fontId="0" fillId="38" borderId="0" xfId="0" applyNumberFormat="1" applyFill="1"/>
    <xf numFmtId="0" fontId="7" fillId="3" borderId="0" xfId="7" applyAlignment="1">
      <alignment horizontal="center"/>
    </xf>
    <xf numFmtId="0" fontId="0" fillId="39" borderId="0" xfId="0" applyFill="1"/>
    <xf numFmtId="0" fontId="0" fillId="40" borderId="0" xfId="0" applyFill="1"/>
    <xf numFmtId="0" fontId="0" fillId="41" borderId="0" xfId="0" applyFill="1"/>
    <xf numFmtId="0" fontId="16" fillId="36" borderId="10" xfId="0" applyNumberFormat="1" applyFont="1" applyFill="1" applyBorder="1"/>
    <xf numFmtId="0" fontId="0" fillId="0" borderId="0" xfId="0" pivotButton="1"/>
    <xf numFmtId="0" fontId="0" fillId="42" borderId="0" xfId="0" applyFill="1"/>
    <xf numFmtId="0" fontId="16" fillId="42" borderId="0" xfId="0" applyFont="1" applyFill="1" applyAlignment="1"/>
    <xf numFmtId="0" fontId="0" fillId="35" borderId="0" xfId="0" applyFill="1"/>
    <xf numFmtId="0" fontId="1" fillId="23" borderId="0" xfId="32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colors>
    <mruColors>
      <color rgb="FFF4F2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PREDIKSI</c:v>
                </c:pt>
              </c:strCache>
            </c:strRef>
          </c:tx>
          <c:marker>
            <c:symbol val="none"/>
          </c:marker>
          <c:val>
            <c:numRef>
              <c:f>Sheet3!$D$2:$D$131</c:f>
              <c:numCache>
                <c:formatCode>General</c:formatCode>
                <c:ptCount val="130"/>
                <c:pt idx="1">
                  <c:v>4228.5</c:v>
                </c:pt>
                <c:pt idx="2">
                  <c:v>4228.5</c:v>
                </c:pt>
                <c:pt idx="3">
                  <c:v>4228.5</c:v>
                </c:pt>
                <c:pt idx="4">
                  <c:v>4228.5</c:v>
                </c:pt>
                <c:pt idx="5">
                  <c:v>4228.5</c:v>
                </c:pt>
                <c:pt idx="6">
                  <c:v>4228.5</c:v>
                </c:pt>
                <c:pt idx="7">
                  <c:v>6187.5</c:v>
                </c:pt>
                <c:pt idx="8">
                  <c:v>6187.5</c:v>
                </c:pt>
                <c:pt idx="9">
                  <c:v>6187.5</c:v>
                </c:pt>
                <c:pt idx="10">
                  <c:v>4228.5</c:v>
                </c:pt>
                <c:pt idx="11">
                  <c:v>6187.5</c:v>
                </c:pt>
                <c:pt idx="12">
                  <c:v>4228.5</c:v>
                </c:pt>
                <c:pt idx="13">
                  <c:v>4228.5</c:v>
                </c:pt>
                <c:pt idx="14">
                  <c:v>4228.5</c:v>
                </c:pt>
                <c:pt idx="15">
                  <c:v>4228.5</c:v>
                </c:pt>
                <c:pt idx="16">
                  <c:v>4228.5</c:v>
                </c:pt>
                <c:pt idx="17">
                  <c:v>6187.5</c:v>
                </c:pt>
                <c:pt idx="18">
                  <c:v>9405.8571428571431</c:v>
                </c:pt>
                <c:pt idx="19">
                  <c:v>6187.5</c:v>
                </c:pt>
                <c:pt idx="20">
                  <c:v>9405.8571428571431</c:v>
                </c:pt>
                <c:pt idx="21">
                  <c:v>4228.5</c:v>
                </c:pt>
                <c:pt idx="22">
                  <c:v>6187.5</c:v>
                </c:pt>
                <c:pt idx="23">
                  <c:v>6187.5</c:v>
                </c:pt>
                <c:pt idx="24">
                  <c:v>6187.5</c:v>
                </c:pt>
                <c:pt idx="25">
                  <c:v>6187.5</c:v>
                </c:pt>
                <c:pt idx="26">
                  <c:v>6187.5</c:v>
                </c:pt>
                <c:pt idx="27">
                  <c:v>9405.8571428571431</c:v>
                </c:pt>
                <c:pt idx="28">
                  <c:v>6187.5</c:v>
                </c:pt>
                <c:pt idx="29">
                  <c:v>6187.5</c:v>
                </c:pt>
                <c:pt idx="30">
                  <c:v>9405.8571428571431</c:v>
                </c:pt>
                <c:pt idx="31">
                  <c:v>9405.8571428571431</c:v>
                </c:pt>
                <c:pt idx="32">
                  <c:v>10432</c:v>
                </c:pt>
                <c:pt idx="33">
                  <c:v>6187.5</c:v>
                </c:pt>
                <c:pt idx="34">
                  <c:v>9405.8571428571431</c:v>
                </c:pt>
                <c:pt idx="35">
                  <c:v>9405.8571428571431</c:v>
                </c:pt>
                <c:pt idx="36">
                  <c:v>9405.8571428571431</c:v>
                </c:pt>
                <c:pt idx="37">
                  <c:v>10432</c:v>
                </c:pt>
                <c:pt idx="38">
                  <c:v>9405.8571428571431</c:v>
                </c:pt>
                <c:pt idx="39">
                  <c:v>9405.8571428571431</c:v>
                </c:pt>
                <c:pt idx="40">
                  <c:v>9405.8571428571431</c:v>
                </c:pt>
                <c:pt idx="41">
                  <c:v>9405.8571428571431</c:v>
                </c:pt>
                <c:pt idx="42">
                  <c:v>10432</c:v>
                </c:pt>
                <c:pt idx="43">
                  <c:v>10432</c:v>
                </c:pt>
                <c:pt idx="44">
                  <c:v>10432</c:v>
                </c:pt>
                <c:pt idx="45">
                  <c:v>10432</c:v>
                </c:pt>
                <c:pt idx="46">
                  <c:v>10432</c:v>
                </c:pt>
                <c:pt idx="47">
                  <c:v>6187.5</c:v>
                </c:pt>
                <c:pt idx="48">
                  <c:v>6187.5</c:v>
                </c:pt>
                <c:pt idx="49">
                  <c:v>10432</c:v>
                </c:pt>
                <c:pt idx="50">
                  <c:v>11085</c:v>
                </c:pt>
                <c:pt idx="51">
                  <c:v>12064.5</c:v>
                </c:pt>
                <c:pt idx="52">
                  <c:v>10432</c:v>
                </c:pt>
                <c:pt idx="53">
                  <c:v>12064.5</c:v>
                </c:pt>
                <c:pt idx="54">
                  <c:v>12064.5</c:v>
                </c:pt>
                <c:pt idx="55">
                  <c:v>11085</c:v>
                </c:pt>
                <c:pt idx="56">
                  <c:v>10432</c:v>
                </c:pt>
                <c:pt idx="57">
                  <c:v>11085</c:v>
                </c:pt>
                <c:pt idx="58">
                  <c:v>11085</c:v>
                </c:pt>
                <c:pt idx="59">
                  <c:v>11085</c:v>
                </c:pt>
                <c:pt idx="60">
                  <c:v>11085</c:v>
                </c:pt>
                <c:pt idx="61">
                  <c:v>11085</c:v>
                </c:pt>
                <c:pt idx="62">
                  <c:v>11085</c:v>
                </c:pt>
                <c:pt idx="63">
                  <c:v>10432</c:v>
                </c:pt>
                <c:pt idx="64">
                  <c:v>11085</c:v>
                </c:pt>
                <c:pt idx="65">
                  <c:v>11085</c:v>
                </c:pt>
                <c:pt idx="66">
                  <c:v>10432</c:v>
                </c:pt>
                <c:pt idx="67">
                  <c:v>11085</c:v>
                </c:pt>
                <c:pt idx="68">
                  <c:v>10432</c:v>
                </c:pt>
                <c:pt idx="69">
                  <c:v>11085</c:v>
                </c:pt>
                <c:pt idx="70">
                  <c:v>11085</c:v>
                </c:pt>
                <c:pt idx="71">
                  <c:v>11085</c:v>
                </c:pt>
                <c:pt idx="72">
                  <c:v>15003</c:v>
                </c:pt>
                <c:pt idx="73">
                  <c:v>10432</c:v>
                </c:pt>
                <c:pt idx="74">
                  <c:v>12064.5</c:v>
                </c:pt>
                <c:pt idx="75">
                  <c:v>11085</c:v>
                </c:pt>
                <c:pt idx="76">
                  <c:v>15003</c:v>
                </c:pt>
                <c:pt idx="77">
                  <c:v>11085</c:v>
                </c:pt>
                <c:pt idx="78">
                  <c:v>11085</c:v>
                </c:pt>
                <c:pt idx="79">
                  <c:v>12064.5</c:v>
                </c:pt>
                <c:pt idx="80">
                  <c:v>15003</c:v>
                </c:pt>
                <c:pt idx="81">
                  <c:v>15003</c:v>
                </c:pt>
                <c:pt idx="82">
                  <c:v>11085</c:v>
                </c:pt>
                <c:pt idx="83">
                  <c:v>11085</c:v>
                </c:pt>
                <c:pt idx="84">
                  <c:v>11085</c:v>
                </c:pt>
                <c:pt idx="85">
                  <c:v>11085</c:v>
                </c:pt>
                <c:pt idx="86">
                  <c:v>15003</c:v>
                </c:pt>
                <c:pt idx="87">
                  <c:v>11085</c:v>
                </c:pt>
                <c:pt idx="88">
                  <c:v>6187.5</c:v>
                </c:pt>
                <c:pt idx="89">
                  <c:v>9405.8571428571431</c:v>
                </c:pt>
                <c:pt idx="90">
                  <c:v>10432</c:v>
                </c:pt>
                <c:pt idx="91">
                  <c:v>9405.8571428571431</c:v>
                </c:pt>
                <c:pt idx="92">
                  <c:v>11085</c:v>
                </c:pt>
                <c:pt idx="93">
                  <c:v>11085</c:v>
                </c:pt>
                <c:pt idx="94">
                  <c:v>10432</c:v>
                </c:pt>
                <c:pt idx="95">
                  <c:v>9405.8571428571431</c:v>
                </c:pt>
                <c:pt idx="96">
                  <c:v>6187.5</c:v>
                </c:pt>
                <c:pt idx="97">
                  <c:v>11085</c:v>
                </c:pt>
                <c:pt idx="98">
                  <c:v>11085</c:v>
                </c:pt>
                <c:pt idx="99">
                  <c:v>10432</c:v>
                </c:pt>
                <c:pt idx="100">
                  <c:v>9405.8571428571431</c:v>
                </c:pt>
                <c:pt idx="101">
                  <c:v>9405.8571428571431</c:v>
                </c:pt>
                <c:pt idx="102">
                  <c:v>9405.8571428571431</c:v>
                </c:pt>
                <c:pt idx="103">
                  <c:v>9405.8571428571431</c:v>
                </c:pt>
                <c:pt idx="104">
                  <c:v>9405.8571428571431</c:v>
                </c:pt>
                <c:pt idx="105">
                  <c:v>9405.8571428571431</c:v>
                </c:pt>
                <c:pt idx="106">
                  <c:v>9405.8571428571431</c:v>
                </c:pt>
                <c:pt idx="107">
                  <c:v>9405.8571428571431</c:v>
                </c:pt>
                <c:pt idx="108">
                  <c:v>9405.8571428571431</c:v>
                </c:pt>
                <c:pt idx="109">
                  <c:v>9405.8571428571431</c:v>
                </c:pt>
                <c:pt idx="110">
                  <c:v>10432</c:v>
                </c:pt>
                <c:pt idx="111">
                  <c:v>10432</c:v>
                </c:pt>
                <c:pt idx="112">
                  <c:v>6187.5</c:v>
                </c:pt>
                <c:pt idx="113">
                  <c:v>6187.5</c:v>
                </c:pt>
                <c:pt idx="114">
                  <c:v>4228.5</c:v>
                </c:pt>
                <c:pt idx="115">
                  <c:v>9405.8571428571431</c:v>
                </c:pt>
                <c:pt idx="116">
                  <c:v>6187.5</c:v>
                </c:pt>
                <c:pt idx="117">
                  <c:v>4228.5</c:v>
                </c:pt>
                <c:pt idx="118">
                  <c:v>4228.5</c:v>
                </c:pt>
                <c:pt idx="119">
                  <c:v>4228.5</c:v>
                </c:pt>
                <c:pt idx="120">
                  <c:v>4228.5</c:v>
                </c:pt>
                <c:pt idx="121">
                  <c:v>4228.5</c:v>
                </c:pt>
                <c:pt idx="122">
                  <c:v>4228.5</c:v>
                </c:pt>
                <c:pt idx="123">
                  <c:v>4228.5</c:v>
                </c:pt>
                <c:pt idx="124">
                  <c:v>4228.5</c:v>
                </c:pt>
                <c:pt idx="125">
                  <c:v>4228.5</c:v>
                </c:pt>
                <c:pt idx="126">
                  <c:v>4228.5</c:v>
                </c:pt>
                <c:pt idx="127">
                  <c:v>4228.5</c:v>
                </c:pt>
                <c:pt idx="128">
                  <c:v>4228.5</c:v>
                </c:pt>
                <c:pt idx="129">
                  <c:v>4228.5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Kawasaki</c:v>
                </c:pt>
              </c:strCache>
            </c:strRef>
          </c:tx>
          <c:marker>
            <c:symbol val="none"/>
          </c:marker>
          <c:val>
            <c:numRef>
              <c:f>Sheet3!$E$2:$E$131</c:f>
              <c:numCache>
                <c:formatCode>General</c:formatCode>
                <c:ptCount val="130"/>
                <c:pt idx="0">
                  <c:v>2285</c:v>
                </c:pt>
                <c:pt idx="1">
                  <c:v>2720</c:v>
                </c:pt>
                <c:pt idx="2">
                  <c:v>3025</c:v>
                </c:pt>
                <c:pt idx="3">
                  <c:v>3043</c:v>
                </c:pt>
                <c:pt idx="4">
                  <c:v>3295</c:v>
                </c:pt>
                <c:pt idx="5">
                  <c:v>3412</c:v>
                </c:pt>
                <c:pt idx="6">
                  <c:v>4536</c:v>
                </c:pt>
                <c:pt idx="7">
                  <c:v>4937</c:v>
                </c:pt>
                <c:pt idx="8">
                  <c:v>5250</c:v>
                </c:pt>
                <c:pt idx="9">
                  <c:v>3744</c:v>
                </c:pt>
                <c:pt idx="10">
                  <c:v>5179</c:v>
                </c:pt>
                <c:pt idx="11">
                  <c:v>3264</c:v>
                </c:pt>
                <c:pt idx="12">
                  <c:v>3016</c:v>
                </c:pt>
                <c:pt idx="13">
                  <c:v>3219</c:v>
                </c:pt>
                <c:pt idx="14">
                  <c:v>3661</c:v>
                </c:pt>
                <c:pt idx="15">
                  <c:v>3834</c:v>
                </c:pt>
                <c:pt idx="16">
                  <c:v>6000</c:v>
                </c:pt>
                <c:pt idx="17">
                  <c:v>7009</c:v>
                </c:pt>
                <c:pt idx="18">
                  <c:v>6171</c:v>
                </c:pt>
                <c:pt idx="19">
                  <c:v>6611</c:v>
                </c:pt>
                <c:pt idx="20">
                  <c:v>4022</c:v>
                </c:pt>
                <c:pt idx="21">
                  <c:v>4313</c:v>
                </c:pt>
                <c:pt idx="22">
                  <c:v>4446</c:v>
                </c:pt>
                <c:pt idx="23">
                  <c:v>5848</c:v>
                </c:pt>
                <c:pt idx="24">
                  <c:v>5919</c:v>
                </c:pt>
                <c:pt idx="25">
                  <c:v>6007</c:v>
                </c:pt>
                <c:pt idx="26">
                  <c:v>7072</c:v>
                </c:pt>
                <c:pt idx="27">
                  <c:v>5874</c:v>
                </c:pt>
                <c:pt idx="28">
                  <c:v>5976</c:v>
                </c:pt>
                <c:pt idx="29">
                  <c:v>7665</c:v>
                </c:pt>
                <c:pt idx="30">
                  <c:v>7976</c:v>
                </c:pt>
                <c:pt idx="31">
                  <c:v>8480</c:v>
                </c:pt>
                <c:pt idx="32">
                  <c:v>5837</c:v>
                </c:pt>
                <c:pt idx="33">
                  <c:v>7486</c:v>
                </c:pt>
                <c:pt idx="34">
                  <c:v>7838</c:v>
                </c:pt>
                <c:pt idx="35">
                  <c:v>7000</c:v>
                </c:pt>
                <c:pt idx="36">
                  <c:v>8295</c:v>
                </c:pt>
                <c:pt idx="37">
                  <c:v>7073</c:v>
                </c:pt>
                <c:pt idx="38">
                  <c:v>7553</c:v>
                </c:pt>
                <c:pt idx="39">
                  <c:v>7379</c:v>
                </c:pt>
                <c:pt idx="40">
                  <c:v>7358</c:v>
                </c:pt>
                <c:pt idx="41">
                  <c:v>9038</c:v>
                </c:pt>
                <c:pt idx="42">
                  <c:v>9637</c:v>
                </c:pt>
                <c:pt idx="43">
                  <c:v>9075</c:v>
                </c:pt>
                <c:pt idx="44">
                  <c:v>9089</c:v>
                </c:pt>
                <c:pt idx="45">
                  <c:v>9816</c:v>
                </c:pt>
                <c:pt idx="46">
                  <c:v>5744</c:v>
                </c:pt>
                <c:pt idx="47">
                  <c:v>6001</c:v>
                </c:pt>
                <c:pt idx="48">
                  <c:v>8563</c:v>
                </c:pt>
                <c:pt idx="49">
                  <c:v>10734</c:v>
                </c:pt>
                <c:pt idx="50">
                  <c:v>12196</c:v>
                </c:pt>
                <c:pt idx="51">
                  <c:v>9717</c:v>
                </c:pt>
                <c:pt idx="52">
                  <c:v>13093</c:v>
                </c:pt>
                <c:pt idx="53">
                  <c:v>12138</c:v>
                </c:pt>
                <c:pt idx="54">
                  <c:v>11243</c:v>
                </c:pt>
                <c:pt idx="55">
                  <c:v>9360</c:v>
                </c:pt>
                <c:pt idx="56">
                  <c:v>10755</c:v>
                </c:pt>
                <c:pt idx="57">
                  <c:v>11694</c:v>
                </c:pt>
                <c:pt idx="58">
                  <c:v>11760</c:v>
                </c:pt>
                <c:pt idx="59">
                  <c:v>10404</c:v>
                </c:pt>
                <c:pt idx="60">
                  <c:v>10559</c:v>
                </c:pt>
                <c:pt idx="61">
                  <c:v>10913</c:v>
                </c:pt>
                <c:pt idx="62">
                  <c:v>9732</c:v>
                </c:pt>
                <c:pt idx="63">
                  <c:v>15387</c:v>
                </c:pt>
                <c:pt idx="64">
                  <c:v>14771</c:v>
                </c:pt>
                <c:pt idx="65">
                  <c:v>8398</c:v>
                </c:pt>
                <c:pt idx="66">
                  <c:v>14743</c:v>
                </c:pt>
                <c:pt idx="67">
                  <c:v>8999</c:v>
                </c:pt>
                <c:pt idx="68">
                  <c:v>10591</c:v>
                </c:pt>
                <c:pt idx="69">
                  <c:v>15020</c:v>
                </c:pt>
                <c:pt idx="70">
                  <c:v>15406</c:v>
                </c:pt>
                <c:pt idx="71">
                  <c:v>17924</c:v>
                </c:pt>
                <c:pt idx="72">
                  <c:v>8188</c:v>
                </c:pt>
                <c:pt idx="73">
                  <c:v>12226</c:v>
                </c:pt>
                <c:pt idx="74">
                  <c:v>10127</c:v>
                </c:pt>
                <c:pt idx="75">
                  <c:v>16241</c:v>
                </c:pt>
                <c:pt idx="76">
                  <c:v>15762</c:v>
                </c:pt>
                <c:pt idx="77">
                  <c:v>15759</c:v>
                </c:pt>
                <c:pt idx="78">
                  <c:v>12709</c:v>
                </c:pt>
                <c:pt idx="79">
                  <c:v>16733</c:v>
                </c:pt>
                <c:pt idx="80">
                  <c:v>16131</c:v>
                </c:pt>
                <c:pt idx="81">
                  <c:v>14514</c:v>
                </c:pt>
                <c:pt idx="82">
                  <c:v>11236</c:v>
                </c:pt>
                <c:pt idx="83">
                  <c:v>10745</c:v>
                </c:pt>
                <c:pt idx="84">
                  <c:v>10782</c:v>
                </c:pt>
                <c:pt idx="85">
                  <c:v>16968</c:v>
                </c:pt>
                <c:pt idx="86">
                  <c:v>14736</c:v>
                </c:pt>
                <c:pt idx="87">
                  <c:v>5089</c:v>
                </c:pt>
                <c:pt idx="88">
                  <c:v>6330</c:v>
                </c:pt>
                <c:pt idx="89">
                  <c:v>8636</c:v>
                </c:pt>
                <c:pt idx="90">
                  <c:v>7706</c:v>
                </c:pt>
                <c:pt idx="91">
                  <c:v>11518</c:v>
                </c:pt>
                <c:pt idx="92">
                  <c:v>10251</c:v>
                </c:pt>
                <c:pt idx="93">
                  <c:v>10105</c:v>
                </c:pt>
                <c:pt idx="94">
                  <c:v>7804</c:v>
                </c:pt>
                <c:pt idx="95">
                  <c:v>5083</c:v>
                </c:pt>
                <c:pt idx="96">
                  <c:v>10681</c:v>
                </c:pt>
                <c:pt idx="97">
                  <c:v>11081</c:v>
                </c:pt>
                <c:pt idx="98">
                  <c:v>9482</c:v>
                </c:pt>
                <c:pt idx="99">
                  <c:v>7190</c:v>
                </c:pt>
                <c:pt idx="100">
                  <c:v>6909</c:v>
                </c:pt>
                <c:pt idx="101">
                  <c:v>7708</c:v>
                </c:pt>
                <c:pt idx="102">
                  <c:v>6584</c:v>
                </c:pt>
                <c:pt idx="103">
                  <c:v>8085</c:v>
                </c:pt>
                <c:pt idx="104">
                  <c:v>8036</c:v>
                </c:pt>
                <c:pt idx="105">
                  <c:v>7500</c:v>
                </c:pt>
                <c:pt idx="106">
                  <c:v>8104</c:v>
                </c:pt>
                <c:pt idx="107">
                  <c:v>6262</c:v>
                </c:pt>
                <c:pt idx="108">
                  <c:v>7370</c:v>
                </c:pt>
                <c:pt idx="109">
                  <c:v>8298</c:v>
                </c:pt>
                <c:pt idx="110">
                  <c:v>8601</c:v>
                </c:pt>
                <c:pt idx="111">
                  <c:v>6002</c:v>
                </c:pt>
                <c:pt idx="112">
                  <c:v>5915</c:v>
                </c:pt>
                <c:pt idx="113">
                  <c:v>4143</c:v>
                </c:pt>
                <c:pt idx="114">
                  <c:v>6690</c:v>
                </c:pt>
                <c:pt idx="115">
                  <c:v>6009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8912"/>
        <c:axId val="149720448"/>
      </c:lineChart>
      <c:catAx>
        <c:axId val="14971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20448"/>
        <c:crosses val="autoZero"/>
        <c:auto val="1"/>
        <c:lblAlgn val="ctr"/>
        <c:lblOffset val="100"/>
        <c:noMultiLvlLbl val="0"/>
      </c:catAx>
      <c:valAx>
        <c:axId val="14972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1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8</xdr:row>
      <xdr:rowOff>148590</xdr:rowOff>
    </xdr:from>
    <xdr:to>
      <xdr:col>14</xdr:col>
      <xdr:colOff>411480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470.508240509262" createdVersion="4" refreshedVersion="4" minRefreshableVersion="3" recordCount="131">
  <cacheSource type="worksheet">
    <worksheetSource ref="C1:D1048576" sheet="Sheet2"/>
  </cacheSource>
  <cacheFields count="2">
    <cacheField name="LH" numFmtId="0">
      <sharedItems containsBlank="1" count="9">
        <m/>
        <s v="A1"/>
        <s v="A2"/>
        <s v="A3"/>
        <s v="A4"/>
        <s v="A5"/>
        <s v="A6"/>
        <s v="A7"/>
        <s v="A8"/>
      </sharedItems>
    </cacheField>
    <cacheField name="RH" numFmtId="0">
      <sharedItems containsBlank="1" count="9">
        <m/>
        <s v="A1"/>
        <s v="A2"/>
        <s v="A3"/>
        <s v="A4"/>
        <s v="A5"/>
        <s v="A6"/>
        <s v="A7"/>
        <s v="A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2"/>
    <x v="2"/>
  </r>
  <r>
    <x v="2"/>
    <x v="2"/>
  </r>
  <r>
    <x v="2"/>
    <x v="1"/>
  </r>
  <r>
    <x v="1"/>
    <x v="2"/>
  </r>
  <r>
    <x v="2"/>
    <x v="1"/>
  </r>
  <r>
    <x v="1"/>
    <x v="1"/>
  </r>
  <r>
    <x v="1"/>
    <x v="1"/>
  </r>
  <r>
    <x v="1"/>
    <x v="1"/>
  </r>
  <r>
    <x v="1"/>
    <x v="1"/>
  </r>
  <r>
    <x v="1"/>
    <x v="2"/>
  </r>
  <r>
    <x v="2"/>
    <x v="3"/>
  </r>
  <r>
    <x v="3"/>
    <x v="2"/>
  </r>
  <r>
    <x v="2"/>
    <x v="3"/>
  </r>
  <r>
    <x v="3"/>
    <x v="1"/>
  </r>
  <r>
    <x v="1"/>
    <x v="2"/>
  </r>
  <r>
    <x v="2"/>
    <x v="2"/>
  </r>
  <r>
    <x v="2"/>
    <x v="2"/>
  </r>
  <r>
    <x v="2"/>
    <x v="2"/>
  </r>
  <r>
    <x v="2"/>
    <x v="2"/>
  </r>
  <r>
    <x v="2"/>
    <x v="3"/>
  </r>
  <r>
    <x v="3"/>
    <x v="2"/>
  </r>
  <r>
    <x v="2"/>
    <x v="2"/>
  </r>
  <r>
    <x v="2"/>
    <x v="3"/>
  </r>
  <r>
    <x v="3"/>
    <x v="3"/>
  </r>
  <r>
    <x v="3"/>
    <x v="4"/>
  </r>
  <r>
    <x v="4"/>
    <x v="2"/>
  </r>
  <r>
    <x v="2"/>
    <x v="3"/>
  </r>
  <r>
    <x v="3"/>
    <x v="3"/>
  </r>
  <r>
    <x v="3"/>
    <x v="3"/>
  </r>
  <r>
    <x v="3"/>
    <x v="4"/>
  </r>
  <r>
    <x v="4"/>
    <x v="3"/>
  </r>
  <r>
    <x v="3"/>
    <x v="3"/>
  </r>
  <r>
    <x v="3"/>
    <x v="3"/>
  </r>
  <r>
    <x v="3"/>
    <x v="3"/>
  </r>
  <r>
    <x v="3"/>
    <x v="4"/>
  </r>
  <r>
    <x v="4"/>
    <x v="4"/>
  </r>
  <r>
    <x v="4"/>
    <x v="4"/>
  </r>
  <r>
    <x v="4"/>
    <x v="4"/>
  </r>
  <r>
    <x v="4"/>
    <x v="4"/>
  </r>
  <r>
    <x v="4"/>
    <x v="2"/>
  </r>
  <r>
    <x v="2"/>
    <x v="2"/>
  </r>
  <r>
    <x v="2"/>
    <x v="4"/>
  </r>
  <r>
    <x v="4"/>
    <x v="5"/>
  </r>
  <r>
    <x v="5"/>
    <x v="6"/>
  </r>
  <r>
    <x v="6"/>
    <x v="4"/>
  </r>
  <r>
    <x v="4"/>
    <x v="6"/>
  </r>
  <r>
    <x v="6"/>
    <x v="6"/>
  </r>
  <r>
    <x v="6"/>
    <x v="5"/>
  </r>
  <r>
    <x v="5"/>
    <x v="4"/>
  </r>
  <r>
    <x v="4"/>
    <x v="5"/>
  </r>
  <r>
    <x v="5"/>
    <x v="5"/>
  </r>
  <r>
    <x v="5"/>
    <x v="5"/>
  </r>
  <r>
    <x v="5"/>
    <x v="5"/>
  </r>
  <r>
    <x v="5"/>
    <x v="5"/>
  </r>
  <r>
    <x v="5"/>
    <x v="5"/>
  </r>
  <r>
    <x v="5"/>
    <x v="4"/>
  </r>
  <r>
    <x v="4"/>
    <x v="7"/>
  </r>
  <r>
    <x v="7"/>
    <x v="7"/>
  </r>
  <r>
    <x v="7"/>
    <x v="4"/>
  </r>
  <r>
    <x v="4"/>
    <x v="7"/>
  </r>
  <r>
    <x v="7"/>
    <x v="4"/>
  </r>
  <r>
    <x v="4"/>
    <x v="5"/>
  </r>
  <r>
    <x v="5"/>
    <x v="7"/>
  </r>
  <r>
    <x v="7"/>
    <x v="7"/>
  </r>
  <r>
    <x v="7"/>
    <x v="8"/>
  </r>
  <r>
    <x v="8"/>
    <x v="4"/>
  </r>
  <r>
    <x v="4"/>
    <x v="6"/>
  </r>
  <r>
    <x v="6"/>
    <x v="5"/>
  </r>
  <r>
    <x v="5"/>
    <x v="8"/>
  </r>
  <r>
    <x v="8"/>
    <x v="7"/>
  </r>
  <r>
    <x v="7"/>
    <x v="7"/>
  </r>
  <r>
    <x v="7"/>
    <x v="6"/>
  </r>
  <r>
    <x v="6"/>
    <x v="8"/>
  </r>
  <r>
    <x v="8"/>
    <x v="8"/>
  </r>
  <r>
    <x v="8"/>
    <x v="7"/>
  </r>
  <r>
    <x v="7"/>
    <x v="5"/>
  </r>
  <r>
    <x v="5"/>
    <x v="5"/>
  </r>
  <r>
    <x v="5"/>
    <x v="5"/>
  </r>
  <r>
    <x v="5"/>
    <x v="8"/>
  </r>
  <r>
    <x v="8"/>
    <x v="7"/>
  </r>
  <r>
    <x v="7"/>
    <x v="2"/>
  </r>
  <r>
    <x v="2"/>
    <x v="3"/>
  </r>
  <r>
    <x v="3"/>
    <x v="4"/>
  </r>
  <r>
    <x v="4"/>
    <x v="3"/>
  </r>
  <r>
    <x v="3"/>
    <x v="5"/>
  </r>
  <r>
    <x v="5"/>
    <x v="5"/>
  </r>
  <r>
    <x v="5"/>
    <x v="4"/>
  </r>
  <r>
    <x v="4"/>
    <x v="3"/>
  </r>
  <r>
    <x v="3"/>
    <x v="2"/>
  </r>
  <r>
    <x v="2"/>
    <x v="5"/>
  </r>
  <r>
    <x v="5"/>
    <x v="5"/>
  </r>
  <r>
    <x v="5"/>
    <x v="4"/>
  </r>
  <r>
    <x v="4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4"/>
  </r>
  <r>
    <x v="4"/>
    <x v="4"/>
  </r>
  <r>
    <x v="4"/>
    <x v="2"/>
  </r>
  <r>
    <x v="2"/>
    <x v="2"/>
  </r>
  <r>
    <x v="2"/>
    <x v="1"/>
  </r>
  <r>
    <x v="1"/>
    <x v="3"/>
  </r>
  <r>
    <x v="3"/>
    <x v="2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I30" firstHeaderRow="0" firstDataRow="1" firstDataCol="1"/>
  <pivotFields count="2">
    <pivotField axis="axisRow" dataField="1" showAll="0">
      <items count="10">
        <item sd="0" x="1"/>
        <item sd="0" x="2"/>
        <item sd="0" x="3"/>
        <item sd="0" x="4"/>
        <item x="5"/>
        <item x="6"/>
        <item x="7"/>
        <item x="8"/>
        <item x="0"/>
        <item t="default"/>
      </items>
    </pivotField>
    <pivotField axis="axisRow" dataField="1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</pivotFields>
  <rowFields count="2">
    <field x="0"/>
    <field x="1"/>
  </rowFields>
  <rowItems count="29">
    <i>
      <x/>
    </i>
    <i>
      <x v="1"/>
    </i>
    <i>
      <x v="2"/>
    </i>
    <i>
      <x v="3"/>
    </i>
    <i>
      <x v="4"/>
    </i>
    <i r="1">
      <x v="3"/>
    </i>
    <i r="1">
      <x v="4"/>
    </i>
    <i r="1">
      <x v="5"/>
    </i>
    <i r="1">
      <x v="6"/>
    </i>
    <i r="1">
      <x v="7"/>
    </i>
    <i>
      <x v="5"/>
    </i>
    <i r="1">
      <x v="3"/>
    </i>
    <i r="1">
      <x v="4"/>
    </i>
    <i r="1">
      <x v="5"/>
    </i>
    <i r="1">
      <x v="7"/>
    </i>
    <i>
      <x v="6"/>
    </i>
    <i r="1">
      <x v="1"/>
    </i>
    <i r="1">
      <x v="3"/>
    </i>
    <i r="1">
      <x v="4"/>
    </i>
    <i r="1">
      <x v="5"/>
    </i>
    <i r="1">
      <x v="6"/>
    </i>
    <i r="1">
      <x v="7"/>
    </i>
    <i>
      <x v="7"/>
    </i>
    <i r="1">
      <x v="3"/>
    </i>
    <i r="1">
      <x v="6"/>
    </i>
    <i r="1">
      <x v="7"/>
    </i>
    <i>
      <x v="8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H" fld="0" subtotal="count" baseField="0" baseItem="0"/>
    <dataField name="Count of R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tabSelected="1" zoomScale="120" zoomScaleNormal="120" workbookViewId="0">
      <selection activeCell="H14" sqref="H14"/>
    </sheetView>
  </sheetViews>
  <sheetFormatPr defaultRowHeight="14.4" x14ac:dyDescent="0.3"/>
  <cols>
    <col min="3" max="3" width="13.6640625" customWidth="1"/>
    <col min="4" max="4" width="12.33203125" style="1" customWidth="1"/>
    <col min="5" max="5" width="11.88671875" customWidth="1"/>
    <col min="6" max="6" width="13.5546875" customWidth="1"/>
    <col min="8" max="8" width="12.5546875" customWidth="1"/>
    <col min="9" max="9" width="11.44140625" customWidth="1"/>
    <col min="10" max="10" width="13.33203125" customWidth="1"/>
  </cols>
  <sheetData>
    <row r="1" spans="1:12" x14ac:dyDescent="0.3">
      <c r="A1" s="21" t="s">
        <v>0</v>
      </c>
      <c r="B1" s="21" t="s">
        <v>1</v>
      </c>
      <c r="C1" s="21" t="s">
        <v>2</v>
      </c>
      <c r="D1" s="20" t="s">
        <v>59</v>
      </c>
      <c r="E1" s="23" t="s">
        <v>15</v>
      </c>
      <c r="F1" s="23" t="s">
        <v>16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1"/>
    </row>
    <row r="2" spans="1:12" x14ac:dyDescent="0.3">
      <c r="A2" s="9">
        <v>1</v>
      </c>
      <c r="B2" s="9">
        <v>2009</v>
      </c>
      <c r="C2" s="9" t="s">
        <v>3</v>
      </c>
      <c r="D2" s="22">
        <v>2285</v>
      </c>
      <c r="E2" s="2">
        <f>MIN(D2:D131)</f>
        <v>2285</v>
      </c>
      <c r="F2" s="2">
        <f>MAX(D:D)</f>
        <v>17924</v>
      </c>
      <c r="G2" s="10">
        <v>1</v>
      </c>
      <c r="H2" s="10">
        <f>E6</f>
        <v>2270</v>
      </c>
      <c r="I2" s="10">
        <f>H3-1</f>
        <v>4228</v>
      </c>
      <c r="J2" s="10">
        <f>(I2+H2)/2</f>
        <v>3249</v>
      </c>
      <c r="K2" s="10" t="str">
        <f>IF(D2&gt;$H$9,"A8",IF(D2&gt;$H$8,"A7",IF(D2&gt;$H$7,"A6",IF(D2&gt;$H$6,"A5",IF(D2&gt;$H$5,"A4",IF(D2&gt;$H$4,"A3",IF(D2&gt;$H$3,"A2","A1")))))))</f>
        <v>A1</v>
      </c>
    </row>
    <row r="3" spans="1:12" x14ac:dyDescent="0.3">
      <c r="A3" s="9">
        <v>2</v>
      </c>
      <c r="B3" s="9">
        <v>2009</v>
      </c>
      <c r="C3" s="9" t="s">
        <v>4</v>
      </c>
      <c r="D3" s="22">
        <v>2720</v>
      </c>
      <c r="E3" s="23" t="s">
        <v>17</v>
      </c>
      <c r="F3" s="23" t="s">
        <v>18</v>
      </c>
      <c r="G3" s="10">
        <v>2</v>
      </c>
      <c r="H3" s="10">
        <f>H2+1959</f>
        <v>4229</v>
      </c>
      <c r="I3" s="10">
        <f>I2+1959</f>
        <v>6187</v>
      </c>
      <c r="J3" s="10">
        <f>(I3+H3)/2</f>
        <v>5208</v>
      </c>
      <c r="K3" s="10" t="str">
        <f>IF(D3&gt;$H$9,"A8",IF(D3&gt;$H$8,"A7",IF(D3&gt;$H$7,"A6",IF(D3&gt;$H$6,"A5",IF(D3&gt;$H$5,"A4",IF(D3&gt;$H$4,"A3",IF(D3&gt;$H$3,"A2","A1")))))))</f>
        <v>A1</v>
      </c>
    </row>
    <row r="4" spans="1:12" x14ac:dyDescent="0.3">
      <c r="A4" s="9">
        <v>3</v>
      </c>
      <c r="B4" s="9">
        <v>2009</v>
      </c>
      <c r="C4" s="9" t="s">
        <v>5</v>
      </c>
      <c r="D4" s="22">
        <v>3025</v>
      </c>
      <c r="E4" s="2">
        <v>15</v>
      </c>
      <c r="F4" s="2">
        <v>16</v>
      </c>
      <c r="G4" s="10">
        <v>3</v>
      </c>
      <c r="H4" s="10">
        <f>H3+1959</f>
        <v>6188</v>
      </c>
      <c r="I4" s="10">
        <f>I3+1959</f>
        <v>8146</v>
      </c>
      <c r="J4" s="10">
        <f>(I4+H4)/2</f>
        <v>7167</v>
      </c>
      <c r="K4" s="10" t="str">
        <f>IF(D4&gt;$H$9,"A8",IF(D4&gt;$H$8,"A7",IF(D4&gt;$H$7,"A6",IF(D4&gt;$H$6,"A5",IF(D4&gt;$H$5,"A4",IF(D4&gt;$H$4,"A3",IF(D4&gt;$H$3,"A2","A1")))))))</f>
        <v>A1</v>
      </c>
    </row>
    <row r="5" spans="1:12" x14ac:dyDescent="0.3">
      <c r="A5" s="9">
        <v>4</v>
      </c>
      <c r="B5" s="9">
        <v>2009</v>
      </c>
      <c r="C5" s="9" t="s">
        <v>6</v>
      </c>
      <c r="D5" s="22">
        <v>3043</v>
      </c>
      <c r="E5" s="23" t="s">
        <v>19</v>
      </c>
      <c r="F5" s="23" t="s">
        <v>20</v>
      </c>
      <c r="G5" s="10">
        <v>4</v>
      </c>
      <c r="H5" s="10">
        <f>H4+1959</f>
        <v>8147</v>
      </c>
      <c r="I5" s="10">
        <f>I4+1959</f>
        <v>10105</v>
      </c>
      <c r="J5" s="10">
        <f>(I5+H5)/2</f>
        <v>9126</v>
      </c>
      <c r="K5" s="10" t="str">
        <f>IF(D5&gt;$H$9,"A8",IF(D5&gt;$H$8,"A7",IF(D5&gt;$H$7,"A6",IF(D5&gt;$H$6,"A5",IF(D5&gt;$H$5,"A4",IF(D5&gt;$H$4,"A3",IF(D5&gt;$H$3,"A2","A1")))))))</f>
        <v>A1</v>
      </c>
    </row>
    <row r="6" spans="1:12" x14ac:dyDescent="0.3">
      <c r="A6" s="9">
        <v>5</v>
      </c>
      <c r="B6" s="9">
        <v>2009</v>
      </c>
      <c r="C6" s="9" t="s">
        <v>7</v>
      </c>
      <c r="D6" s="22">
        <v>3295</v>
      </c>
      <c r="E6" s="2">
        <f>E2-E4</f>
        <v>2270</v>
      </c>
      <c r="F6" s="2">
        <f>F2+F4</f>
        <v>17940</v>
      </c>
      <c r="G6" s="10">
        <v>5</v>
      </c>
      <c r="H6" s="10">
        <f>H5+1959</f>
        <v>10106</v>
      </c>
      <c r="I6" s="10">
        <f>I5+1959</f>
        <v>12064</v>
      </c>
      <c r="J6" s="10">
        <f>(I6+H6)/2</f>
        <v>11085</v>
      </c>
      <c r="K6" s="10" t="str">
        <f>IF(D6&gt;$H$9,"A8",IF(D6&gt;$H$8,"A7",IF(D6&gt;$H$7,"A6",IF(D6&gt;$H$6,"A5",IF(D6&gt;$H$5,"A4",IF(D6&gt;$H$4,"A3",IF(D6&gt;$H$3,"A2","A1")))))))</f>
        <v>A1</v>
      </c>
    </row>
    <row r="7" spans="1:12" x14ac:dyDescent="0.3">
      <c r="A7" s="9">
        <v>6</v>
      </c>
      <c r="B7" s="9">
        <v>2009</v>
      </c>
      <c r="C7" s="9" t="s">
        <v>8</v>
      </c>
      <c r="D7" s="22">
        <v>3412</v>
      </c>
      <c r="E7" s="23" t="s">
        <v>26</v>
      </c>
      <c r="F7" s="23" t="s">
        <v>27</v>
      </c>
      <c r="G7" s="10">
        <v>6</v>
      </c>
      <c r="H7" s="10">
        <f>H6+1959</f>
        <v>12065</v>
      </c>
      <c r="I7" s="10">
        <f>I6+1959</f>
        <v>14023</v>
      </c>
      <c r="J7" s="10">
        <f>(I7+H7)/2</f>
        <v>13044</v>
      </c>
      <c r="K7" s="10" t="str">
        <f>IF(D7&gt;$H$9,"A8",IF(D7&gt;$H$8,"A7",IF(D7&gt;$H$7,"A6",IF(D7&gt;$H$6,"A5",IF(D7&gt;$H$5,"A4",IF(D7&gt;$H$4,"A3",IF(D7&gt;$H$3,"A2","A1")))))))</f>
        <v>A1</v>
      </c>
    </row>
    <row r="8" spans="1:12" x14ac:dyDescent="0.3">
      <c r="A8" s="9">
        <v>7</v>
      </c>
      <c r="B8" s="9">
        <v>2009</v>
      </c>
      <c r="C8" s="9" t="s">
        <v>9</v>
      </c>
      <c r="D8" s="22">
        <v>4536</v>
      </c>
      <c r="E8" s="2">
        <f>ROUND(1+3.322*LOG10(116),0)</f>
        <v>8</v>
      </c>
      <c r="F8" s="2">
        <f>(F6-E6)/E8</f>
        <v>1958.75</v>
      </c>
      <c r="G8" s="10">
        <v>7</v>
      </c>
      <c r="H8" s="10">
        <f>H7+1959</f>
        <v>14024</v>
      </c>
      <c r="I8" s="10">
        <f>I7+1959</f>
        <v>15982</v>
      </c>
      <c r="J8" s="10">
        <f>(I8+H8)/2</f>
        <v>15003</v>
      </c>
      <c r="K8" s="10" t="str">
        <f>IF(D8&gt;$H$9,"A8",IF(D8&gt;$H$8,"A7",IF(D8&gt;$H$7,"A6",IF(D8&gt;$H$6,"A5",IF(D8&gt;$H$5,"A4",IF(D8&gt;$H$4,"A3",IF(D8&gt;$H$3,"A2","A1")))))))</f>
        <v>A2</v>
      </c>
    </row>
    <row r="9" spans="1:12" x14ac:dyDescent="0.3">
      <c r="A9" s="9">
        <v>8</v>
      </c>
      <c r="B9" s="9">
        <v>2009</v>
      </c>
      <c r="C9" s="9" t="s">
        <v>10</v>
      </c>
      <c r="D9" s="22">
        <v>4937</v>
      </c>
      <c r="E9" s="2"/>
      <c r="F9" s="2"/>
      <c r="G9" s="10">
        <v>8</v>
      </c>
      <c r="H9" s="10">
        <f>H8+1959</f>
        <v>15983</v>
      </c>
      <c r="I9" s="10">
        <f>I8+1959</f>
        <v>17941</v>
      </c>
      <c r="J9" s="10">
        <f>(I9+H9)/2</f>
        <v>16962</v>
      </c>
      <c r="K9" s="10" t="str">
        <f>IF(D9&gt;$H$9,"A8",IF(D9&gt;$H$8,"A7",IF(D9&gt;$H$7,"A6",IF(D9&gt;$H$6,"A5",IF(D9&gt;$H$5,"A4",IF(D9&gt;$H$4,"A3",IF(D9&gt;$H$3,"A2","A1")))))))</f>
        <v>A2</v>
      </c>
    </row>
    <row r="10" spans="1:12" x14ac:dyDescent="0.3">
      <c r="A10" s="9">
        <v>9</v>
      </c>
      <c r="B10" s="9">
        <v>2009</v>
      </c>
      <c r="C10" s="9" t="s">
        <v>11</v>
      </c>
      <c r="D10" s="22">
        <v>5250</v>
      </c>
      <c r="E10" s="2"/>
      <c r="F10" s="2"/>
      <c r="G10" s="2"/>
      <c r="H10" s="2"/>
      <c r="I10" s="2"/>
      <c r="J10" s="2"/>
      <c r="K10" s="10" t="str">
        <f>IF(D10&gt;$H$9,"A8",IF(D10&gt;$H$8,"A7",IF(D10&gt;$H$7,"A6",IF(D10&gt;$H$6,"A5",IF(D10&gt;$H$5,"A4",IF(D10&gt;$H$4,"A3",IF(D10&gt;$H$3,"A2","A1")))))))</f>
        <v>A2</v>
      </c>
    </row>
    <row r="11" spans="1:12" x14ac:dyDescent="0.3">
      <c r="A11" s="9">
        <v>10</v>
      </c>
      <c r="B11" s="9">
        <v>2009</v>
      </c>
      <c r="C11" s="9" t="s">
        <v>12</v>
      </c>
      <c r="D11" s="22">
        <v>3744</v>
      </c>
      <c r="E11" s="2"/>
      <c r="F11" s="2"/>
      <c r="G11" s="2"/>
      <c r="H11" s="2"/>
      <c r="I11" s="2"/>
      <c r="J11" s="2"/>
      <c r="K11" s="10" t="str">
        <f>IF(D11&gt;$H$9,"A8",IF(D11&gt;$H$8,"A7",IF(D11&gt;$H$7,"A6",IF(D11&gt;$H$6,"A5",IF(D11&gt;$H$5,"A4",IF(D11&gt;$H$4,"A3",IF(D11&gt;$H$3,"A2","A1")))))))</f>
        <v>A1</v>
      </c>
    </row>
    <row r="12" spans="1:12" x14ac:dyDescent="0.3">
      <c r="A12" s="9">
        <v>11</v>
      </c>
      <c r="B12" s="9">
        <v>2009</v>
      </c>
      <c r="C12" s="9" t="s">
        <v>13</v>
      </c>
      <c r="D12" s="22">
        <v>5179</v>
      </c>
      <c r="E12" s="2"/>
      <c r="F12" s="2"/>
      <c r="G12" s="2"/>
      <c r="H12" s="2"/>
      <c r="I12" s="2"/>
      <c r="J12" s="2"/>
      <c r="K12" s="10" t="str">
        <f>IF(D12&gt;$H$9,"A8",IF(D12&gt;$H$8,"A7",IF(D12&gt;$H$7,"A6",IF(D12&gt;$H$6,"A5",IF(D12&gt;$H$5,"A4",IF(D12&gt;$H$4,"A3",IF(D12&gt;$H$3,"A2","A1")))))))</f>
        <v>A2</v>
      </c>
    </row>
    <row r="13" spans="1:12" x14ac:dyDescent="0.3">
      <c r="A13" s="9">
        <v>12</v>
      </c>
      <c r="B13" s="9">
        <v>2009</v>
      </c>
      <c r="C13" s="9" t="s">
        <v>14</v>
      </c>
      <c r="D13" s="22">
        <v>3264</v>
      </c>
      <c r="E13" s="2"/>
      <c r="F13" s="2"/>
      <c r="G13" s="2"/>
      <c r="H13" s="2"/>
      <c r="I13" s="2"/>
      <c r="J13" s="2"/>
      <c r="K13" s="10" t="str">
        <f>IF(D13&gt;$H$9,"A8",IF(D13&gt;$H$8,"A7",IF(D13&gt;$H$7,"A6",IF(D13&gt;$H$6,"A5",IF(D13&gt;$H$5,"A4",IF(D13&gt;$H$4,"A3",IF(D13&gt;$H$3,"A2","A1")))))))</f>
        <v>A1</v>
      </c>
    </row>
    <row r="14" spans="1:12" x14ac:dyDescent="0.3">
      <c r="A14" s="9">
        <v>13</v>
      </c>
      <c r="B14" s="9">
        <v>2010</v>
      </c>
      <c r="C14" s="9" t="s">
        <v>3</v>
      </c>
      <c r="D14" s="22">
        <v>3016</v>
      </c>
      <c r="E14" s="2"/>
      <c r="F14" s="2"/>
      <c r="G14" s="2"/>
      <c r="H14" s="2"/>
      <c r="I14" s="2"/>
      <c r="J14" s="2"/>
      <c r="K14" s="10" t="str">
        <f t="shared" ref="K4:K66" si="0">IF(D14&gt;$H$9,"A8",IF(D14&gt;$H$8,"A7",IF(D14&gt;$H$7,"A6",IF(D14&gt;$H$6,"A5",IF(D14&gt;$H$5,"A4",IF(D14&gt;$H$4,"A3",IF(D14&gt;$H$3,"A2","A1")))))))</f>
        <v>A1</v>
      </c>
    </row>
    <row r="15" spans="1:12" x14ac:dyDescent="0.3">
      <c r="A15" s="9">
        <v>14</v>
      </c>
      <c r="B15" s="9">
        <v>2010</v>
      </c>
      <c r="C15" s="9" t="s">
        <v>4</v>
      </c>
      <c r="D15" s="22">
        <v>3219</v>
      </c>
      <c r="E15" s="2"/>
      <c r="F15" s="2"/>
      <c r="G15" s="2"/>
      <c r="H15" s="2"/>
      <c r="I15" s="2"/>
      <c r="J15" s="2"/>
      <c r="K15" s="10" t="str">
        <f>IF(D15&gt;$H$9,"A8",IF(D15&gt;$H$8,"A7",IF(D15&gt;$H$7,"A6",IF(D15&gt;$H$6,"A5",IF(D15&gt;$H$5,"A4",IF(D15&gt;$H$4,"A3",IF(D15&gt;$H$3,"A2","A1")))))))</f>
        <v>A1</v>
      </c>
    </row>
    <row r="16" spans="1:12" x14ac:dyDescent="0.3">
      <c r="A16" s="9">
        <v>15</v>
      </c>
      <c r="B16" s="9">
        <v>2010</v>
      </c>
      <c r="C16" s="9" t="s">
        <v>5</v>
      </c>
      <c r="D16" s="22">
        <v>3661</v>
      </c>
      <c r="E16" s="2"/>
      <c r="F16" s="2"/>
      <c r="G16" s="2"/>
      <c r="H16" s="2"/>
      <c r="I16" s="2"/>
      <c r="J16" s="2"/>
      <c r="K16" s="10" t="str">
        <f>IF(D16&gt;$H$9,"A8",IF(D16&gt;$H$8,"A7",IF(D16&gt;$H$7,"A6",IF(D16&gt;$H$6,"A5",IF(D16&gt;$H$5,"A4",IF(D16&gt;$H$4,"A3",IF(D16&gt;$H$3,"A2","A1")))))))</f>
        <v>A1</v>
      </c>
    </row>
    <row r="17" spans="1:11" x14ac:dyDescent="0.3">
      <c r="A17" s="9">
        <v>16</v>
      </c>
      <c r="B17" s="9">
        <v>2010</v>
      </c>
      <c r="C17" s="9" t="s">
        <v>6</v>
      </c>
      <c r="D17" s="22">
        <v>3834</v>
      </c>
      <c r="E17" s="2"/>
      <c r="F17" s="2"/>
      <c r="G17" s="2"/>
      <c r="H17" s="2"/>
      <c r="I17" s="2"/>
      <c r="J17" s="2"/>
      <c r="K17" s="10" t="str">
        <f>IF(D17&gt;$H$9,"A8",IF(D17&gt;$H$8,"A7",IF(D17&gt;$H$7,"A6",IF(D17&gt;$H$6,"A5",IF(D17&gt;$H$5,"A4",IF(D17&gt;$H$4,"A3",IF(D17&gt;$H$3,"A2","A1")))))))</f>
        <v>A1</v>
      </c>
    </row>
    <row r="18" spans="1:11" x14ac:dyDescent="0.3">
      <c r="A18" s="9">
        <v>17</v>
      </c>
      <c r="B18" s="9">
        <v>2010</v>
      </c>
      <c r="C18" s="9" t="s">
        <v>7</v>
      </c>
      <c r="D18" s="22">
        <v>6000</v>
      </c>
      <c r="E18" s="2"/>
      <c r="F18" s="2"/>
      <c r="G18" s="2"/>
      <c r="H18" s="2"/>
      <c r="I18" s="2"/>
      <c r="J18" s="2"/>
      <c r="K18" s="10" t="str">
        <f t="shared" si="0"/>
        <v>A2</v>
      </c>
    </row>
    <row r="19" spans="1:11" x14ac:dyDescent="0.3">
      <c r="A19" s="9">
        <v>18</v>
      </c>
      <c r="B19" s="9">
        <v>2010</v>
      </c>
      <c r="C19" s="9" t="s">
        <v>8</v>
      </c>
      <c r="D19" s="22">
        <v>7009</v>
      </c>
      <c r="E19" s="2"/>
      <c r="F19" s="2"/>
      <c r="G19" s="2"/>
      <c r="H19" s="2"/>
      <c r="I19" s="2"/>
      <c r="J19" s="2"/>
      <c r="K19" s="10" t="str">
        <f>IF(D19&gt;$H$9,"A8",IF(D19&gt;$H$8,"A7",IF(D19&gt;$H$7,"A6",IF(D19&gt;$H$6,"A5",IF(D19&gt;$H$5,"A4",IF(D19&gt;$H$4,"A3",IF(D19&gt;$H$3,"A2","A1")))))))</f>
        <v>A3</v>
      </c>
    </row>
    <row r="20" spans="1:11" x14ac:dyDescent="0.3">
      <c r="A20" s="9">
        <v>19</v>
      </c>
      <c r="B20" s="9">
        <v>2010</v>
      </c>
      <c r="C20" s="9" t="s">
        <v>9</v>
      </c>
      <c r="D20" s="22">
        <v>6171</v>
      </c>
      <c r="E20" s="2"/>
      <c r="F20" s="2"/>
      <c r="G20" s="2"/>
      <c r="H20" s="2"/>
      <c r="I20" s="2"/>
      <c r="J20" s="2"/>
      <c r="K20" s="10" t="str">
        <f>IF(D20&gt;$H$9,"A8",IF(D20&gt;$H$8,"A7",IF(D20&gt;$H$7,"A6",IF(D20&gt;$H$6,"A5",IF(D20&gt;$H$5,"A4",IF(D20&gt;$H$4,"A3",IF(D20&gt;$H$3,"A2","A1")))))))</f>
        <v>A2</v>
      </c>
    </row>
    <row r="21" spans="1:11" x14ac:dyDescent="0.3">
      <c r="A21" s="9">
        <v>20</v>
      </c>
      <c r="B21" s="9">
        <v>2010</v>
      </c>
      <c r="C21" s="9" t="s">
        <v>10</v>
      </c>
      <c r="D21" s="22">
        <v>6611</v>
      </c>
      <c r="E21" s="2"/>
      <c r="F21" s="2"/>
      <c r="G21" s="2"/>
      <c r="H21" s="2"/>
      <c r="I21" s="2"/>
      <c r="J21" s="2"/>
      <c r="K21" s="10" t="str">
        <f>IF(D21&gt;$H$9,"A8",IF(D21&gt;$H$8,"A7",IF(D21&gt;$H$7,"A6",IF(D21&gt;$H$6,"A5",IF(D21&gt;$H$5,"A4",IF(D21&gt;$H$4,"A3",IF(D21&gt;$H$3,"A2","A1")))))))</f>
        <v>A3</v>
      </c>
    </row>
    <row r="22" spans="1:11" x14ac:dyDescent="0.3">
      <c r="A22" s="9">
        <v>21</v>
      </c>
      <c r="B22" s="9">
        <v>2010</v>
      </c>
      <c r="C22" s="9" t="s">
        <v>11</v>
      </c>
      <c r="D22" s="22">
        <v>4022</v>
      </c>
      <c r="E22" s="2"/>
      <c r="F22" s="2"/>
      <c r="G22" s="2"/>
      <c r="H22" s="2"/>
      <c r="I22" s="2"/>
      <c r="J22" s="2"/>
      <c r="K22" s="10" t="str">
        <f>IF(D22&gt;$H$9,"A8",IF(D22&gt;$H$8,"A7",IF(D22&gt;$H$7,"A6",IF(D22&gt;$H$6,"A5",IF(D22&gt;$H$5,"A4",IF(D22&gt;$H$4,"A3",IF(D22&gt;$H$3,"A2","A1")))))))</f>
        <v>A1</v>
      </c>
    </row>
    <row r="23" spans="1:11" x14ac:dyDescent="0.3">
      <c r="A23" s="9">
        <v>22</v>
      </c>
      <c r="B23" s="9">
        <v>2010</v>
      </c>
      <c r="C23" s="9" t="s">
        <v>12</v>
      </c>
      <c r="D23" s="22">
        <v>4313</v>
      </c>
      <c r="E23" s="2"/>
      <c r="F23" s="2"/>
      <c r="G23" s="2"/>
      <c r="H23" s="2"/>
      <c r="I23" s="2"/>
      <c r="J23" s="2"/>
      <c r="K23" s="10" t="str">
        <f t="shared" si="0"/>
        <v>A2</v>
      </c>
    </row>
    <row r="24" spans="1:11" x14ac:dyDescent="0.3">
      <c r="A24" s="9">
        <v>23</v>
      </c>
      <c r="B24" s="9">
        <v>2010</v>
      </c>
      <c r="C24" s="9" t="s">
        <v>13</v>
      </c>
      <c r="D24" s="22">
        <v>4446</v>
      </c>
      <c r="E24" s="2"/>
      <c r="F24" s="2"/>
      <c r="G24" s="2"/>
      <c r="H24" s="2"/>
      <c r="I24" s="2"/>
      <c r="J24" s="2"/>
      <c r="K24" s="10" t="str">
        <f t="shared" si="0"/>
        <v>A2</v>
      </c>
    </row>
    <row r="25" spans="1:11" x14ac:dyDescent="0.3">
      <c r="A25" s="9">
        <v>24</v>
      </c>
      <c r="B25" s="9">
        <v>2010</v>
      </c>
      <c r="C25" s="9" t="s">
        <v>14</v>
      </c>
      <c r="D25" s="22">
        <v>5848</v>
      </c>
      <c r="E25" s="2"/>
      <c r="F25" s="2"/>
      <c r="G25" s="2"/>
      <c r="H25" s="2"/>
      <c r="I25" s="2"/>
      <c r="J25" s="2"/>
      <c r="K25" s="10" t="str">
        <f t="shared" si="0"/>
        <v>A2</v>
      </c>
    </row>
    <row r="26" spans="1:11" x14ac:dyDescent="0.3">
      <c r="A26" s="9">
        <v>25</v>
      </c>
      <c r="B26" s="9">
        <v>2011</v>
      </c>
      <c r="C26" s="9" t="s">
        <v>3</v>
      </c>
      <c r="D26" s="22">
        <v>5919</v>
      </c>
      <c r="E26" s="2"/>
      <c r="F26" s="2"/>
      <c r="G26" s="2"/>
      <c r="H26" s="2"/>
      <c r="I26" s="2"/>
      <c r="J26" s="2"/>
      <c r="K26" s="10" t="str">
        <f t="shared" si="0"/>
        <v>A2</v>
      </c>
    </row>
    <row r="27" spans="1:11" x14ac:dyDescent="0.3">
      <c r="A27" s="9">
        <v>26</v>
      </c>
      <c r="B27" s="9">
        <v>2011</v>
      </c>
      <c r="C27" s="9" t="s">
        <v>4</v>
      </c>
      <c r="D27" s="22">
        <v>6007</v>
      </c>
      <c r="E27" s="2"/>
      <c r="F27" s="2"/>
      <c r="G27" s="2"/>
      <c r="H27" s="2"/>
      <c r="I27" s="2"/>
      <c r="J27" s="2"/>
      <c r="K27" s="10" t="str">
        <f t="shared" si="0"/>
        <v>A2</v>
      </c>
    </row>
    <row r="28" spans="1:11" x14ac:dyDescent="0.3">
      <c r="A28" s="9">
        <v>27</v>
      </c>
      <c r="B28" s="9">
        <v>2011</v>
      </c>
      <c r="C28" s="9" t="s">
        <v>5</v>
      </c>
      <c r="D28" s="22">
        <v>7072</v>
      </c>
      <c r="E28" s="2"/>
      <c r="F28" s="2"/>
      <c r="G28" s="2"/>
      <c r="H28" s="2"/>
      <c r="I28" s="2"/>
      <c r="J28" s="2"/>
      <c r="K28" s="10" t="str">
        <f t="shared" si="0"/>
        <v>A3</v>
      </c>
    </row>
    <row r="29" spans="1:11" x14ac:dyDescent="0.3">
      <c r="A29" s="9">
        <v>28</v>
      </c>
      <c r="B29" s="9">
        <v>2011</v>
      </c>
      <c r="C29" s="9" t="s">
        <v>6</v>
      </c>
      <c r="D29" s="22">
        <v>5874</v>
      </c>
      <c r="E29" s="2"/>
      <c r="F29" s="2"/>
      <c r="G29" s="2"/>
      <c r="H29" s="2"/>
      <c r="I29" s="2"/>
      <c r="J29" s="2"/>
      <c r="K29" s="10" t="str">
        <f t="shared" si="0"/>
        <v>A2</v>
      </c>
    </row>
    <row r="30" spans="1:11" x14ac:dyDescent="0.3">
      <c r="A30" s="9">
        <v>29</v>
      </c>
      <c r="B30" s="9">
        <v>2011</v>
      </c>
      <c r="C30" s="9" t="s">
        <v>7</v>
      </c>
      <c r="D30" s="22">
        <v>5976</v>
      </c>
      <c r="E30" s="2"/>
      <c r="F30" s="2"/>
      <c r="G30" s="2"/>
      <c r="H30" s="2"/>
      <c r="I30" s="2"/>
      <c r="J30" s="2"/>
      <c r="K30" s="10" t="str">
        <f t="shared" si="0"/>
        <v>A2</v>
      </c>
    </row>
    <row r="31" spans="1:11" x14ac:dyDescent="0.3">
      <c r="A31" s="9">
        <v>30</v>
      </c>
      <c r="B31" s="9">
        <v>2011</v>
      </c>
      <c r="C31" s="9" t="s">
        <v>8</v>
      </c>
      <c r="D31" s="22">
        <v>7665</v>
      </c>
      <c r="E31" s="2"/>
      <c r="F31" s="2"/>
      <c r="G31" s="2"/>
      <c r="H31" s="2"/>
      <c r="I31" s="2"/>
      <c r="J31" s="2"/>
      <c r="K31" s="10" t="str">
        <f t="shared" si="0"/>
        <v>A3</v>
      </c>
    </row>
    <row r="32" spans="1:11" x14ac:dyDescent="0.3">
      <c r="A32" s="9">
        <v>31</v>
      </c>
      <c r="B32" s="9">
        <v>2011</v>
      </c>
      <c r="C32" s="9" t="s">
        <v>9</v>
      </c>
      <c r="D32" s="22">
        <v>7976</v>
      </c>
      <c r="E32" s="2"/>
      <c r="F32" s="2"/>
      <c r="G32" s="2"/>
      <c r="H32" s="2"/>
      <c r="I32" s="2"/>
      <c r="J32" s="2"/>
      <c r="K32" s="10" t="str">
        <f t="shared" si="0"/>
        <v>A3</v>
      </c>
    </row>
    <row r="33" spans="1:11" x14ac:dyDescent="0.3">
      <c r="A33" s="9">
        <v>32</v>
      </c>
      <c r="B33" s="9">
        <v>2011</v>
      </c>
      <c r="C33" s="9" t="s">
        <v>10</v>
      </c>
      <c r="D33" s="22">
        <v>8480</v>
      </c>
      <c r="E33" s="2"/>
      <c r="F33" s="2"/>
      <c r="G33" s="2"/>
      <c r="H33" s="2"/>
      <c r="I33" s="2"/>
      <c r="J33" s="2"/>
      <c r="K33" s="10" t="str">
        <f t="shared" si="0"/>
        <v>A4</v>
      </c>
    </row>
    <row r="34" spans="1:11" x14ac:dyDescent="0.3">
      <c r="A34" s="9">
        <v>33</v>
      </c>
      <c r="B34" s="9">
        <v>2011</v>
      </c>
      <c r="C34" s="9" t="s">
        <v>11</v>
      </c>
      <c r="D34" s="22">
        <v>5837</v>
      </c>
      <c r="E34" s="2"/>
      <c r="F34" s="2"/>
      <c r="G34" s="2"/>
      <c r="H34" s="2"/>
      <c r="I34" s="2"/>
      <c r="J34" s="2"/>
      <c r="K34" s="10" t="str">
        <f t="shared" si="0"/>
        <v>A2</v>
      </c>
    </row>
    <row r="35" spans="1:11" x14ac:dyDescent="0.3">
      <c r="A35" s="9">
        <v>34</v>
      </c>
      <c r="B35" s="9">
        <v>2011</v>
      </c>
      <c r="C35" s="9" t="s">
        <v>12</v>
      </c>
      <c r="D35" s="22">
        <v>7486</v>
      </c>
      <c r="E35" s="2"/>
      <c r="F35" s="2"/>
      <c r="G35" s="2"/>
      <c r="H35" s="2"/>
      <c r="I35" s="2"/>
      <c r="J35" s="2"/>
      <c r="K35" s="10" t="str">
        <f t="shared" si="0"/>
        <v>A3</v>
      </c>
    </row>
    <row r="36" spans="1:11" x14ac:dyDescent="0.3">
      <c r="A36" s="9">
        <v>35</v>
      </c>
      <c r="B36" s="9">
        <v>2011</v>
      </c>
      <c r="C36" s="9" t="s">
        <v>13</v>
      </c>
      <c r="D36" s="22">
        <v>7838</v>
      </c>
      <c r="E36" s="2"/>
      <c r="F36" s="2"/>
      <c r="G36" s="2"/>
      <c r="H36" s="2"/>
      <c r="I36" s="2"/>
      <c r="J36" s="2"/>
      <c r="K36" s="10" t="str">
        <f t="shared" si="0"/>
        <v>A3</v>
      </c>
    </row>
    <row r="37" spans="1:11" x14ac:dyDescent="0.3">
      <c r="A37" s="9">
        <v>36</v>
      </c>
      <c r="B37" s="9">
        <v>2011</v>
      </c>
      <c r="C37" s="9" t="s">
        <v>14</v>
      </c>
      <c r="D37" s="22">
        <v>7000</v>
      </c>
      <c r="E37" s="2"/>
      <c r="F37" s="2"/>
      <c r="G37" s="2"/>
      <c r="H37" s="2"/>
      <c r="I37" s="2"/>
      <c r="J37" s="2"/>
      <c r="K37" s="10" t="str">
        <f t="shared" si="0"/>
        <v>A3</v>
      </c>
    </row>
    <row r="38" spans="1:11" x14ac:dyDescent="0.3">
      <c r="A38" s="9">
        <v>37</v>
      </c>
      <c r="B38" s="9">
        <v>2012</v>
      </c>
      <c r="C38" s="9" t="s">
        <v>3</v>
      </c>
      <c r="D38" s="22">
        <v>8295</v>
      </c>
      <c r="E38" s="2"/>
      <c r="F38" s="2"/>
      <c r="G38" s="2"/>
      <c r="H38" s="2"/>
      <c r="I38" s="2"/>
      <c r="J38" s="2"/>
      <c r="K38" s="10" t="str">
        <f t="shared" si="0"/>
        <v>A4</v>
      </c>
    </row>
    <row r="39" spans="1:11" x14ac:dyDescent="0.3">
      <c r="A39" s="9">
        <v>38</v>
      </c>
      <c r="B39" s="9">
        <v>2012</v>
      </c>
      <c r="C39" s="9" t="s">
        <v>4</v>
      </c>
      <c r="D39" s="22">
        <v>7073</v>
      </c>
      <c r="E39" s="2"/>
      <c r="F39" s="2"/>
      <c r="G39" s="2"/>
      <c r="H39" s="2"/>
      <c r="I39" s="2"/>
      <c r="J39" s="2"/>
      <c r="K39" s="10" t="str">
        <f t="shared" si="0"/>
        <v>A3</v>
      </c>
    </row>
    <row r="40" spans="1:11" x14ac:dyDescent="0.3">
      <c r="A40" s="9">
        <v>39</v>
      </c>
      <c r="B40" s="9">
        <v>2012</v>
      </c>
      <c r="C40" s="9" t="s">
        <v>5</v>
      </c>
      <c r="D40" s="22">
        <v>7553</v>
      </c>
      <c r="E40" s="2"/>
      <c r="F40" s="2"/>
      <c r="G40" s="2"/>
      <c r="H40" s="2"/>
      <c r="I40" s="2"/>
      <c r="J40" s="2"/>
      <c r="K40" s="10" t="str">
        <f t="shared" si="0"/>
        <v>A3</v>
      </c>
    </row>
    <row r="41" spans="1:11" x14ac:dyDescent="0.3">
      <c r="A41" s="9">
        <v>40</v>
      </c>
      <c r="B41" s="9">
        <v>2012</v>
      </c>
      <c r="C41" s="9" t="s">
        <v>6</v>
      </c>
      <c r="D41" s="22">
        <v>7379</v>
      </c>
      <c r="E41" s="2"/>
      <c r="F41" s="2"/>
      <c r="G41" s="2"/>
      <c r="H41" s="2"/>
      <c r="I41" s="2"/>
      <c r="J41" s="2"/>
      <c r="K41" s="10" t="str">
        <f t="shared" si="0"/>
        <v>A3</v>
      </c>
    </row>
    <row r="42" spans="1:11" x14ac:dyDescent="0.3">
      <c r="A42" s="9">
        <v>41</v>
      </c>
      <c r="B42" s="9">
        <v>2012</v>
      </c>
      <c r="C42" s="9" t="s">
        <v>7</v>
      </c>
      <c r="D42" s="22">
        <v>7358</v>
      </c>
      <c r="E42" s="2"/>
      <c r="F42" s="2"/>
      <c r="G42" s="2"/>
      <c r="H42" s="2"/>
      <c r="I42" s="2"/>
      <c r="J42" s="2"/>
      <c r="K42" s="10" t="str">
        <f t="shared" si="0"/>
        <v>A3</v>
      </c>
    </row>
    <row r="43" spans="1:11" x14ac:dyDescent="0.3">
      <c r="A43" s="9">
        <v>42</v>
      </c>
      <c r="B43" s="9">
        <v>2012</v>
      </c>
      <c r="C43" s="9" t="s">
        <v>8</v>
      </c>
      <c r="D43" s="22">
        <v>9038</v>
      </c>
      <c r="E43" s="2"/>
      <c r="F43" s="2"/>
      <c r="G43" s="2"/>
      <c r="H43" s="2"/>
      <c r="I43" s="2"/>
      <c r="J43" s="2"/>
      <c r="K43" s="10" t="str">
        <f t="shared" si="0"/>
        <v>A4</v>
      </c>
    </row>
    <row r="44" spans="1:11" x14ac:dyDescent="0.3">
      <c r="A44" s="9">
        <v>43</v>
      </c>
      <c r="B44" s="9">
        <v>2012</v>
      </c>
      <c r="C44" s="9" t="s">
        <v>9</v>
      </c>
      <c r="D44" s="22">
        <v>9637</v>
      </c>
      <c r="E44" s="2"/>
      <c r="F44" s="2"/>
      <c r="G44" s="2"/>
      <c r="H44" s="2"/>
      <c r="I44" s="2"/>
      <c r="J44" s="2"/>
      <c r="K44" s="10" t="str">
        <f t="shared" si="0"/>
        <v>A4</v>
      </c>
    </row>
    <row r="45" spans="1:11" x14ac:dyDescent="0.3">
      <c r="A45" s="9">
        <v>44</v>
      </c>
      <c r="B45" s="9">
        <v>2012</v>
      </c>
      <c r="C45" s="9" t="s">
        <v>10</v>
      </c>
      <c r="D45" s="22">
        <v>9075</v>
      </c>
      <c r="E45" s="2"/>
      <c r="F45" s="2"/>
      <c r="G45" s="2"/>
      <c r="H45" s="2"/>
      <c r="I45" s="2"/>
      <c r="J45" s="2"/>
      <c r="K45" s="10" t="str">
        <f t="shared" si="0"/>
        <v>A4</v>
      </c>
    </row>
    <row r="46" spans="1:11" x14ac:dyDescent="0.3">
      <c r="A46" s="9">
        <v>45</v>
      </c>
      <c r="B46" s="9">
        <v>2012</v>
      </c>
      <c r="C46" s="9" t="s">
        <v>11</v>
      </c>
      <c r="D46" s="22">
        <v>9089</v>
      </c>
      <c r="E46" s="2"/>
      <c r="F46" s="2"/>
      <c r="G46" s="2"/>
      <c r="H46" s="2"/>
      <c r="I46" s="2"/>
      <c r="J46" s="2"/>
      <c r="K46" s="10" t="str">
        <f t="shared" si="0"/>
        <v>A4</v>
      </c>
    </row>
    <row r="47" spans="1:11" x14ac:dyDescent="0.3">
      <c r="A47" s="9">
        <v>46</v>
      </c>
      <c r="B47" s="9">
        <v>2012</v>
      </c>
      <c r="C47" s="9" t="s">
        <v>12</v>
      </c>
      <c r="D47" s="22">
        <v>9816</v>
      </c>
      <c r="E47" s="2"/>
      <c r="F47" s="2"/>
      <c r="G47" s="2"/>
      <c r="H47" s="2"/>
      <c r="I47" s="2"/>
      <c r="J47" s="2"/>
      <c r="K47" s="10" t="str">
        <f t="shared" si="0"/>
        <v>A4</v>
      </c>
    </row>
    <row r="48" spans="1:11" x14ac:dyDescent="0.3">
      <c r="A48" s="9">
        <v>47</v>
      </c>
      <c r="B48" s="9">
        <v>2012</v>
      </c>
      <c r="C48" s="9" t="s">
        <v>13</v>
      </c>
      <c r="D48" s="22">
        <v>5744</v>
      </c>
      <c r="E48" s="2"/>
      <c r="F48" s="2"/>
      <c r="G48" s="2"/>
      <c r="H48" s="2"/>
      <c r="I48" s="2"/>
      <c r="J48" s="2"/>
      <c r="K48" s="10" t="str">
        <f t="shared" si="0"/>
        <v>A2</v>
      </c>
    </row>
    <row r="49" spans="1:11" x14ac:dyDescent="0.3">
      <c r="A49" s="9">
        <v>48</v>
      </c>
      <c r="B49" s="9">
        <v>2012</v>
      </c>
      <c r="C49" s="9" t="s">
        <v>14</v>
      </c>
      <c r="D49" s="22">
        <v>6001</v>
      </c>
      <c r="E49" s="2"/>
      <c r="F49" s="2"/>
      <c r="G49" s="2"/>
      <c r="H49" s="2"/>
      <c r="I49" s="2"/>
      <c r="J49" s="2"/>
      <c r="K49" s="10" t="str">
        <f t="shared" si="0"/>
        <v>A2</v>
      </c>
    </row>
    <row r="50" spans="1:11" x14ac:dyDescent="0.3">
      <c r="A50" s="9">
        <v>49</v>
      </c>
      <c r="B50" s="9">
        <v>2013</v>
      </c>
      <c r="C50" s="9" t="s">
        <v>3</v>
      </c>
      <c r="D50" s="22">
        <v>8563</v>
      </c>
      <c r="E50" s="2"/>
      <c r="F50" s="2"/>
      <c r="G50" s="2"/>
      <c r="H50" s="2"/>
      <c r="I50" s="2"/>
      <c r="J50" s="2"/>
      <c r="K50" s="10" t="str">
        <f t="shared" si="0"/>
        <v>A4</v>
      </c>
    </row>
    <row r="51" spans="1:11" x14ac:dyDescent="0.3">
      <c r="A51" s="9">
        <v>50</v>
      </c>
      <c r="B51" s="9">
        <v>2013</v>
      </c>
      <c r="C51" s="9" t="s">
        <v>4</v>
      </c>
      <c r="D51" s="22">
        <v>10734</v>
      </c>
      <c r="E51" s="2"/>
      <c r="F51" s="2"/>
      <c r="G51" s="2"/>
      <c r="H51" s="2"/>
      <c r="I51" s="2"/>
      <c r="J51" s="2"/>
      <c r="K51" s="10" t="str">
        <f t="shared" si="0"/>
        <v>A5</v>
      </c>
    </row>
    <row r="52" spans="1:11" x14ac:dyDescent="0.3">
      <c r="A52" s="9">
        <v>51</v>
      </c>
      <c r="B52" s="9">
        <v>2013</v>
      </c>
      <c r="C52" s="9" t="s">
        <v>5</v>
      </c>
      <c r="D52" s="22">
        <v>12196</v>
      </c>
      <c r="E52" s="2"/>
      <c r="F52" s="2"/>
      <c r="G52" s="2"/>
      <c r="H52" s="2"/>
      <c r="I52" s="2"/>
      <c r="J52" s="2"/>
      <c r="K52" s="10" t="str">
        <f t="shared" si="0"/>
        <v>A6</v>
      </c>
    </row>
    <row r="53" spans="1:11" x14ac:dyDescent="0.3">
      <c r="A53" s="9">
        <v>52</v>
      </c>
      <c r="B53" s="9">
        <v>2013</v>
      </c>
      <c r="C53" s="9" t="s">
        <v>6</v>
      </c>
      <c r="D53" s="22">
        <v>9717</v>
      </c>
      <c r="E53" s="2"/>
      <c r="F53" s="2"/>
      <c r="G53" s="2"/>
      <c r="H53" s="2"/>
      <c r="I53" s="2"/>
      <c r="J53" s="2"/>
      <c r="K53" s="10" t="str">
        <f t="shared" si="0"/>
        <v>A4</v>
      </c>
    </row>
    <row r="54" spans="1:11" x14ac:dyDescent="0.3">
      <c r="A54" s="9">
        <v>53</v>
      </c>
      <c r="B54" s="9">
        <v>2013</v>
      </c>
      <c r="C54" s="9" t="s">
        <v>7</v>
      </c>
      <c r="D54" s="22">
        <v>13093</v>
      </c>
      <c r="E54" s="2"/>
      <c r="F54" s="2"/>
      <c r="G54" s="2"/>
      <c r="H54" s="2"/>
      <c r="I54" s="2"/>
      <c r="J54" s="2"/>
      <c r="K54" s="10" t="str">
        <f t="shared" si="0"/>
        <v>A6</v>
      </c>
    </row>
    <row r="55" spans="1:11" x14ac:dyDescent="0.3">
      <c r="A55" s="9">
        <v>54</v>
      </c>
      <c r="B55" s="9">
        <v>2013</v>
      </c>
      <c r="C55" s="9" t="s">
        <v>8</v>
      </c>
      <c r="D55" s="22">
        <v>12138</v>
      </c>
      <c r="E55" s="2"/>
      <c r="F55" s="2"/>
      <c r="G55" s="2"/>
      <c r="H55" s="2"/>
      <c r="I55" s="2"/>
      <c r="J55" s="2"/>
      <c r="K55" s="10" t="str">
        <f t="shared" si="0"/>
        <v>A6</v>
      </c>
    </row>
    <row r="56" spans="1:11" x14ac:dyDescent="0.3">
      <c r="A56" s="9">
        <v>55</v>
      </c>
      <c r="B56" s="9">
        <v>2013</v>
      </c>
      <c r="C56" s="9" t="s">
        <v>9</v>
      </c>
      <c r="D56" s="22">
        <v>11243</v>
      </c>
      <c r="E56" s="2"/>
      <c r="F56" s="2"/>
      <c r="G56" s="2"/>
      <c r="H56" s="2"/>
      <c r="I56" s="2"/>
      <c r="J56" s="2"/>
      <c r="K56" s="10" t="str">
        <f t="shared" si="0"/>
        <v>A5</v>
      </c>
    </row>
    <row r="57" spans="1:11" x14ac:dyDescent="0.3">
      <c r="A57" s="9">
        <v>56</v>
      </c>
      <c r="B57" s="9">
        <v>2013</v>
      </c>
      <c r="C57" s="9" t="s">
        <v>10</v>
      </c>
      <c r="D57" s="22">
        <v>9360</v>
      </c>
      <c r="E57" s="2"/>
      <c r="F57" s="2"/>
      <c r="G57" s="2"/>
      <c r="H57" s="2"/>
      <c r="I57" s="2"/>
      <c r="J57" s="2"/>
      <c r="K57" s="10" t="str">
        <f t="shared" si="0"/>
        <v>A4</v>
      </c>
    </row>
    <row r="58" spans="1:11" x14ac:dyDescent="0.3">
      <c r="A58" s="9">
        <v>57</v>
      </c>
      <c r="B58" s="9">
        <v>2013</v>
      </c>
      <c r="C58" s="9" t="s">
        <v>11</v>
      </c>
      <c r="D58" s="22">
        <v>10755</v>
      </c>
      <c r="E58" s="2"/>
      <c r="F58" s="2"/>
      <c r="G58" s="2"/>
      <c r="H58" s="2"/>
      <c r="I58" s="2"/>
      <c r="J58" s="2"/>
      <c r="K58" s="10" t="str">
        <f t="shared" si="0"/>
        <v>A5</v>
      </c>
    </row>
    <row r="59" spans="1:11" x14ac:dyDescent="0.3">
      <c r="A59" s="9">
        <v>58</v>
      </c>
      <c r="B59" s="9">
        <v>2013</v>
      </c>
      <c r="C59" s="9" t="s">
        <v>12</v>
      </c>
      <c r="D59" s="22">
        <v>11694</v>
      </c>
      <c r="E59" s="2"/>
      <c r="F59" s="2"/>
      <c r="G59" s="2"/>
      <c r="H59" s="2"/>
      <c r="I59" s="2"/>
      <c r="J59" s="2"/>
      <c r="K59" s="10" t="str">
        <f t="shared" si="0"/>
        <v>A5</v>
      </c>
    </row>
    <row r="60" spans="1:11" x14ac:dyDescent="0.3">
      <c r="A60" s="9">
        <v>59</v>
      </c>
      <c r="B60" s="9">
        <v>2013</v>
      </c>
      <c r="C60" s="9" t="s">
        <v>13</v>
      </c>
      <c r="D60" s="22">
        <v>11760</v>
      </c>
      <c r="E60" s="2"/>
      <c r="F60" s="2"/>
      <c r="G60" s="2"/>
      <c r="H60" s="2"/>
      <c r="I60" s="2"/>
      <c r="J60" s="2"/>
      <c r="K60" s="10" t="str">
        <f t="shared" si="0"/>
        <v>A5</v>
      </c>
    </row>
    <row r="61" spans="1:11" x14ac:dyDescent="0.3">
      <c r="A61" s="9">
        <v>60</v>
      </c>
      <c r="B61" s="9">
        <v>2013</v>
      </c>
      <c r="C61" s="9" t="s">
        <v>14</v>
      </c>
      <c r="D61" s="22">
        <v>10404</v>
      </c>
      <c r="E61" s="2"/>
      <c r="F61" s="2"/>
      <c r="G61" s="2"/>
      <c r="H61" s="2"/>
      <c r="I61" s="2"/>
      <c r="J61" s="2"/>
      <c r="K61" s="10" t="str">
        <f t="shared" si="0"/>
        <v>A5</v>
      </c>
    </row>
    <row r="62" spans="1:11" x14ac:dyDescent="0.3">
      <c r="A62" s="9">
        <v>61</v>
      </c>
      <c r="B62" s="9">
        <v>2014</v>
      </c>
      <c r="C62" s="9" t="s">
        <v>3</v>
      </c>
      <c r="D62" s="22">
        <v>10559</v>
      </c>
      <c r="E62" s="2"/>
      <c r="F62" s="2"/>
      <c r="G62" s="2"/>
      <c r="H62" s="2"/>
      <c r="I62" s="2"/>
      <c r="J62" s="2"/>
      <c r="K62" s="10" t="str">
        <f t="shared" si="0"/>
        <v>A5</v>
      </c>
    </row>
    <row r="63" spans="1:11" x14ac:dyDescent="0.3">
      <c r="A63" s="9">
        <v>62</v>
      </c>
      <c r="B63" s="9">
        <v>2014</v>
      </c>
      <c r="C63" s="9" t="s">
        <v>4</v>
      </c>
      <c r="D63" s="22">
        <v>10913</v>
      </c>
      <c r="E63" s="2"/>
      <c r="F63" s="2"/>
      <c r="G63" s="2"/>
      <c r="H63" s="2"/>
      <c r="I63" s="2"/>
      <c r="J63" s="2"/>
      <c r="K63" s="10" t="str">
        <f t="shared" si="0"/>
        <v>A5</v>
      </c>
    </row>
    <row r="64" spans="1:11" x14ac:dyDescent="0.3">
      <c r="A64" s="9">
        <v>63</v>
      </c>
      <c r="B64" s="9">
        <v>2014</v>
      </c>
      <c r="C64" s="9" t="s">
        <v>5</v>
      </c>
      <c r="D64" s="22">
        <v>9732</v>
      </c>
      <c r="E64" s="2"/>
      <c r="F64" s="2"/>
      <c r="G64" s="2"/>
      <c r="H64" s="2"/>
      <c r="I64" s="2"/>
      <c r="J64" s="2"/>
      <c r="K64" s="10" t="str">
        <f t="shared" si="0"/>
        <v>A4</v>
      </c>
    </row>
    <row r="65" spans="1:11" x14ac:dyDescent="0.3">
      <c r="A65" s="9">
        <v>64</v>
      </c>
      <c r="B65" s="9">
        <v>2014</v>
      </c>
      <c r="C65" s="9" t="s">
        <v>6</v>
      </c>
      <c r="D65" s="22">
        <v>15387</v>
      </c>
      <c r="E65" s="2"/>
      <c r="F65" s="2"/>
      <c r="G65" s="2"/>
      <c r="H65" s="2"/>
      <c r="I65" s="2"/>
      <c r="J65" s="2"/>
      <c r="K65" s="10" t="str">
        <f t="shared" si="0"/>
        <v>A7</v>
      </c>
    </row>
    <row r="66" spans="1:11" x14ac:dyDescent="0.3">
      <c r="A66" s="9">
        <v>65</v>
      </c>
      <c r="B66" s="9">
        <v>2014</v>
      </c>
      <c r="C66" s="9" t="s">
        <v>7</v>
      </c>
      <c r="D66" s="22">
        <v>14771</v>
      </c>
      <c r="E66" s="2"/>
      <c r="F66" s="2"/>
      <c r="G66" s="2"/>
      <c r="H66" s="2"/>
      <c r="I66" s="2"/>
      <c r="J66" s="2"/>
      <c r="K66" s="10" t="str">
        <f t="shared" si="0"/>
        <v>A7</v>
      </c>
    </row>
    <row r="67" spans="1:11" x14ac:dyDescent="0.3">
      <c r="A67" s="9">
        <v>66</v>
      </c>
      <c r="B67" s="9">
        <v>2014</v>
      </c>
      <c r="C67" s="9" t="s">
        <v>8</v>
      </c>
      <c r="D67" s="22">
        <v>8398</v>
      </c>
      <c r="E67" s="2"/>
      <c r="F67" s="2"/>
      <c r="G67" s="2"/>
      <c r="H67" s="2"/>
      <c r="I67" s="2"/>
      <c r="J67" s="2"/>
      <c r="K67" s="10" t="str">
        <f t="shared" ref="K67:K130" si="1">IF(D67&gt;$H$9,"A8",IF(D67&gt;$H$8,"A7",IF(D67&gt;$H$7,"A6",IF(D67&gt;$H$6,"A5",IF(D67&gt;$H$5,"A4",IF(D67&gt;$H$4,"A3",IF(D67&gt;$H$3,"A2","A1")))))))</f>
        <v>A4</v>
      </c>
    </row>
    <row r="68" spans="1:11" x14ac:dyDescent="0.3">
      <c r="A68" s="9">
        <v>67</v>
      </c>
      <c r="B68" s="9">
        <v>2014</v>
      </c>
      <c r="C68" s="9" t="s">
        <v>9</v>
      </c>
      <c r="D68" s="22">
        <v>14743</v>
      </c>
      <c r="E68" s="2"/>
      <c r="F68" s="2"/>
      <c r="G68" s="2"/>
      <c r="H68" s="2"/>
      <c r="I68" s="2"/>
      <c r="J68" s="2"/>
      <c r="K68" s="10" t="str">
        <f t="shared" si="1"/>
        <v>A7</v>
      </c>
    </row>
    <row r="69" spans="1:11" x14ac:dyDescent="0.3">
      <c r="A69" s="9">
        <v>68</v>
      </c>
      <c r="B69" s="9">
        <v>2014</v>
      </c>
      <c r="C69" s="9" t="s">
        <v>10</v>
      </c>
      <c r="D69" s="22">
        <v>8999</v>
      </c>
      <c r="E69" s="2"/>
      <c r="F69" s="2"/>
      <c r="G69" s="2"/>
      <c r="H69" s="2"/>
      <c r="I69" s="2"/>
      <c r="J69" s="2"/>
      <c r="K69" s="10" t="str">
        <f t="shared" si="1"/>
        <v>A4</v>
      </c>
    </row>
    <row r="70" spans="1:11" x14ac:dyDescent="0.3">
      <c r="A70" s="9">
        <v>69</v>
      </c>
      <c r="B70" s="9">
        <v>2014</v>
      </c>
      <c r="C70" s="9" t="s">
        <v>11</v>
      </c>
      <c r="D70" s="22">
        <v>10591</v>
      </c>
      <c r="E70" s="2"/>
      <c r="F70" s="2"/>
      <c r="G70" s="2"/>
      <c r="H70" s="2"/>
      <c r="I70" s="2"/>
      <c r="J70" s="2"/>
      <c r="K70" s="10" t="str">
        <f t="shared" si="1"/>
        <v>A5</v>
      </c>
    </row>
    <row r="71" spans="1:11" x14ac:dyDescent="0.3">
      <c r="A71" s="9">
        <v>70</v>
      </c>
      <c r="B71" s="9">
        <v>2014</v>
      </c>
      <c r="C71" s="9" t="s">
        <v>12</v>
      </c>
      <c r="D71" s="22">
        <v>15020</v>
      </c>
      <c r="E71" s="2"/>
      <c r="F71" s="2"/>
      <c r="G71" s="2"/>
      <c r="H71" s="2"/>
      <c r="I71" s="2"/>
      <c r="J71" s="2"/>
      <c r="K71" s="10" t="str">
        <f t="shared" si="1"/>
        <v>A7</v>
      </c>
    </row>
    <row r="72" spans="1:11" x14ac:dyDescent="0.3">
      <c r="A72" s="9">
        <v>71</v>
      </c>
      <c r="B72" s="9">
        <v>2014</v>
      </c>
      <c r="C72" s="9" t="s">
        <v>13</v>
      </c>
      <c r="D72" s="22">
        <v>15406</v>
      </c>
      <c r="E72" s="2"/>
      <c r="F72" s="2"/>
      <c r="G72" s="2"/>
      <c r="H72" s="2"/>
      <c r="I72" s="2"/>
      <c r="J72" s="2"/>
      <c r="K72" s="10" t="str">
        <f t="shared" si="1"/>
        <v>A7</v>
      </c>
    </row>
    <row r="73" spans="1:11" x14ac:dyDescent="0.3">
      <c r="A73" s="9">
        <v>72</v>
      </c>
      <c r="B73" s="9">
        <v>2014</v>
      </c>
      <c r="C73" s="9" t="s">
        <v>14</v>
      </c>
      <c r="D73" s="22">
        <v>17924</v>
      </c>
      <c r="E73" s="2"/>
      <c r="F73" s="2"/>
      <c r="G73" s="2"/>
      <c r="H73" s="2"/>
      <c r="I73" s="2"/>
      <c r="J73" s="2"/>
      <c r="K73" s="10" t="str">
        <f t="shared" si="1"/>
        <v>A8</v>
      </c>
    </row>
    <row r="74" spans="1:11" x14ac:dyDescent="0.3">
      <c r="A74" s="9">
        <v>73</v>
      </c>
      <c r="B74" s="9">
        <v>2015</v>
      </c>
      <c r="C74" s="9" t="s">
        <v>3</v>
      </c>
      <c r="D74" s="22">
        <v>8188</v>
      </c>
      <c r="E74" s="2"/>
      <c r="F74" s="2"/>
      <c r="G74" s="2"/>
      <c r="H74" s="2"/>
      <c r="I74" s="2"/>
      <c r="J74" s="2"/>
      <c r="K74" s="10" t="str">
        <f t="shared" si="1"/>
        <v>A4</v>
      </c>
    </row>
    <row r="75" spans="1:11" x14ac:dyDescent="0.3">
      <c r="A75" s="9">
        <v>74</v>
      </c>
      <c r="B75" s="9">
        <v>2015</v>
      </c>
      <c r="C75" s="9" t="s">
        <v>4</v>
      </c>
      <c r="D75" s="22">
        <v>12226</v>
      </c>
      <c r="E75" s="2"/>
      <c r="F75" s="2"/>
      <c r="G75" s="2"/>
      <c r="H75" s="2"/>
      <c r="I75" s="2"/>
      <c r="J75" s="2"/>
      <c r="K75" s="10" t="str">
        <f t="shared" si="1"/>
        <v>A6</v>
      </c>
    </row>
    <row r="76" spans="1:11" x14ac:dyDescent="0.3">
      <c r="A76" s="9">
        <v>75</v>
      </c>
      <c r="B76" s="9">
        <v>2015</v>
      </c>
      <c r="C76" s="9" t="s">
        <v>5</v>
      </c>
      <c r="D76" s="22">
        <v>10127</v>
      </c>
      <c r="E76" s="2"/>
      <c r="F76" s="2"/>
      <c r="G76" s="2"/>
      <c r="H76" s="2"/>
      <c r="I76" s="2"/>
      <c r="J76" s="2"/>
      <c r="K76" s="10" t="str">
        <f t="shared" si="1"/>
        <v>A5</v>
      </c>
    </row>
    <row r="77" spans="1:11" x14ac:dyDescent="0.3">
      <c r="A77" s="9">
        <v>76</v>
      </c>
      <c r="B77" s="9">
        <v>2015</v>
      </c>
      <c r="C77" s="9" t="s">
        <v>6</v>
      </c>
      <c r="D77" s="22">
        <v>16241</v>
      </c>
      <c r="E77" s="2"/>
      <c r="F77" s="2"/>
      <c r="G77" s="2"/>
      <c r="H77" s="2"/>
      <c r="I77" s="2"/>
      <c r="J77" s="2"/>
      <c r="K77" s="10" t="str">
        <f t="shared" si="1"/>
        <v>A8</v>
      </c>
    </row>
    <row r="78" spans="1:11" x14ac:dyDescent="0.3">
      <c r="A78" s="9">
        <v>77</v>
      </c>
      <c r="B78" s="9">
        <v>2015</v>
      </c>
      <c r="C78" s="9" t="s">
        <v>7</v>
      </c>
      <c r="D78" s="22">
        <v>15762</v>
      </c>
      <c r="E78" s="2"/>
      <c r="F78" s="2"/>
      <c r="G78" s="2"/>
      <c r="H78" s="2"/>
      <c r="I78" s="2"/>
      <c r="J78" s="2"/>
      <c r="K78" s="10" t="str">
        <f t="shared" si="1"/>
        <v>A7</v>
      </c>
    </row>
    <row r="79" spans="1:11" x14ac:dyDescent="0.3">
      <c r="A79" s="9">
        <v>78</v>
      </c>
      <c r="B79" s="9">
        <v>2015</v>
      </c>
      <c r="C79" s="9" t="s">
        <v>8</v>
      </c>
      <c r="D79" s="22">
        <v>15759</v>
      </c>
      <c r="E79" s="2"/>
      <c r="F79" s="2"/>
      <c r="G79" s="2"/>
      <c r="H79" s="2"/>
      <c r="I79" s="2"/>
      <c r="J79" s="2"/>
      <c r="K79" s="10" t="str">
        <f t="shared" si="1"/>
        <v>A7</v>
      </c>
    </row>
    <row r="80" spans="1:11" x14ac:dyDescent="0.3">
      <c r="A80" s="9">
        <v>79</v>
      </c>
      <c r="B80" s="9">
        <v>2015</v>
      </c>
      <c r="C80" s="9" t="s">
        <v>9</v>
      </c>
      <c r="D80" s="22">
        <v>12709</v>
      </c>
      <c r="E80" s="2"/>
      <c r="F80" s="2"/>
      <c r="G80" s="2"/>
      <c r="H80" s="2"/>
      <c r="I80" s="2"/>
      <c r="J80" s="2"/>
      <c r="K80" s="10" t="str">
        <f t="shared" si="1"/>
        <v>A6</v>
      </c>
    </row>
    <row r="81" spans="1:11" x14ac:dyDescent="0.3">
      <c r="A81" s="9">
        <v>80</v>
      </c>
      <c r="B81" s="9">
        <v>2015</v>
      </c>
      <c r="C81" s="9" t="s">
        <v>10</v>
      </c>
      <c r="D81" s="22">
        <v>16733</v>
      </c>
      <c r="E81" s="2"/>
      <c r="F81" s="2"/>
      <c r="G81" s="2"/>
      <c r="H81" s="2"/>
      <c r="I81" s="2"/>
      <c r="J81" s="2"/>
      <c r="K81" s="10" t="str">
        <f t="shared" si="1"/>
        <v>A8</v>
      </c>
    </row>
    <row r="82" spans="1:11" x14ac:dyDescent="0.3">
      <c r="A82" s="9">
        <v>81</v>
      </c>
      <c r="B82" s="9">
        <v>2015</v>
      </c>
      <c r="C82" s="9" t="s">
        <v>11</v>
      </c>
      <c r="D82" s="22">
        <v>16131</v>
      </c>
      <c r="E82" s="2"/>
      <c r="F82" s="2"/>
      <c r="G82" s="2"/>
      <c r="H82" s="2"/>
      <c r="I82" s="2"/>
      <c r="J82" s="2"/>
      <c r="K82" s="10" t="str">
        <f t="shared" si="1"/>
        <v>A8</v>
      </c>
    </row>
    <row r="83" spans="1:11" x14ac:dyDescent="0.3">
      <c r="A83" s="9">
        <v>82</v>
      </c>
      <c r="B83" s="9">
        <v>2015</v>
      </c>
      <c r="C83" s="9" t="s">
        <v>12</v>
      </c>
      <c r="D83" s="22">
        <v>14514</v>
      </c>
      <c r="E83" s="2"/>
      <c r="F83" s="2"/>
      <c r="G83" s="2"/>
      <c r="H83" s="2"/>
      <c r="I83" s="2"/>
      <c r="J83" s="2"/>
      <c r="K83" s="10" t="str">
        <f t="shared" si="1"/>
        <v>A7</v>
      </c>
    </row>
    <row r="84" spans="1:11" x14ac:dyDescent="0.3">
      <c r="A84" s="9">
        <v>83</v>
      </c>
      <c r="B84" s="9">
        <v>2015</v>
      </c>
      <c r="C84" s="9" t="s">
        <v>13</v>
      </c>
      <c r="D84" s="22">
        <v>11236</v>
      </c>
      <c r="E84" s="2"/>
      <c r="F84" s="2"/>
      <c r="G84" s="2"/>
      <c r="H84" s="2"/>
      <c r="I84" s="2"/>
      <c r="J84" s="2"/>
      <c r="K84" s="10" t="str">
        <f t="shared" si="1"/>
        <v>A5</v>
      </c>
    </row>
    <row r="85" spans="1:11" x14ac:dyDescent="0.3">
      <c r="A85" s="9">
        <v>84</v>
      </c>
      <c r="B85" s="9">
        <v>2015</v>
      </c>
      <c r="C85" s="9" t="s">
        <v>14</v>
      </c>
      <c r="D85" s="22">
        <v>10745</v>
      </c>
      <c r="E85" s="2"/>
      <c r="F85" s="2"/>
      <c r="G85" s="2"/>
      <c r="H85" s="2"/>
      <c r="I85" s="2"/>
      <c r="J85" s="2"/>
      <c r="K85" s="10" t="str">
        <f t="shared" si="1"/>
        <v>A5</v>
      </c>
    </row>
    <row r="86" spans="1:11" x14ac:dyDescent="0.3">
      <c r="A86" s="9">
        <v>85</v>
      </c>
      <c r="B86" s="9">
        <v>2016</v>
      </c>
      <c r="C86" s="9" t="s">
        <v>3</v>
      </c>
      <c r="D86" s="22">
        <v>10782</v>
      </c>
      <c r="E86" s="2"/>
      <c r="F86" s="2"/>
      <c r="G86" s="2"/>
      <c r="H86" s="2"/>
      <c r="I86" s="2"/>
      <c r="J86" s="2"/>
      <c r="K86" s="10" t="str">
        <f t="shared" si="1"/>
        <v>A5</v>
      </c>
    </row>
    <row r="87" spans="1:11" x14ac:dyDescent="0.3">
      <c r="A87" s="9">
        <v>86</v>
      </c>
      <c r="B87" s="9">
        <v>2016</v>
      </c>
      <c r="C87" s="9" t="s">
        <v>4</v>
      </c>
      <c r="D87" s="22">
        <v>16968</v>
      </c>
      <c r="E87" s="2"/>
      <c r="F87" s="2"/>
      <c r="G87" s="2"/>
      <c r="H87" s="2"/>
      <c r="I87" s="2"/>
      <c r="J87" s="2"/>
      <c r="K87" s="10" t="str">
        <f t="shared" si="1"/>
        <v>A8</v>
      </c>
    </row>
    <row r="88" spans="1:11" x14ac:dyDescent="0.3">
      <c r="A88" s="9">
        <v>87</v>
      </c>
      <c r="B88" s="9">
        <v>2016</v>
      </c>
      <c r="C88" s="9" t="s">
        <v>5</v>
      </c>
      <c r="D88" s="22">
        <v>14736</v>
      </c>
      <c r="E88" s="2"/>
      <c r="F88" s="2"/>
      <c r="G88" s="2"/>
      <c r="H88" s="2"/>
      <c r="I88" s="2"/>
      <c r="J88" s="2"/>
      <c r="K88" s="10" t="str">
        <f t="shared" si="1"/>
        <v>A7</v>
      </c>
    </row>
    <row r="89" spans="1:11" x14ac:dyDescent="0.3">
      <c r="A89" s="9">
        <v>88</v>
      </c>
      <c r="B89" s="9">
        <v>2016</v>
      </c>
      <c r="C89" s="9" t="s">
        <v>6</v>
      </c>
      <c r="D89" s="22">
        <v>5089</v>
      </c>
      <c r="E89" s="2"/>
      <c r="F89" s="2"/>
      <c r="G89" s="2"/>
      <c r="H89" s="2"/>
      <c r="I89" s="2"/>
      <c r="J89" s="2"/>
      <c r="K89" s="10" t="str">
        <f t="shared" si="1"/>
        <v>A2</v>
      </c>
    </row>
    <row r="90" spans="1:11" x14ac:dyDescent="0.3">
      <c r="A90" s="9">
        <v>89</v>
      </c>
      <c r="B90" s="9">
        <v>2016</v>
      </c>
      <c r="C90" s="9" t="s">
        <v>7</v>
      </c>
      <c r="D90" s="22">
        <v>6330</v>
      </c>
      <c r="E90" s="2"/>
      <c r="F90" s="2"/>
      <c r="G90" s="2"/>
      <c r="H90" s="2"/>
      <c r="I90" s="2"/>
      <c r="J90" s="2"/>
      <c r="K90" s="10" t="str">
        <f t="shared" si="1"/>
        <v>A3</v>
      </c>
    </row>
    <row r="91" spans="1:11" x14ac:dyDescent="0.3">
      <c r="A91" s="9">
        <v>90</v>
      </c>
      <c r="B91" s="9">
        <v>2016</v>
      </c>
      <c r="C91" s="9" t="s">
        <v>8</v>
      </c>
      <c r="D91" s="22">
        <v>8636</v>
      </c>
      <c r="E91" s="2"/>
      <c r="F91" s="2"/>
      <c r="G91" s="2"/>
      <c r="H91" s="2"/>
      <c r="I91" s="2"/>
      <c r="J91" s="2"/>
      <c r="K91" s="10" t="str">
        <f t="shared" si="1"/>
        <v>A4</v>
      </c>
    </row>
    <row r="92" spans="1:11" x14ac:dyDescent="0.3">
      <c r="A92" s="9">
        <v>91</v>
      </c>
      <c r="B92" s="9">
        <v>2016</v>
      </c>
      <c r="C92" s="9" t="s">
        <v>9</v>
      </c>
      <c r="D92" s="22">
        <v>7706</v>
      </c>
      <c r="E92" s="2"/>
      <c r="F92" s="2"/>
      <c r="G92" s="2"/>
      <c r="H92" s="2"/>
      <c r="I92" s="2"/>
      <c r="J92" s="2"/>
      <c r="K92" s="10" t="str">
        <f t="shared" si="1"/>
        <v>A3</v>
      </c>
    </row>
    <row r="93" spans="1:11" x14ac:dyDescent="0.3">
      <c r="A93" s="9">
        <v>92</v>
      </c>
      <c r="B93" s="9">
        <v>2016</v>
      </c>
      <c r="C93" s="9" t="s">
        <v>10</v>
      </c>
      <c r="D93" s="22">
        <v>11518</v>
      </c>
      <c r="E93" s="2"/>
      <c r="F93" s="2"/>
      <c r="G93" s="2"/>
      <c r="H93" s="2"/>
      <c r="I93" s="2"/>
      <c r="J93" s="2"/>
      <c r="K93" s="10" t="str">
        <f t="shared" si="1"/>
        <v>A5</v>
      </c>
    </row>
    <row r="94" spans="1:11" x14ac:dyDescent="0.3">
      <c r="A94" s="9">
        <v>93</v>
      </c>
      <c r="B94" s="9">
        <v>2016</v>
      </c>
      <c r="C94" s="9" t="s">
        <v>11</v>
      </c>
      <c r="D94" s="22">
        <v>10251</v>
      </c>
      <c r="E94" s="2"/>
      <c r="F94" s="2"/>
      <c r="G94" s="2"/>
      <c r="H94" s="2"/>
      <c r="I94" s="2"/>
      <c r="J94" s="2"/>
      <c r="K94" s="10" t="str">
        <f t="shared" si="1"/>
        <v>A5</v>
      </c>
    </row>
    <row r="95" spans="1:11" x14ac:dyDescent="0.3">
      <c r="A95" s="9">
        <v>94</v>
      </c>
      <c r="B95" s="9">
        <v>2016</v>
      </c>
      <c r="C95" s="9" t="s">
        <v>12</v>
      </c>
      <c r="D95" s="22">
        <v>10105</v>
      </c>
      <c r="E95" s="2"/>
      <c r="F95" s="2"/>
      <c r="G95" s="2"/>
      <c r="H95" s="2"/>
      <c r="I95" s="2"/>
      <c r="J95" s="2"/>
      <c r="K95" s="10" t="str">
        <f t="shared" si="1"/>
        <v>A4</v>
      </c>
    </row>
    <row r="96" spans="1:11" x14ac:dyDescent="0.3">
      <c r="A96" s="9">
        <v>95</v>
      </c>
      <c r="B96" s="9">
        <v>2016</v>
      </c>
      <c r="C96" s="9" t="s">
        <v>13</v>
      </c>
      <c r="D96" s="22">
        <v>7804</v>
      </c>
      <c r="E96" s="2"/>
      <c r="F96" s="2"/>
      <c r="G96" s="2"/>
      <c r="H96" s="2"/>
      <c r="I96" s="2"/>
      <c r="J96" s="2"/>
      <c r="K96" s="10" t="str">
        <f t="shared" si="1"/>
        <v>A3</v>
      </c>
    </row>
    <row r="97" spans="1:11" x14ac:dyDescent="0.3">
      <c r="A97" s="9">
        <v>96</v>
      </c>
      <c r="B97" s="9">
        <v>2016</v>
      </c>
      <c r="C97" s="9" t="s">
        <v>14</v>
      </c>
      <c r="D97" s="22">
        <v>5083</v>
      </c>
      <c r="E97" s="2"/>
      <c r="F97" s="2"/>
      <c r="G97" s="2"/>
      <c r="H97" s="2"/>
      <c r="I97" s="2"/>
      <c r="J97" s="2"/>
      <c r="K97" s="10" t="str">
        <f t="shared" si="1"/>
        <v>A2</v>
      </c>
    </row>
    <row r="98" spans="1:11" x14ac:dyDescent="0.3">
      <c r="A98" s="9">
        <v>97</v>
      </c>
      <c r="B98" s="9">
        <v>2017</v>
      </c>
      <c r="C98" s="9" t="s">
        <v>3</v>
      </c>
      <c r="D98" s="22">
        <v>10681</v>
      </c>
      <c r="E98" s="2"/>
      <c r="F98" s="2"/>
      <c r="G98" s="2"/>
      <c r="H98" s="2"/>
      <c r="I98" s="2"/>
      <c r="J98" s="2"/>
      <c r="K98" s="10" t="str">
        <f t="shared" si="1"/>
        <v>A5</v>
      </c>
    </row>
    <row r="99" spans="1:11" x14ac:dyDescent="0.3">
      <c r="A99" s="9">
        <v>98</v>
      </c>
      <c r="B99" s="9">
        <v>2017</v>
      </c>
      <c r="C99" s="9" t="s">
        <v>4</v>
      </c>
      <c r="D99" s="22">
        <v>11081</v>
      </c>
      <c r="E99" s="2"/>
      <c r="F99" s="2"/>
      <c r="G99" s="2"/>
      <c r="H99" s="2"/>
      <c r="I99" s="2"/>
      <c r="J99" s="2"/>
      <c r="K99" s="10" t="str">
        <f t="shared" si="1"/>
        <v>A5</v>
      </c>
    </row>
    <row r="100" spans="1:11" x14ac:dyDescent="0.3">
      <c r="A100" s="9">
        <v>99</v>
      </c>
      <c r="B100" s="9">
        <v>2017</v>
      </c>
      <c r="C100" s="9" t="s">
        <v>5</v>
      </c>
      <c r="D100" s="22">
        <v>9482</v>
      </c>
      <c r="E100" s="2"/>
      <c r="F100" s="2"/>
      <c r="G100" s="2"/>
      <c r="H100" s="2"/>
      <c r="I100" s="2"/>
      <c r="J100" s="2"/>
      <c r="K100" s="10" t="str">
        <f t="shared" si="1"/>
        <v>A4</v>
      </c>
    </row>
    <row r="101" spans="1:11" x14ac:dyDescent="0.3">
      <c r="A101" s="9">
        <v>100</v>
      </c>
      <c r="B101" s="9">
        <v>2017</v>
      </c>
      <c r="C101" s="9" t="s">
        <v>6</v>
      </c>
      <c r="D101" s="22">
        <v>7190</v>
      </c>
      <c r="E101" s="2"/>
      <c r="F101" s="2"/>
      <c r="G101" s="2"/>
      <c r="H101" s="2"/>
      <c r="I101" s="2"/>
      <c r="J101" s="2"/>
      <c r="K101" s="10" t="str">
        <f t="shared" si="1"/>
        <v>A3</v>
      </c>
    </row>
    <row r="102" spans="1:11" x14ac:dyDescent="0.3">
      <c r="A102" s="9">
        <v>101</v>
      </c>
      <c r="B102" s="9">
        <v>2017</v>
      </c>
      <c r="C102" s="9" t="s">
        <v>7</v>
      </c>
      <c r="D102" s="22">
        <v>6909</v>
      </c>
      <c r="E102" s="2"/>
      <c r="F102" s="2"/>
      <c r="G102" s="2"/>
      <c r="H102" s="2"/>
      <c r="I102" s="2"/>
      <c r="J102" s="2"/>
      <c r="K102" s="10" t="str">
        <f t="shared" si="1"/>
        <v>A3</v>
      </c>
    </row>
    <row r="103" spans="1:11" x14ac:dyDescent="0.3">
      <c r="A103" s="9">
        <v>102</v>
      </c>
      <c r="B103" s="9">
        <v>2017</v>
      </c>
      <c r="C103" s="9" t="s">
        <v>8</v>
      </c>
      <c r="D103" s="22">
        <v>7708</v>
      </c>
      <c r="E103" s="2"/>
      <c r="F103" s="2"/>
      <c r="G103" s="2"/>
      <c r="H103" s="2"/>
      <c r="I103" s="2"/>
      <c r="J103" s="2"/>
      <c r="K103" s="10" t="str">
        <f t="shared" si="1"/>
        <v>A3</v>
      </c>
    </row>
    <row r="104" spans="1:11" x14ac:dyDescent="0.3">
      <c r="A104" s="9">
        <v>103</v>
      </c>
      <c r="B104" s="9">
        <v>2017</v>
      </c>
      <c r="C104" s="9" t="s">
        <v>9</v>
      </c>
      <c r="D104" s="22">
        <v>6584</v>
      </c>
      <c r="E104" s="2"/>
      <c r="F104" s="2"/>
      <c r="G104" s="2"/>
      <c r="H104" s="2"/>
      <c r="I104" s="2"/>
      <c r="J104" s="2"/>
      <c r="K104" s="10" t="str">
        <f t="shared" si="1"/>
        <v>A3</v>
      </c>
    </row>
    <row r="105" spans="1:11" x14ac:dyDescent="0.3">
      <c r="A105" s="9">
        <v>104</v>
      </c>
      <c r="B105" s="9">
        <v>2017</v>
      </c>
      <c r="C105" s="9" t="s">
        <v>10</v>
      </c>
      <c r="D105" s="22">
        <v>8085</v>
      </c>
      <c r="E105" s="2"/>
      <c r="F105" s="2"/>
      <c r="G105" s="2"/>
      <c r="H105" s="2"/>
      <c r="I105" s="2"/>
      <c r="J105" s="2"/>
      <c r="K105" s="10" t="str">
        <f t="shared" si="1"/>
        <v>A3</v>
      </c>
    </row>
    <row r="106" spans="1:11" x14ac:dyDescent="0.3">
      <c r="A106" s="9">
        <v>105</v>
      </c>
      <c r="B106" s="9">
        <v>2017</v>
      </c>
      <c r="C106" s="9" t="s">
        <v>11</v>
      </c>
      <c r="D106" s="22">
        <v>8036</v>
      </c>
      <c r="E106" s="2"/>
      <c r="F106" s="2"/>
      <c r="G106" s="2"/>
      <c r="H106" s="2"/>
      <c r="I106" s="2"/>
      <c r="J106" s="2"/>
      <c r="K106" s="10" t="str">
        <f t="shared" si="1"/>
        <v>A3</v>
      </c>
    </row>
    <row r="107" spans="1:11" x14ac:dyDescent="0.3">
      <c r="A107" s="9">
        <v>106</v>
      </c>
      <c r="B107" s="9">
        <v>2017</v>
      </c>
      <c r="C107" s="9" t="s">
        <v>12</v>
      </c>
      <c r="D107" s="22">
        <v>7500</v>
      </c>
      <c r="E107" s="2"/>
      <c r="F107" s="2"/>
      <c r="G107" s="2"/>
      <c r="H107" s="2"/>
      <c r="I107" s="2"/>
      <c r="J107" s="2"/>
      <c r="K107" s="10" t="str">
        <f t="shared" si="1"/>
        <v>A3</v>
      </c>
    </row>
    <row r="108" spans="1:11" x14ac:dyDescent="0.3">
      <c r="A108" s="9">
        <v>107</v>
      </c>
      <c r="B108" s="9">
        <v>2017</v>
      </c>
      <c r="C108" s="9" t="s">
        <v>13</v>
      </c>
      <c r="D108" s="22">
        <v>8104</v>
      </c>
      <c r="E108" s="2"/>
      <c r="F108" s="2"/>
      <c r="G108" s="2"/>
      <c r="H108" s="2"/>
      <c r="I108" s="2"/>
      <c r="J108" s="2"/>
      <c r="K108" s="10" t="str">
        <f t="shared" si="1"/>
        <v>A3</v>
      </c>
    </row>
    <row r="109" spans="1:11" x14ac:dyDescent="0.3">
      <c r="A109" s="9">
        <v>108</v>
      </c>
      <c r="B109" s="9">
        <v>2017</v>
      </c>
      <c r="C109" s="9" t="s">
        <v>14</v>
      </c>
      <c r="D109" s="22">
        <v>6262</v>
      </c>
      <c r="E109" s="2"/>
      <c r="F109" s="2"/>
      <c r="G109" s="2"/>
      <c r="H109" s="2"/>
      <c r="I109" s="2"/>
      <c r="J109" s="2"/>
      <c r="K109" s="10" t="str">
        <f t="shared" si="1"/>
        <v>A3</v>
      </c>
    </row>
    <row r="110" spans="1:11" x14ac:dyDescent="0.3">
      <c r="A110" s="9">
        <v>109</v>
      </c>
      <c r="B110" s="9">
        <v>2018</v>
      </c>
      <c r="C110" s="9" t="s">
        <v>3</v>
      </c>
      <c r="D110" s="22">
        <v>7370</v>
      </c>
      <c r="E110" s="2"/>
      <c r="F110" s="2"/>
      <c r="G110" s="2"/>
      <c r="H110" s="2"/>
      <c r="I110" s="2"/>
      <c r="J110" s="2"/>
      <c r="K110" s="10" t="str">
        <f t="shared" si="1"/>
        <v>A3</v>
      </c>
    </row>
    <row r="111" spans="1:11" x14ac:dyDescent="0.3">
      <c r="A111" s="9">
        <v>110</v>
      </c>
      <c r="B111" s="9">
        <v>2018</v>
      </c>
      <c r="C111" s="9" t="s">
        <v>4</v>
      </c>
      <c r="D111" s="22">
        <v>8298</v>
      </c>
      <c r="E111" s="2"/>
      <c r="F111" s="2"/>
      <c r="G111" s="2"/>
      <c r="H111" s="2"/>
      <c r="I111" s="2"/>
      <c r="J111" s="2"/>
      <c r="K111" s="10" t="str">
        <f t="shared" si="1"/>
        <v>A4</v>
      </c>
    </row>
    <row r="112" spans="1:11" x14ac:dyDescent="0.3">
      <c r="A112" s="9">
        <v>111</v>
      </c>
      <c r="B112" s="9">
        <v>2018</v>
      </c>
      <c r="C112" s="9" t="s">
        <v>5</v>
      </c>
      <c r="D112" s="22">
        <v>8601</v>
      </c>
      <c r="E112" s="2"/>
      <c r="F112" s="2"/>
      <c r="G112" s="2"/>
      <c r="H112" s="2"/>
      <c r="I112" s="2"/>
      <c r="J112" s="2"/>
      <c r="K112" s="10" t="str">
        <f t="shared" si="1"/>
        <v>A4</v>
      </c>
    </row>
    <row r="113" spans="1:11" x14ac:dyDescent="0.3">
      <c r="A113" s="9">
        <v>112</v>
      </c>
      <c r="B113" s="9">
        <v>2018</v>
      </c>
      <c r="C113" s="9" t="s">
        <v>6</v>
      </c>
      <c r="D113" s="22">
        <v>6002</v>
      </c>
      <c r="E113" s="2"/>
      <c r="F113" s="2"/>
      <c r="G113" s="2"/>
      <c r="H113" s="2"/>
      <c r="I113" s="2"/>
      <c r="J113" s="2"/>
      <c r="K113" s="10" t="str">
        <f t="shared" si="1"/>
        <v>A2</v>
      </c>
    </row>
    <row r="114" spans="1:11" x14ac:dyDescent="0.3">
      <c r="A114" s="9">
        <v>113</v>
      </c>
      <c r="B114" s="9">
        <v>2018</v>
      </c>
      <c r="C114" s="9" t="s">
        <v>7</v>
      </c>
      <c r="D114" s="22">
        <v>5915</v>
      </c>
      <c r="E114" s="2"/>
      <c r="F114" s="2"/>
      <c r="G114" s="2"/>
      <c r="H114" s="2"/>
      <c r="I114" s="2"/>
      <c r="J114" s="2"/>
      <c r="K114" s="10" t="str">
        <f t="shared" si="1"/>
        <v>A2</v>
      </c>
    </row>
    <row r="115" spans="1:11" x14ac:dyDescent="0.3">
      <c r="A115" s="9">
        <v>114</v>
      </c>
      <c r="B115" s="9">
        <v>2018</v>
      </c>
      <c r="C115" s="9" t="s">
        <v>8</v>
      </c>
      <c r="D115" s="22">
        <v>4143</v>
      </c>
      <c r="E115" s="2"/>
      <c r="F115" s="2"/>
      <c r="G115" s="2"/>
      <c r="H115" s="2"/>
      <c r="I115" s="2"/>
      <c r="J115" s="2"/>
      <c r="K115" s="10" t="str">
        <f t="shared" si="1"/>
        <v>A1</v>
      </c>
    </row>
    <row r="116" spans="1:11" x14ac:dyDescent="0.3">
      <c r="A116" s="9">
        <v>115</v>
      </c>
      <c r="B116" s="9">
        <v>2018</v>
      </c>
      <c r="C116" s="9" t="s">
        <v>9</v>
      </c>
      <c r="D116" s="22">
        <v>6690</v>
      </c>
      <c r="E116" s="2"/>
      <c r="F116" s="2"/>
      <c r="G116" s="2"/>
      <c r="H116" s="2"/>
      <c r="I116" s="2"/>
      <c r="J116" s="2"/>
      <c r="K116" s="10" t="str">
        <f t="shared" si="1"/>
        <v>A3</v>
      </c>
    </row>
    <row r="117" spans="1:11" x14ac:dyDescent="0.3">
      <c r="A117" s="9">
        <v>116</v>
      </c>
      <c r="B117" s="9">
        <v>2018</v>
      </c>
      <c r="C117" s="9" t="s">
        <v>10</v>
      </c>
      <c r="D117" s="22">
        <v>6009</v>
      </c>
      <c r="E117" s="2"/>
      <c r="F117" s="2"/>
      <c r="G117" s="2"/>
      <c r="H117" s="2"/>
      <c r="I117" s="2"/>
      <c r="J117" s="2"/>
      <c r="K117" s="10" t="str">
        <f t="shared" si="1"/>
        <v>A2</v>
      </c>
    </row>
    <row r="118" spans="1:11" x14ac:dyDescent="0.3">
      <c r="A118" s="1"/>
      <c r="B118" s="1"/>
      <c r="C118" s="1"/>
      <c r="E118" s="2"/>
      <c r="F118" s="2"/>
      <c r="G118" s="2"/>
      <c r="H118" s="2"/>
      <c r="I118" s="2"/>
      <c r="J118" s="2"/>
      <c r="K118" s="10" t="str">
        <f t="shared" si="1"/>
        <v>A1</v>
      </c>
    </row>
    <row r="119" spans="1:11" x14ac:dyDescent="0.3">
      <c r="A119" s="1"/>
      <c r="B119" s="1"/>
      <c r="C119" s="1"/>
      <c r="E119" s="2"/>
      <c r="F119" s="2"/>
      <c r="G119" s="2"/>
      <c r="H119" s="2"/>
      <c r="I119" s="2"/>
      <c r="J119" s="2"/>
      <c r="K119" s="10" t="str">
        <f t="shared" si="1"/>
        <v>A1</v>
      </c>
    </row>
    <row r="120" spans="1:11" x14ac:dyDescent="0.3">
      <c r="A120" s="1"/>
      <c r="B120" s="1"/>
      <c r="C120" s="1"/>
      <c r="E120" s="2"/>
      <c r="F120" s="2"/>
      <c r="G120" s="2"/>
      <c r="H120" s="2"/>
      <c r="I120" s="2"/>
      <c r="J120" s="2"/>
      <c r="K120" s="10" t="str">
        <f t="shared" si="1"/>
        <v>A1</v>
      </c>
    </row>
    <row r="121" spans="1:11" x14ac:dyDescent="0.3">
      <c r="A121" s="1"/>
      <c r="B121" s="1"/>
      <c r="C121" s="1"/>
      <c r="E121" s="2"/>
      <c r="F121" s="2"/>
      <c r="G121" s="2"/>
      <c r="H121" s="2"/>
      <c r="I121" s="2"/>
      <c r="J121" s="2"/>
      <c r="K121" s="10" t="str">
        <f t="shared" si="1"/>
        <v>A1</v>
      </c>
    </row>
    <row r="122" spans="1:11" x14ac:dyDescent="0.3">
      <c r="A122" s="1"/>
      <c r="B122" s="1"/>
      <c r="C122" s="1"/>
      <c r="E122" s="2"/>
      <c r="F122" s="2"/>
      <c r="G122" s="2"/>
      <c r="H122" s="2"/>
      <c r="I122" s="2"/>
      <c r="J122" s="2"/>
      <c r="K122" s="10" t="str">
        <f t="shared" si="1"/>
        <v>A1</v>
      </c>
    </row>
    <row r="123" spans="1:11" x14ac:dyDescent="0.3">
      <c r="A123" s="1"/>
      <c r="B123" s="1"/>
      <c r="C123" s="1"/>
      <c r="E123" s="2"/>
      <c r="F123" s="2"/>
      <c r="G123" s="2"/>
      <c r="H123" s="2"/>
      <c r="I123" s="2"/>
      <c r="J123" s="2"/>
      <c r="K123" s="10" t="str">
        <f t="shared" si="1"/>
        <v>A1</v>
      </c>
    </row>
    <row r="124" spans="1:11" x14ac:dyDescent="0.3">
      <c r="A124" s="1"/>
      <c r="B124" s="1"/>
      <c r="C124" s="1"/>
      <c r="E124" s="2"/>
      <c r="F124" s="2"/>
      <c r="G124" s="2"/>
      <c r="H124" s="2"/>
      <c r="I124" s="2"/>
      <c r="J124" s="2"/>
      <c r="K124" s="10" t="str">
        <f t="shared" si="1"/>
        <v>A1</v>
      </c>
    </row>
    <row r="125" spans="1:11" x14ac:dyDescent="0.3">
      <c r="A125" s="1"/>
      <c r="B125" s="1"/>
      <c r="C125" s="1"/>
      <c r="E125" s="2"/>
      <c r="F125" s="2"/>
      <c r="G125" s="2"/>
      <c r="H125" s="2"/>
      <c r="I125" s="2"/>
      <c r="J125" s="2"/>
      <c r="K125" s="10" t="str">
        <f t="shared" si="1"/>
        <v>A1</v>
      </c>
    </row>
    <row r="126" spans="1:11" x14ac:dyDescent="0.3">
      <c r="A126" s="1"/>
      <c r="B126" s="1"/>
      <c r="C126" s="1"/>
      <c r="E126" s="2"/>
      <c r="F126" s="2"/>
      <c r="G126" s="2"/>
      <c r="H126" s="2"/>
      <c r="I126" s="2"/>
      <c r="J126" s="2"/>
      <c r="K126" s="10" t="str">
        <f t="shared" si="1"/>
        <v>A1</v>
      </c>
    </row>
    <row r="127" spans="1:11" x14ac:dyDescent="0.3">
      <c r="A127" s="1"/>
      <c r="B127" s="1"/>
      <c r="C127" s="1"/>
      <c r="E127" s="2"/>
      <c r="F127" s="2"/>
      <c r="G127" s="2"/>
      <c r="H127" s="2"/>
      <c r="I127" s="2"/>
      <c r="J127" s="2"/>
      <c r="K127" s="10" t="str">
        <f t="shared" si="1"/>
        <v>A1</v>
      </c>
    </row>
    <row r="128" spans="1:11" x14ac:dyDescent="0.3">
      <c r="A128" s="1"/>
      <c r="B128" s="1"/>
      <c r="C128" s="1"/>
      <c r="E128" s="2"/>
      <c r="F128" s="2"/>
      <c r="G128" s="2"/>
      <c r="H128" s="2"/>
      <c r="I128" s="2"/>
      <c r="J128" s="2"/>
      <c r="K128" s="10" t="str">
        <f t="shared" si="1"/>
        <v>A1</v>
      </c>
    </row>
    <row r="129" spans="1:11" x14ac:dyDescent="0.3">
      <c r="A129" s="1"/>
      <c r="B129" s="1"/>
      <c r="C129" s="1"/>
      <c r="E129" s="2"/>
      <c r="F129" s="2"/>
      <c r="G129" s="2"/>
      <c r="H129" s="2"/>
      <c r="I129" s="2"/>
      <c r="J129" s="2"/>
      <c r="K129" s="10" t="str">
        <f t="shared" si="1"/>
        <v>A1</v>
      </c>
    </row>
    <row r="130" spans="1:11" x14ac:dyDescent="0.3">
      <c r="A130" s="1"/>
      <c r="B130" s="1"/>
      <c r="C130" s="1"/>
      <c r="E130" s="2"/>
      <c r="F130" s="2"/>
      <c r="G130" s="2"/>
      <c r="H130" s="2"/>
      <c r="I130" s="2"/>
      <c r="J130" s="2"/>
      <c r="K130" s="10" t="str">
        <f t="shared" si="1"/>
        <v>A1</v>
      </c>
    </row>
    <row r="131" spans="1:11" x14ac:dyDescent="0.3">
      <c r="A131" s="1"/>
      <c r="B131" s="1"/>
      <c r="C131" s="1"/>
      <c r="E131" s="2"/>
      <c r="F131" s="2"/>
      <c r="G131" s="2"/>
      <c r="H131" s="2"/>
      <c r="I131" s="2"/>
      <c r="J131" s="2"/>
      <c r="K131" s="10" t="str">
        <f t="shared" ref="K131" si="2">IF(D131&gt;$H$9,"A8",IF(D131&gt;$H$8,"A7",IF(D131&gt;$H$7,"A6",IF(D131&gt;$H$6,"A5",IF(D131&gt;$H$5,"A4",IF(D131&gt;$H$4,"A3",IF(D131&gt;$H$3,"A2","A1")))))))</f>
        <v>A1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L14" sqref="L14"/>
    </sheetView>
  </sheetViews>
  <sheetFormatPr defaultRowHeight="14.4" x14ac:dyDescent="0.3"/>
  <cols>
    <col min="1" max="1" width="10.44140625" customWidth="1"/>
    <col min="5" max="5" width="8.88671875" style="1"/>
    <col min="7" max="7" width="12.5546875" style="1" bestFit="1" customWidth="1"/>
    <col min="8" max="8" width="10.88671875" style="1" bestFit="1" customWidth="1"/>
    <col min="9" max="9" width="11.109375" style="1" bestFit="1" customWidth="1"/>
    <col min="12" max="12" width="13" customWidth="1"/>
    <col min="13" max="13" width="12.88671875" customWidth="1"/>
    <col min="14" max="14" width="19.109375" customWidth="1"/>
    <col min="17" max="17" width="12.33203125" customWidth="1"/>
    <col min="18" max="18" width="15.6640625" customWidth="1"/>
  </cols>
  <sheetData>
    <row r="1" spans="1:18" x14ac:dyDescent="0.3">
      <c r="A1" s="14" t="s">
        <v>25</v>
      </c>
      <c r="B1" s="14" t="s">
        <v>36</v>
      </c>
      <c r="C1" s="14" t="s">
        <v>37</v>
      </c>
      <c r="D1" s="14" t="s">
        <v>38</v>
      </c>
      <c r="E1" s="14" t="s">
        <v>45</v>
      </c>
      <c r="F1" s="14" t="s">
        <v>57</v>
      </c>
      <c r="G1" s="19" t="s">
        <v>39</v>
      </c>
      <c r="H1" s="1" t="s">
        <v>42</v>
      </c>
      <c r="I1" s="1" t="s">
        <v>43</v>
      </c>
      <c r="K1" t="s">
        <v>45</v>
      </c>
      <c r="L1" s="17" t="s">
        <v>24</v>
      </c>
      <c r="M1" t="s">
        <v>54</v>
      </c>
      <c r="N1" t="s">
        <v>55</v>
      </c>
      <c r="P1" s="1" t="s">
        <v>44</v>
      </c>
      <c r="Q1" s="11" t="s">
        <v>56</v>
      </c>
      <c r="R1" s="16" t="s">
        <v>58</v>
      </c>
    </row>
    <row r="2" spans="1:18" x14ac:dyDescent="0.3">
      <c r="A2" t="s">
        <v>28</v>
      </c>
      <c r="G2" s="3" t="s">
        <v>28</v>
      </c>
      <c r="H2" s="5">
        <v>27</v>
      </c>
      <c r="I2" s="5">
        <v>27</v>
      </c>
      <c r="K2" t="s">
        <v>46</v>
      </c>
      <c r="L2" s="18">
        <v>3249</v>
      </c>
      <c r="M2" t="s">
        <v>28</v>
      </c>
      <c r="N2" t="s">
        <v>60</v>
      </c>
      <c r="P2" s="6">
        <v>27</v>
      </c>
      <c r="Q2" s="12">
        <f>SUM(L2:L3)/2</f>
        <v>4228.5</v>
      </c>
      <c r="R2" s="15">
        <f>22/27*L2+4/27*L3+1/27*L4</f>
        <v>3684.333333333333</v>
      </c>
    </row>
    <row r="3" spans="1:18" x14ac:dyDescent="0.3">
      <c r="A3" t="s">
        <v>28</v>
      </c>
      <c r="B3" t="str">
        <f>A2&amp;"-&gt;"&amp;A3</f>
        <v>A1-&gt;A1</v>
      </c>
      <c r="C3" t="str">
        <f>A2</f>
        <v>A1</v>
      </c>
      <c r="D3" t="str">
        <f>A3</f>
        <v>A1</v>
      </c>
      <c r="E3" s="1" t="str">
        <f>(IF(AND(C3="A1"),"G1",IF(AND(C3="A2"),"G2",IF(AND(C3="A3"),"G3",IF(AND(C3="A4"),"G4",IF(AND(C3="A5"),"G5",IF(AND(C3="A6"),"G6",IF(AND(C3="A7"),"G7",IF(AND(C3="A8"),"G8")))))))))</f>
        <v>G1</v>
      </c>
      <c r="F3">
        <f>(IF(AND(E3="G1"),$Q$2,IF(AND(E3="G2"),$Q$3,IF(AND(E3="G3"),$Q$4,IF(AND(E3="G4"),$Q$5,IF(AND(E3="G5"),$Q$6,IF(AND(E3="G6"),$Q$7,IF(AND(E3="G7"),$Q$8,IF(AND(E3="G8"),$Q$9)))))))))</f>
        <v>4228.5</v>
      </c>
      <c r="G3" s="3" t="s">
        <v>29</v>
      </c>
      <c r="H3" s="5">
        <v>21</v>
      </c>
      <c r="I3" s="5">
        <v>21</v>
      </c>
      <c r="K3" s="1" t="s">
        <v>47</v>
      </c>
      <c r="L3" s="18">
        <v>5208</v>
      </c>
      <c r="M3" s="1" t="s">
        <v>29</v>
      </c>
      <c r="N3" s="1" t="s">
        <v>61</v>
      </c>
      <c r="P3" s="6">
        <v>21</v>
      </c>
      <c r="Q3" s="12">
        <f>SUM(L2:L5)/4</f>
        <v>6187.5</v>
      </c>
      <c r="R3" s="15">
        <f>4/21*L2+9/21*L3+6/21*L4+1/21*L5+1/21*L6</f>
        <v>5861</v>
      </c>
    </row>
    <row r="4" spans="1:18" x14ac:dyDescent="0.3">
      <c r="A4" t="s">
        <v>28</v>
      </c>
      <c r="B4" s="1" t="str">
        <f>A3&amp;"-&gt;"&amp;A4</f>
        <v>A1-&gt;A1</v>
      </c>
      <c r="C4" s="1" t="str">
        <f t="shared" ref="C4:C67" si="0">A3</f>
        <v>A1</v>
      </c>
      <c r="D4" s="1" t="str">
        <f t="shared" ref="D4:D67" si="1">A4</f>
        <v>A1</v>
      </c>
      <c r="E4" s="1" t="str">
        <f t="shared" ref="E4:E67" si="2">(IF(AND(C4="A1"),"G1",IF(AND(C4="A2"),"G2",IF(AND(C4="A3"),"G3",IF(AND(C4="A4"),"G4",IF(AND(C4="A5"),"G5",IF(AND(C4="A6"),"G6",IF(AND(C4="A7"),"G7",IF(AND(C4="A8"),"G8")))))))))</f>
        <v>G1</v>
      </c>
      <c r="F4" s="1">
        <f t="shared" ref="F4:F67" si="3">(IF(AND(E4="G1"),$Q$2,IF(AND(E4="G2"),$Q$3,IF(AND(E4="G3"),$Q$4,IF(AND(E4="G4"),$Q$5,IF(AND(E4="G5"),$Q$6,IF(AND(E4="G6"),$Q$7,IF(AND(E4="G7"),$Q$8,IF(AND(E4="G8"),$Q$9)))))))))</f>
        <v>4228.5</v>
      </c>
      <c r="G4" s="3" t="s">
        <v>30</v>
      </c>
      <c r="H4" s="5">
        <v>26</v>
      </c>
      <c r="I4" s="5">
        <v>26</v>
      </c>
      <c r="K4" s="1" t="s">
        <v>48</v>
      </c>
      <c r="L4" s="18">
        <v>7167</v>
      </c>
      <c r="M4" s="1" t="s">
        <v>30</v>
      </c>
      <c r="N4" t="s">
        <v>61</v>
      </c>
      <c r="P4" s="6">
        <v>26</v>
      </c>
      <c r="Q4" s="13">
        <f>SUM(L2:L7,L9)/7</f>
        <v>9405.8571428571431</v>
      </c>
      <c r="R4" s="15">
        <f>1/26*L2+4/26*L3+15/26*L4+5/26*L5+1/26*L6</f>
        <v>7242.3461538461543</v>
      </c>
    </row>
    <row r="5" spans="1:18" x14ac:dyDescent="0.3">
      <c r="A5" t="s">
        <v>28</v>
      </c>
      <c r="B5" s="1" t="str">
        <f>A4&amp;"-&gt;"&amp;A5</f>
        <v>A1-&gt;A1</v>
      </c>
      <c r="C5" s="1" t="str">
        <f t="shared" si="0"/>
        <v>A1</v>
      </c>
      <c r="D5" s="1" t="str">
        <f t="shared" si="1"/>
        <v>A1</v>
      </c>
      <c r="E5" s="1" t="str">
        <f t="shared" si="2"/>
        <v>G1</v>
      </c>
      <c r="F5" s="1">
        <f t="shared" si="3"/>
        <v>4228.5</v>
      </c>
      <c r="G5" s="3" t="s">
        <v>31</v>
      </c>
      <c r="H5" s="5">
        <v>19</v>
      </c>
      <c r="I5" s="5">
        <v>19</v>
      </c>
      <c r="K5" s="1" t="s">
        <v>49</v>
      </c>
      <c r="L5" s="18">
        <v>9126</v>
      </c>
      <c r="M5" s="1" t="s">
        <v>31</v>
      </c>
      <c r="N5" t="s">
        <v>62</v>
      </c>
      <c r="P5" s="6">
        <v>19</v>
      </c>
      <c r="Q5" s="13">
        <f>SUM(L3:L7,L9)/6</f>
        <v>10432</v>
      </c>
      <c r="R5" s="15">
        <f>3/19*L3+4/19*L4+5/19*L5+3/19*L6+2/19*L7+2/19*L8</f>
        <v>9435.3157894736833</v>
      </c>
    </row>
    <row r="6" spans="1:18" x14ac:dyDescent="0.3">
      <c r="A6" t="s">
        <v>28</v>
      </c>
      <c r="B6" s="1" t="str">
        <f>A5&amp;"-&gt;"&amp;A6</f>
        <v>A1-&gt;A1</v>
      </c>
      <c r="C6" s="1" t="str">
        <f t="shared" si="0"/>
        <v>A1</v>
      </c>
      <c r="D6" s="1" t="str">
        <f t="shared" si="1"/>
        <v>A1</v>
      </c>
      <c r="E6" s="1" t="str">
        <f t="shared" si="2"/>
        <v>G1</v>
      </c>
      <c r="F6" s="1">
        <f t="shared" si="3"/>
        <v>4228.5</v>
      </c>
      <c r="G6" s="3" t="s">
        <v>32</v>
      </c>
      <c r="H6" s="5">
        <v>17</v>
      </c>
      <c r="I6" s="5">
        <v>17</v>
      </c>
      <c r="K6" s="1" t="s">
        <v>50</v>
      </c>
      <c r="L6" s="18">
        <v>11085</v>
      </c>
      <c r="M6" s="1" t="s">
        <v>32</v>
      </c>
      <c r="N6" t="s">
        <v>63</v>
      </c>
      <c r="P6" s="6">
        <v>17</v>
      </c>
      <c r="Q6" s="12">
        <f>SUM(L4:L8)/5</f>
        <v>11085</v>
      </c>
      <c r="R6" s="15">
        <f>4/17*L5+9/17*L6+1/17*L7+1/17*L8+2/17*L9</f>
        <v>11661.176470588238</v>
      </c>
    </row>
    <row r="7" spans="1:18" x14ac:dyDescent="0.3">
      <c r="A7" t="s">
        <v>28</v>
      </c>
      <c r="B7" s="1" t="str">
        <f t="shared" ref="B7:B67" si="4">A6&amp;"-&gt;"&amp;A7</f>
        <v>A1-&gt;A1</v>
      </c>
      <c r="C7" s="1" t="str">
        <f t="shared" si="0"/>
        <v>A1</v>
      </c>
      <c r="D7" s="1" t="str">
        <f t="shared" si="1"/>
        <v>A1</v>
      </c>
      <c r="E7" s="1" t="str">
        <f t="shared" si="2"/>
        <v>G1</v>
      </c>
      <c r="F7" s="1">
        <f t="shared" si="3"/>
        <v>4228.5</v>
      </c>
      <c r="G7" s="4" t="s">
        <v>31</v>
      </c>
      <c r="H7" s="5">
        <v>4</v>
      </c>
      <c r="I7" s="5">
        <v>4</v>
      </c>
      <c r="K7" s="1" t="s">
        <v>51</v>
      </c>
      <c r="L7" s="18">
        <v>13044</v>
      </c>
      <c r="M7" s="1" t="s">
        <v>33</v>
      </c>
      <c r="N7" t="s">
        <v>64</v>
      </c>
      <c r="P7" s="6">
        <v>5</v>
      </c>
      <c r="Q7" s="12">
        <f>SUM(L6:L7)/2</f>
        <v>12064.5</v>
      </c>
      <c r="R7" s="15">
        <f>1/5*L5+2/5*L6+1/5*L7+1/5*L9</f>
        <v>12260.4</v>
      </c>
    </row>
    <row r="8" spans="1:18" x14ac:dyDescent="0.3">
      <c r="A8" t="s">
        <v>29</v>
      </c>
      <c r="B8" s="1" t="str">
        <f>A7&amp;"-&gt;"&amp;A8</f>
        <v>A1-&gt;A2</v>
      </c>
      <c r="C8" s="1" t="str">
        <f t="shared" si="0"/>
        <v>A1</v>
      </c>
      <c r="D8" s="1" t="str">
        <f t="shared" si="1"/>
        <v>A2</v>
      </c>
      <c r="E8" s="1" t="str">
        <f t="shared" si="2"/>
        <v>G1</v>
      </c>
      <c r="F8" s="1">
        <f t="shared" si="3"/>
        <v>4228.5</v>
      </c>
      <c r="G8" s="4" t="s">
        <v>32</v>
      </c>
      <c r="H8" s="5">
        <v>9</v>
      </c>
      <c r="I8" s="5">
        <v>9</v>
      </c>
      <c r="K8" s="1" t="s">
        <v>52</v>
      </c>
      <c r="L8" s="18">
        <v>15003</v>
      </c>
      <c r="M8" s="1" t="s">
        <v>34</v>
      </c>
      <c r="N8" t="s">
        <v>65</v>
      </c>
      <c r="P8" s="6">
        <v>9</v>
      </c>
      <c r="Q8" s="12">
        <f>SUM(L6)</f>
        <v>11085</v>
      </c>
      <c r="R8" s="15">
        <f>1/9*L3+2/9*L5+1/9*L6+1/9*L7+3/9*L8+1/9*L9</f>
        <v>12173.333333333332</v>
      </c>
    </row>
    <row r="9" spans="1:18" x14ac:dyDescent="0.3">
      <c r="A9" t="s">
        <v>29</v>
      </c>
      <c r="B9" s="1" t="str">
        <f>A8&amp;"-&gt;"&amp;A9</f>
        <v>A2-&gt;A2</v>
      </c>
      <c r="C9" s="1" t="str">
        <f t="shared" si="0"/>
        <v>A2</v>
      </c>
      <c r="D9" s="1" t="str">
        <f t="shared" si="1"/>
        <v>A2</v>
      </c>
      <c r="E9" s="1" t="str">
        <f t="shared" si="2"/>
        <v>G2</v>
      </c>
      <c r="F9" s="1">
        <f t="shared" si="3"/>
        <v>6187.5</v>
      </c>
      <c r="G9" s="4" t="s">
        <v>33</v>
      </c>
      <c r="H9" s="5">
        <v>1</v>
      </c>
      <c r="I9" s="5">
        <v>1</v>
      </c>
      <c r="K9" s="1" t="s">
        <v>53</v>
      </c>
      <c r="L9" s="18">
        <v>16962</v>
      </c>
      <c r="M9" s="1" t="s">
        <v>35</v>
      </c>
      <c r="N9" t="s">
        <v>66</v>
      </c>
      <c r="P9" s="6">
        <v>5</v>
      </c>
      <c r="Q9" s="13">
        <f>SUM(L7:L9)/3</f>
        <v>15003</v>
      </c>
      <c r="R9" s="15">
        <f>1/5*L5+3/5*L8+1/5*L9</f>
        <v>14219.4</v>
      </c>
    </row>
    <row r="10" spans="1:18" x14ac:dyDescent="0.3">
      <c r="A10" t="s">
        <v>29</v>
      </c>
      <c r="B10" s="1" t="str">
        <f>A9&amp;"-&gt;"&amp;A10</f>
        <v>A2-&gt;A2</v>
      </c>
      <c r="C10" s="1" t="str">
        <f t="shared" si="0"/>
        <v>A2</v>
      </c>
      <c r="D10" s="1" t="str">
        <f t="shared" si="1"/>
        <v>A2</v>
      </c>
      <c r="E10" s="1" t="str">
        <f t="shared" si="2"/>
        <v>G2</v>
      </c>
      <c r="F10" s="1">
        <f t="shared" si="3"/>
        <v>6187.5</v>
      </c>
      <c r="G10" s="4" t="s">
        <v>34</v>
      </c>
      <c r="H10" s="5">
        <v>1</v>
      </c>
      <c r="I10" s="5">
        <v>1</v>
      </c>
    </row>
    <row r="11" spans="1:18" x14ac:dyDescent="0.3">
      <c r="A11" t="s">
        <v>28</v>
      </c>
      <c r="B11" s="1" t="str">
        <f>A10&amp;"-&gt;"&amp;A11</f>
        <v>A2-&gt;A1</v>
      </c>
      <c r="C11" s="1" t="str">
        <f t="shared" si="0"/>
        <v>A2</v>
      </c>
      <c r="D11" s="1" t="str">
        <f t="shared" si="1"/>
        <v>A1</v>
      </c>
      <c r="E11" s="1" t="str">
        <f t="shared" si="2"/>
        <v>G2</v>
      </c>
      <c r="F11" s="1">
        <f t="shared" si="3"/>
        <v>6187.5</v>
      </c>
      <c r="G11" s="4" t="s">
        <v>35</v>
      </c>
      <c r="H11" s="5">
        <v>2</v>
      </c>
      <c r="I11" s="5">
        <v>2</v>
      </c>
    </row>
    <row r="12" spans="1:18" x14ac:dyDescent="0.3">
      <c r="A12" t="s">
        <v>29</v>
      </c>
      <c r="B12" s="1" t="str">
        <f>A11&amp;"-&gt;"&amp;A12</f>
        <v>A1-&gt;A2</v>
      </c>
      <c r="C12" s="1" t="str">
        <f t="shared" si="0"/>
        <v>A1</v>
      </c>
      <c r="D12" s="1" t="str">
        <f t="shared" si="1"/>
        <v>A2</v>
      </c>
      <c r="E12" s="1" t="str">
        <f t="shared" si="2"/>
        <v>G1</v>
      </c>
      <c r="F12" s="1">
        <f t="shared" si="3"/>
        <v>4228.5</v>
      </c>
      <c r="G12" s="3" t="s">
        <v>33</v>
      </c>
      <c r="H12" s="5">
        <v>5</v>
      </c>
      <c r="I12" s="5">
        <v>5</v>
      </c>
    </row>
    <row r="13" spans="1:18" x14ac:dyDescent="0.3">
      <c r="A13" t="s">
        <v>28</v>
      </c>
      <c r="B13" s="1" t="str">
        <f>A12&amp;"-&gt;"&amp;A13</f>
        <v>A2-&gt;A1</v>
      </c>
      <c r="C13" s="1" t="str">
        <f t="shared" si="0"/>
        <v>A2</v>
      </c>
      <c r="D13" s="1" t="str">
        <f t="shared" si="1"/>
        <v>A1</v>
      </c>
      <c r="E13" s="1" t="str">
        <f t="shared" si="2"/>
        <v>G2</v>
      </c>
      <c r="F13" s="1">
        <f t="shared" si="3"/>
        <v>6187.5</v>
      </c>
      <c r="G13" s="4" t="s">
        <v>31</v>
      </c>
      <c r="H13" s="5">
        <v>1</v>
      </c>
      <c r="I13" s="5">
        <v>1</v>
      </c>
    </row>
    <row r="14" spans="1:18" x14ac:dyDescent="0.3">
      <c r="A14" t="s">
        <v>28</v>
      </c>
      <c r="B14" s="1" t="str">
        <f t="shared" si="4"/>
        <v>A1-&gt;A1</v>
      </c>
      <c r="C14" s="1" t="str">
        <f t="shared" si="0"/>
        <v>A1</v>
      </c>
      <c r="D14" s="1" t="str">
        <f t="shared" si="1"/>
        <v>A1</v>
      </c>
      <c r="E14" s="1" t="str">
        <f t="shared" si="2"/>
        <v>G1</v>
      </c>
      <c r="F14" s="1">
        <f t="shared" si="3"/>
        <v>4228.5</v>
      </c>
      <c r="G14" s="4" t="s">
        <v>32</v>
      </c>
      <c r="H14" s="5">
        <v>2</v>
      </c>
      <c r="I14" s="5">
        <v>2</v>
      </c>
    </row>
    <row r="15" spans="1:18" x14ac:dyDescent="0.3">
      <c r="A15" t="s">
        <v>28</v>
      </c>
      <c r="B15" s="1" t="str">
        <f>A14&amp;"-&gt;"&amp;A15</f>
        <v>A1-&gt;A1</v>
      </c>
      <c r="C15" s="1" t="str">
        <f t="shared" si="0"/>
        <v>A1</v>
      </c>
      <c r="D15" s="1" t="str">
        <f t="shared" si="1"/>
        <v>A1</v>
      </c>
      <c r="E15" s="1" t="str">
        <f t="shared" si="2"/>
        <v>G1</v>
      </c>
      <c r="F15" s="1">
        <f t="shared" si="3"/>
        <v>4228.5</v>
      </c>
      <c r="G15" s="4" t="s">
        <v>33</v>
      </c>
      <c r="H15" s="5">
        <v>1</v>
      </c>
      <c r="I15" s="5">
        <v>1</v>
      </c>
    </row>
    <row r="16" spans="1:18" x14ac:dyDescent="0.3">
      <c r="A16" t="s">
        <v>28</v>
      </c>
      <c r="B16" s="1" t="str">
        <f>A15&amp;"-&gt;"&amp;A16</f>
        <v>A1-&gt;A1</v>
      </c>
      <c r="C16" s="1" t="str">
        <f t="shared" si="0"/>
        <v>A1</v>
      </c>
      <c r="D16" s="1" t="str">
        <f t="shared" si="1"/>
        <v>A1</v>
      </c>
      <c r="E16" s="1" t="str">
        <f t="shared" si="2"/>
        <v>G1</v>
      </c>
      <c r="F16" s="1">
        <f t="shared" si="3"/>
        <v>4228.5</v>
      </c>
      <c r="G16" s="4" t="s">
        <v>35</v>
      </c>
      <c r="H16" s="5">
        <v>1</v>
      </c>
      <c r="I16" s="5">
        <v>1</v>
      </c>
    </row>
    <row r="17" spans="1:9" x14ac:dyDescent="0.3">
      <c r="A17" t="s">
        <v>28</v>
      </c>
      <c r="B17" s="1" t="str">
        <f>A16&amp;"-&gt;"&amp;A17</f>
        <v>A1-&gt;A1</v>
      </c>
      <c r="C17" s="1" t="str">
        <f t="shared" si="0"/>
        <v>A1</v>
      </c>
      <c r="D17" s="1" t="str">
        <f t="shared" si="1"/>
        <v>A1</v>
      </c>
      <c r="E17" s="1" t="str">
        <f t="shared" si="2"/>
        <v>G1</v>
      </c>
      <c r="F17" s="1">
        <f t="shared" si="3"/>
        <v>4228.5</v>
      </c>
      <c r="G17" s="3" t="s">
        <v>34</v>
      </c>
      <c r="H17" s="5">
        <v>9</v>
      </c>
      <c r="I17" s="5">
        <v>9</v>
      </c>
    </row>
    <row r="18" spans="1:9" x14ac:dyDescent="0.3">
      <c r="A18" t="s">
        <v>29</v>
      </c>
      <c r="B18" s="1" t="str">
        <f>A17&amp;"-&gt;"&amp;A18</f>
        <v>A1-&gt;A2</v>
      </c>
      <c r="C18" s="1" t="str">
        <f t="shared" si="0"/>
        <v>A1</v>
      </c>
      <c r="D18" s="1" t="str">
        <f t="shared" si="1"/>
        <v>A2</v>
      </c>
      <c r="E18" s="1" t="str">
        <f t="shared" si="2"/>
        <v>G1</v>
      </c>
      <c r="F18" s="1">
        <f t="shared" si="3"/>
        <v>4228.5</v>
      </c>
      <c r="G18" s="4" t="s">
        <v>29</v>
      </c>
      <c r="H18" s="5">
        <v>1</v>
      </c>
      <c r="I18" s="5">
        <v>1</v>
      </c>
    </row>
    <row r="19" spans="1:9" x14ac:dyDescent="0.3">
      <c r="A19" t="s">
        <v>30</v>
      </c>
      <c r="B19" s="1" t="str">
        <f>A18&amp;"-&gt;"&amp;A19</f>
        <v>A2-&gt;A3</v>
      </c>
      <c r="C19" s="1" t="str">
        <f t="shared" si="0"/>
        <v>A2</v>
      </c>
      <c r="D19" s="1" t="str">
        <f t="shared" si="1"/>
        <v>A3</v>
      </c>
      <c r="E19" s="1" t="str">
        <f t="shared" si="2"/>
        <v>G2</v>
      </c>
      <c r="F19" s="1">
        <f t="shared" si="3"/>
        <v>6187.5</v>
      </c>
      <c r="G19" s="4" t="s">
        <v>31</v>
      </c>
      <c r="H19" s="5">
        <v>2</v>
      </c>
      <c r="I19" s="5">
        <v>2</v>
      </c>
    </row>
    <row r="20" spans="1:9" x14ac:dyDescent="0.3">
      <c r="A20" t="s">
        <v>29</v>
      </c>
      <c r="B20" s="1" t="str">
        <f>A19&amp;"-&gt;"&amp;A20</f>
        <v>A3-&gt;A2</v>
      </c>
      <c r="C20" s="1" t="str">
        <f t="shared" si="0"/>
        <v>A3</v>
      </c>
      <c r="D20" s="1" t="str">
        <f t="shared" si="1"/>
        <v>A2</v>
      </c>
      <c r="E20" s="1" t="str">
        <f t="shared" si="2"/>
        <v>G3</v>
      </c>
      <c r="F20" s="1">
        <f t="shared" si="3"/>
        <v>9405.8571428571431</v>
      </c>
      <c r="G20" s="4" t="s">
        <v>32</v>
      </c>
      <c r="H20" s="5">
        <v>1</v>
      </c>
      <c r="I20" s="5">
        <v>1</v>
      </c>
    </row>
    <row r="21" spans="1:9" x14ac:dyDescent="0.3">
      <c r="A21" t="s">
        <v>30</v>
      </c>
      <c r="B21" s="1" t="str">
        <f>A20&amp;"-&gt;"&amp;A21</f>
        <v>A2-&gt;A3</v>
      </c>
      <c r="C21" s="1" t="str">
        <f t="shared" si="0"/>
        <v>A2</v>
      </c>
      <c r="D21" s="1" t="str">
        <f t="shared" si="1"/>
        <v>A3</v>
      </c>
      <c r="E21" s="1" t="str">
        <f t="shared" si="2"/>
        <v>G2</v>
      </c>
      <c r="F21" s="1">
        <f t="shared" si="3"/>
        <v>6187.5</v>
      </c>
      <c r="G21" s="4" t="s">
        <v>33</v>
      </c>
      <c r="H21" s="5">
        <v>1</v>
      </c>
      <c r="I21" s="5">
        <v>1</v>
      </c>
    </row>
    <row r="22" spans="1:9" x14ac:dyDescent="0.3">
      <c r="A22" t="s">
        <v>28</v>
      </c>
      <c r="B22" s="1" t="str">
        <f>A21&amp;"-&gt;"&amp;A22</f>
        <v>A3-&gt;A1</v>
      </c>
      <c r="C22" s="1" t="str">
        <f t="shared" si="0"/>
        <v>A3</v>
      </c>
      <c r="D22" s="1" t="str">
        <f t="shared" si="1"/>
        <v>A1</v>
      </c>
      <c r="E22" s="1" t="str">
        <f t="shared" si="2"/>
        <v>G3</v>
      </c>
      <c r="F22" s="1">
        <f t="shared" si="3"/>
        <v>9405.8571428571431</v>
      </c>
      <c r="G22" s="4" t="s">
        <v>34</v>
      </c>
      <c r="H22" s="5">
        <v>3</v>
      </c>
      <c r="I22" s="5">
        <v>3</v>
      </c>
    </row>
    <row r="23" spans="1:9" x14ac:dyDescent="0.3">
      <c r="A23" t="s">
        <v>29</v>
      </c>
      <c r="B23" s="1" t="str">
        <f>A22&amp;"-&gt;"&amp;A23</f>
        <v>A1-&gt;A2</v>
      </c>
      <c r="C23" s="1" t="str">
        <f t="shared" si="0"/>
        <v>A1</v>
      </c>
      <c r="D23" s="1" t="str">
        <f t="shared" si="1"/>
        <v>A2</v>
      </c>
      <c r="E23" s="1" t="str">
        <f t="shared" si="2"/>
        <v>G1</v>
      </c>
      <c r="F23" s="1">
        <f t="shared" si="3"/>
        <v>4228.5</v>
      </c>
      <c r="G23" s="4" t="s">
        <v>35</v>
      </c>
      <c r="H23" s="5">
        <v>1</v>
      </c>
      <c r="I23" s="5">
        <v>1</v>
      </c>
    </row>
    <row r="24" spans="1:9" x14ac:dyDescent="0.3">
      <c r="A24" t="s">
        <v>29</v>
      </c>
      <c r="B24" s="1" t="str">
        <f>A23&amp;"-&gt;"&amp;A24</f>
        <v>A2-&gt;A2</v>
      </c>
      <c r="C24" s="1" t="str">
        <f t="shared" si="0"/>
        <v>A2</v>
      </c>
      <c r="D24" s="1" t="str">
        <f t="shared" si="1"/>
        <v>A2</v>
      </c>
      <c r="E24" s="1" t="str">
        <f t="shared" si="2"/>
        <v>G2</v>
      </c>
      <c r="F24" s="1">
        <f t="shared" si="3"/>
        <v>6187.5</v>
      </c>
      <c r="G24" s="3" t="s">
        <v>35</v>
      </c>
      <c r="H24" s="5">
        <v>5</v>
      </c>
      <c r="I24" s="5">
        <v>5</v>
      </c>
    </row>
    <row r="25" spans="1:9" x14ac:dyDescent="0.3">
      <c r="A25" t="s">
        <v>29</v>
      </c>
      <c r="B25" s="1" t="str">
        <f>A24&amp;"-&gt;"&amp;A25</f>
        <v>A2-&gt;A2</v>
      </c>
      <c r="C25" s="1" t="str">
        <f t="shared" si="0"/>
        <v>A2</v>
      </c>
      <c r="D25" s="1" t="str">
        <f t="shared" si="1"/>
        <v>A2</v>
      </c>
      <c r="E25" s="1" t="str">
        <f t="shared" si="2"/>
        <v>G2</v>
      </c>
      <c r="F25" s="1">
        <f t="shared" si="3"/>
        <v>6187.5</v>
      </c>
      <c r="G25" s="4" t="s">
        <v>31</v>
      </c>
      <c r="H25" s="5">
        <v>1</v>
      </c>
      <c r="I25" s="5">
        <v>1</v>
      </c>
    </row>
    <row r="26" spans="1:9" x14ac:dyDescent="0.3">
      <c r="A26" t="s">
        <v>29</v>
      </c>
      <c r="B26" s="1" t="str">
        <f>A25&amp;"-&gt;"&amp;A26</f>
        <v>A2-&gt;A2</v>
      </c>
      <c r="C26" s="1" t="str">
        <f t="shared" si="0"/>
        <v>A2</v>
      </c>
      <c r="D26" s="1" t="str">
        <f t="shared" si="1"/>
        <v>A2</v>
      </c>
      <c r="E26" s="1" t="str">
        <f t="shared" si="2"/>
        <v>G2</v>
      </c>
      <c r="F26" s="1">
        <f t="shared" si="3"/>
        <v>6187.5</v>
      </c>
      <c r="G26" s="4" t="s">
        <v>34</v>
      </c>
      <c r="H26" s="5">
        <v>3</v>
      </c>
      <c r="I26" s="5">
        <v>3</v>
      </c>
    </row>
    <row r="27" spans="1:9" x14ac:dyDescent="0.3">
      <c r="A27" t="s">
        <v>29</v>
      </c>
      <c r="B27" s="1" t="str">
        <f>A26&amp;"-&gt;"&amp;A27</f>
        <v>A2-&gt;A2</v>
      </c>
      <c r="C27" s="1" t="str">
        <f t="shared" si="0"/>
        <v>A2</v>
      </c>
      <c r="D27" s="1" t="str">
        <f t="shared" si="1"/>
        <v>A2</v>
      </c>
      <c r="E27" s="1" t="str">
        <f t="shared" si="2"/>
        <v>G2</v>
      </c>
      <c r="F27" s="1">
        <f t="shared" si="3"/>
        <v>6187.5</v>
      </c>
      <c r="G27" s="4" t="s">
        <v>35</v>
      </c>
      <c r="H27" s="5">
        <v>1</v>
      </c>
      <c r="I27" s="5">
        <v>1</v>
      </c>
    </row>
    <row r="28" spans="1:9" x14ac:dyDescent="0.3">
      <c r="A28" t="s">
        <v>30</v>
      </c>
      <c r="B28" s="1" t="str">
        <f>A27&amp;"-&gt;"&amp;A28</f>
        <v>A2-&gt;A3</v>
      </c>
      <c r="C28" s="1" t="str">
        <f t="shared" si="0"/>
        <v>A2</v>
      </c>
      <c r="D28" s="1" t="str">
        <f t="shared" si="1"/>
        <v>A3</v>
      </c>
      <c r="E28" s="1" t="str">
        <f t="shared" si="2"/>
        <v>G2</v>
      </c>
      <c r="F28" s="1">
        <f t="shared" si="3"/>
        <v>6187.5</v>
      </c>
      <c r="G28" s="3" t="s">
        <v>40</v>
      </c>
      <c r="H28" s="5"/>
      <c r="I28" s="5"/>
    </row>
    <row r="29" spans="1:9" x14ac:dyDescent="0.3">
      <c r="A29" t="s">
        <v>29</v>
      </c>
      <c r="B29" s="1" t="str">
        <f>A28&amp;"-&gt;"&amp;A29</f>
        <v>A3-&gt;A2</v>
      </c>
      <c r="C29" s="1" t="str">
        <f t="shared" si="0"/>
        <v>A3</v>
      </c>
      <c r="D29" s="1" t="str">
        <f t="shared" si="1"/>
        <v>A2</v>
      </c>
      <c r="E29" s="1" t="str">
        <f t="shared" si="2"/>
        <v>G3</v>
      </c>
      <c r="F29" s="1">
        <f t="shared" si="3"/>
        <v>9405.8571428571431</v>
      </c>
      <c r="G29" s="4" t="s">
        <v>40</v>
      </c>
      <c r="H29" s="5"/>
      <c r="I29" s="5"/>
    </row>
    <row r="30" spans="1:9" x14ac:dyDescent="0.3">
      <c r="A30" t="s">
        <v>29</v>
      </c>
      <c r="B30" s="1" t="str">
        <f>A29&amp;"-&gt;"&amp;A30</f>
        <v>A2-&gt;A2</v>
      </c>
      <c r="C30" s="1" t="str">
        <f t="shared" si="0"/>
        <v>A2</v>
      </c>
      <c r="D30" s="1" t="str">
        <f t="shared" si="1"/>
        <v>A2</v>
      </c>
      <c r="E30" s="1" t="str">
        <f t="shared" si="2"/>
        <v>G2</v>
      </c>
      <c r="F30" s="1">
        <f t="shared" si="3"/>
        <v>6187.5</v>
      </c>
      <c r="G30" s="3" t="s">
        <v>41</v>
      </c>
      <c r="H30" s="5">
        <v>129</v>
      </c>
      <c r="I30" s="5">
        <v>129</v>
      </c>
    </row>
    <row r="31" spans="1:9" x14ac:dyDescent="0.3">
      <c r="A31" t="s">
        <v>30</v>
      </c>
      <c r="B31" s="1" t="str">
        <f t="shared" si="4"/>
        <v>A2-&gt;A3</v>
      </c>
      <c r="C31" s="1" t="str">
        <f t="shared" si="0"/>
        <v>A2</v>
      </c>
      <c r="D31" s="1" t="str">
        <f t="shared" si="1"/>
        <v>A3</v>
      </c>
      <c r="E31" s="1" t="str">
        <f t="shared" si="2"/>
        <v>G2</v>
      </c>
      <c r="F31" s="1">
        <f t="shared" si="3"/>
        <v>6187.5</v>
      </c>
      <c r="G31"/>
      <c r="H31"/>
      <c r="I31"/>
    </row>
    <row r="32" spans="1:9" x14ac:dyDescent="0.3">
      <c r="A32" t="s">
        <v>30</v>
      </c>
      <c r="B32" s="1" t="str">
        <f>A31&amp;"-&gt;"&amp;A32</f>
        <v>A3-&gt;A3</v>
      </c>
      <c r="C32" s="1" t="str">
        <f t="shared" si="0"/>
        <v>A3</v>
      </c>
      <c r="D32" s="1" t="str">
        <f t="shared" si="1"/>
        <v>A3</v>
      </c>
      <c r="E32" s="1" t="str">
        <f t="shared" si="2"/>
        <v>G3</v>
      </c>
      <c r="F32" s="1">
        <f t="shared" si="3"/>
        <v>9405.8571428571431</v>
      </c>
      <c r="G32"/>
      <c r="H32"/>
      <c r="I32"/>
    </row>
    <row r="33" spans="1:9" x14ac:dyDescent="0.3">
      <c r="A33" t="s">
        <v>31</v>
      </c>
      <c r="B33" s="1" t="str">
        <f t="shared" si="4"/>
        <v>A3-&gt;A4</v>
      </c>
      <c r="C33" s="1" t="str">
        <f t="shared" si="0"/>
        <v>A3</v>
      </c>
      <c r="D33" s="1" t="str">
        <f t="shared" si="1"/>
        <v>A4</v>
      </c>
      <c r="E33" s="1" t="str">
        <f t="shared" si="2"/>
        <v>G3</v>
      </c>
      <c r="F33" s="1">
        <f t="shared" si="3"/>
        <v>9405.8571428571431</v>
      </c>
      <c r="G33"/>
      <c r="H33"/>
      <c r="I33"/>
    </row>
    <row r="34" spans="1:9" x14ac:dyDescent="0.3">
      <c r="A34" t="s">
        <v>29</v>
      </c>
      <c r="B34" s="1" t="str">
        <f>A33&amp;"-&gt;"&amp;A34</f>
        <v>A4-&gt;A2</v>
      </c>
      <c r="C34" s="1" t="str">
        <f t="shared" si="0"/>
        <v>A4</v>
      </c>
      <c r="D34" s="1" t="str">
        <f t="shared" si="1"/>
        <v>A2</v>
      </c>
      <c r="E34" s="1" t="str">
        <f t="shared" si="2"/>
        <v>G4</v>
      </c>
      <c r="F34" s="1">
        <f t="shared" si="3"/>
        <v>10432</v>
      </c>
      <c r="G34"/>
      <c r="H34"/>
      <c r="I34"/>
    </row>
    <row r="35" spans="1:9" x14ac:dyDescent="0.3">
      <c r="A35" t="s">
        <v>30</v>
      </c>
      <c r="B35" s="1" t="str">
        <f>A34&amp;"-&gt;"&amp;A35</f>
        <v>A2-&gt;A3</v>
      </c>
      <c r="C35" s="1" t="str">
        <f t="shared" si="0"/>
        <v>A2</v>
      </c>
      <c r="D35" s="1" t="str">
        <f t="shared" si="1"/>
        <v>A3</v>
      </c>
      <c r="E35" s="1" t="str">
        <f t="shared" si="2"/>
        <v>G2</v>
      </c>
      <c r="F35" s="1">
        <f t="shared" si="3"/>
        <v>6187.5</v>
      </c>
      <c r="G35"/>
      <c r="H35"/>
      <c r="I35"/>
    </row>
    <row r="36" spans="1:9" x14ac:dyDescent="0.3">
      <c r="A36" t="s">
        <v>30</v>
      </c>
      <c r="B36" s="1" t="str">
        <f>A35&amp;"-&gt;"&amp;A36</f>
        <v>A3-&gt;A3</v>
      </c>
      <c r="C36" s="1" t="str">
        <f t="shared" si="0"/>
        <v>A3</v>
      </c>
      <c r="D36" s="1" t="str">
        <f t="shared" si="1"/>
        <v>A3</v>
      </c>
      <c r="E36" s="1" t="str">
        <f t="shared" si="2"/>
        <v>G3</v>
      </c>
      <c r="F36" s="1">
        <f t="shared" si="3"/>
        <v>9405.8571428571431</v>
      </c>
      <c r="G36"/>
      <c r="H36"/>
      <c r="I36"/>
    </row>
    <row r="37" spans="1:9" x14ac:dyDescent="0.3">
      <c r="A37" t="s">
        <v>30</v>
      </c>
      <c r="B37" s="1" t="str">
        <f t="shared" si="4"/>
        <v>A3-&gt;A3</v>
      </c>
      <c r="C37" s="1" t="str">
        <f t="shared" si="0"/>
        <v>A3</v>
      </c>
      <c r="D37" s="1" t="str">
        <f t="shared" si="1"/>
        <v>A3</v>
      </c>
      <c r="E37" s="1" t="str">
        <f t="shared" si="2"/>
        <v>G3</v>
      </c>
      <c r="F37" s="1">
        <f t="shared" si="3"/>
        <v>9405.8571428571431</v>
      </c>
      <c r="G37"/>
      <c r="H37"/>
      <c r="I37"/>
    </row>
    <row r="38" spans="1:9" x14ac:dyDescent="0.3">
      <c r="A38" t="s">
        <v>31</v>
      </c>
      <c r="B38" s="1" t="str">
        <f t="shared" si="4"/>
        <v>A3-&gt;A4</v>
      </c>
      <c r="C38" s="1" t="str">
        <f t="shared" si="0"/>
        <v>A3</v>
      </c>
      <c r="D38" s="1" t="str">
        <f t="shared" si="1"/>
        <v>A4</v>
      </c>
      <c r="E38" s="1" t="str">
        <f t="shared" si="2"/>
        <v>G3</v>
      </c>
      <c r="F38" s="1">
        <f t="shared" si="3"/>
        <v>9405.8571428571431</v>
      </c>
      <c r="G38"/>
      <c r="H38"/>
      <c r="I38"/>
    </row>
    <row r="39" spans="1:9" x14ac:dyDescent="0.3">
      <c r="A39" t="s">
        <v>30</v>
      </c>
      <c r="B39" s="1" t="str">
        <f t="shared" si="4"/>
        <v>A4-&gt;A3</v>
      </c>
      <c r="C39" s="1" t="str">
        <f t="shared" si="0"/>
        <v>A4</v>
      </c>
      <c r="D39" s="1" t="str">
        <f t="shared" si="1"/>
        <v>A3</v>
      </c>
      <c r="E39" s="1" t="str">
        <f t="shared" si="2"/>
        <v>G4</v>
      </c>
      <c r="F39" s="1">
        <f t="shared" si="3"/>
        <v>10432</v>
      </c>
      <c r="G39"/>
      <c r="H39"/>
      <c r="I39"/>
    </row>
    <row r="40" spans="1:9" x14ac:dyDescent="0.3">
      <c r="A40" t="s">
        <v>30</v>
      </c>
      <c r="B40" s="1" t="str">
        <f t="shared" si="4"/>
        <v>A3-&gt;A3</v>
      </c>
      <c r="C40" s="1" t="str">
        <f t="shared" si="0"/>
        <v>A3</v>
      </c>
      <c r="D40" s="1" t="str">
        <f t="shared" si="1"/>
        <v>A3</v>
      </c>
      <c r="E40" s="1" t="str">
        <f t="shared" si="2"/>
        <v>G3</v>
      </c>
      <c r="F40" s="1">
        <f t="shared" si="3"/>
        <v>9405.8571428571431</v>
      </c>
      <c r="G40"/>
      <c r="H40"/>
      <c r="I40"/>
    </row>
    <row r="41" spans="1:9" x14ac:dyDescent="0.3">
      <c r="A41" t="s">
        <v>30</v>
      </c>
      <c r="B41" s="1" t="str">
        <f t="shared" si="4"/>
        <v>A3-&gt;A3</v>
      </c>
      <c r="C41" s="1" t="str">
        <f t="shared" si="0"/>
        <v>A3</v>
      </c>
      <c r="D41" s="1" t="str">
        <f t="shared" si="1"/>
        <v>A3</v>
      </c>
      <c r="E41" s="1" t="str">
        <f t="shared" si="2"/>
        <v>G3</v>
      </c>
      <c r="F41" s="1">
        <f t="shared" si="3"/>
        <v>9405.8571428571431</v>
      </c>
      <c r="G41"/>
      <c r="H41"/>
      <c r="I41"/>
    </row>
    <row r="42" spans="1:9" x14ac:dyDescent="0.3">
      <c r="A42" t="s">
        <v>30</v>
      </c>
      <c r="B42" s="1" t="str">
        <f t="shared" si="4"/>
        <v>A3-&gt;A3</v>
      </c>
      <c r="C42" s="1" t="str">
        <f t="shared" si="0"/>
        <v>A3</v>
      </c>
      <c r="D42" s="1" t="str">
        <f t="shared" si="1"/>
        <v>A3</v>
      </c>
      <c r="E42" s="1" t="str">
        <f t="shared" si="2"/>
        <v>G3</v>
      </c>
      <c r="F42" s="1">
        <f t="shared" si="3"/>
        <v>9405.8571428571431</v>
      </c>
      <c r="G42"/>
      <c r="H42"/>
      <c r="I42"/>
    </row>
    <row r="43" spans="1:9" x14ac:dyDescent="0.3">
      <c r="A43" t="s">
        <v>31</v>
      </c>
      <c r="B43" s="1" t="str">
        <f t="shared" si="4"/>
        <v>A3-&gt;A4</v>
      </c>
      <c r="C43" s="1" t="str">
        <f t="shared" si="0"/>
        <v>A3</v>
      </c>
      <c r="D43" s="1" t="str">
        <f t="shared" si="1"/>
        <v>A4</v>
      </c>
      <c r="E43" s="1" t="str">
        <f t="shared" si="2"/>
        <v>G3</v>
      </c>
      <c r="F43" s="1">
        <f t="shared" si="3"/>
        <v>9405.8571428571431</v>
      </c>
      <c r="G43"/>
      <c r="H43"/>
      <c r="I43"/>
    </row>
    <row r="44" spans="1:9" x14ac:dyDescent="0.3">
      <c r="A44" t="s">
        <v>31</v>
      </c>
      <c r="B44" s="1" t="str">
        <f t="shared" si="4"/>
        <v>A4-&gt;A4</v>
      </c>
      <c r="C44" s="1" t="str">
        <f t="shared" si="0"/>
        <v>A4</v>
      </c>
      <c r="D44" s="1" t="str">
        <f t="shared" si="1"/>
        <v>A4</v>
      </c>
      <c r="E44" s="1" t="str">
        <f t="shared" si="2"/>
        <v>G4</v>
      </c>
      <c r="F44" s="1">
        <f t="shared" si="3"/>
        <v>10432</v>
      </c>
      <c r="G44"/>
      <c r="H44"/>
      <c r="I44"/>
    </row>
    <row r="45" spans="1:9" x14ac:dyDescent="0.3">
      <c r="A45" t="s">
        <v>31</v>
      </c>
      <c r="B45" s="1" t="str">
        <f t="shared" si="4"/>
        <v>A4-&gt;A4</v>
      </c>
      <c r="C45" s="1" t="str">
        <f t="shared" si="0"/>
        <v>A4</v>
      </c>
      <c r="D45" s="1" t="str">
        <f t="shared" si="1"/>
        <v>A4</v>
      </c>
      <c r="E45" s="1" t="str">
        <f t="shared" si="2"/>
        <v>G4</v>
      </c>
      <c r="F45" s="1">
        <f t="shared" si="3"/>
        <v>10432</v>
      </c>
      <c r="G45"/>
      <c r="H45"/>
      <c r="I45"/>
    </row>
    <row r="46" spans="1:9" x14ac:dyDescent="0.3">
      <c r="A46" t="s">
        <v>31</v>
      </c>
      <c r="B46" s="1" t="str">
        <f t="shared" si="4"/>
        <v>A4-&gt;A4</v>
      </c>
      <c r="C46" s="1" t="str">
        <f t="shared" si="0"/>
        <v>A4</v>
      </c>
      <c r="D46" s="1" t="str">
        <f t="shared" si="1"/>
        <v>A4</v>
      </c>
      <c r="E46" s="1" t="str">
        <f t="shared" si="2"/>
        <v>G4</v>
      </c>
      <c r="F46" s="1">
        <f t="shared" si="3"/>
        <v>10432</v>
      </c>
      <c r="G46"/>
      <c r="H46"/>
      <c r="I46"/>
    </row>
    <row r="47" spans="1:9" x14ac:dyDescent="0.3">
      <c r="A47" t="s">
        <v>31</v>
      </c>
      <c r="B47" s="1" t="str">
        <f t="shared" si="4"/>
        <v>A4-&gt;A4</v>
      </c>
      <c r="C47" s="1" t="str">
        <f t="shared" si="0"/>
        <v>A4</v>
      </c>
      <c r="D47" s="1" t="str">
        <f t="shared" si="1"/>
        <v>A4</v>
      </c>
      <c r="E47" s="1" t="str">
        <f t="shared" si="2"/>
        <v>G4</v>
      </c>
      <c r="F47" s="1">
        <f t="shared" si="3"/>
        <v>10432</v>
      </c>
      <c r="G47"/>
      <c r="H47"/>
      <c r="I47"/>
    </row>
    <row r="48" spans="1:9" x14ac:dyDescent="0.3">
      <c r="A48" t="s">
        <v>29</v>
      </c>
      <c r="B48" s="1" t="str">
        <f t="shared" si="4"/>
        <v>A4-&gt;A2</v>
      </c>
      <c r="C48" s="1" t="str">
        <f t="shared" si="0"/>
        <v>A4</v>
      </c>
      <c r="D48" s="1" t="str">
        <f t="shared" si="1"/>
        <v>A2</v>
      </c>
      <c r="E48" s="1" t="str">
        <f t="shared" si="2"/>
        <v>G4</v>
      </c>
      <c r="F48" s="1">
        <f t="shared" si="3"/>
        <v>10432</v>
      </c>
      <c r="G48"/>
      <c r="H48"/>
      <c r="I48"/>
    </row>
    <row r="49" spans="1:9" x14ac:dyDescent="0.3">
      <c r="A49" t="s">
        <v>29</v>
      </c>
      <c r="B49" s="1" t="str">
        <f t="shared" si="4"/>
        <v>A2-&gt;A2</v>
      </c>
      <c r="C49" s="1" t="str">
        <f t="shared" si="0"/>
        <v>A2</v>
      </c>
      <c r="D49" s="1" t="str">
        <f t="shared" si="1"/>
        <v>A2</v>
      </c>
      <c r="E49" s="1" t="str">
        <f t="shared" si="2"/>
        <v>G2</v>
      </c>
      <c r="F49" s="1">
        <f t="shared" si="3"/>
        <v>6187.5</v>
      </c>
      <c r="G49"/>
      <c r="H49"/>
      <c r="I49"/>
    </row>
    <row r="50" spans="1:9" x14ac:dyDescent="0.3">
      <c r="A50" t="s">
        <v>31</v>
      </c>
      <c r="B50" s="1" t="str">
        <f t="shared" si="4"/>
        <v>A2-&gt;A4</v>
      </c>
      <c r="C50" s="1" t="str">
        <f t="shared" si="0"/>
        <v>A2</v>
      </c>
      <c r="D50" s="1" t="str">
        <f t="shared" si="1"/>
        <v>A4</v>
      </c>
      <c r="E50" s="1" t="str">
        <f t="shared" si="2"/>
        <v>G2</v>
      </c>
      <c r="F50" s="1">
        <f t="shared" si="3"/>
        <v>6187.5</v>
      </c>
    </row>
    <row r="51" spans="1:9" x14ac:dyDescent="0.3">
      <c r="A51" t="s">
        <v>32</v>
      </c>
      <c r="B51" s="1" t="str">
        <f t="shared" si="4"/>
        <v>A4-&gt;A5</v>
      </c>
      <c r="C51" s="1" t="str">
        <f t="shared" si="0"/>
        <v>A4</v>
      </c>
      <c r="D51" s="1" t="str">
        <f t="shared" si="1"/>
        <v>A5</v>
      </c>
      <c r="E51" s="1" t="str">
        <f t="shared" si="2"/>
        <v>G4</v>
      </c>
      <c r="F51" s="1">
        <f t="shared" si="3"/>
        <v>10432</v>
      </c>
    </row>
    <row r="52" spans="1:9" x14ac:dyDescent="0.3">
      <c r="A52" t="s">
        <v>33</v>
      </c>
      <c r="B52" s="1" t="str">
        <f t="shared" si="4"/>
        <v>A5-&gt;A6</v>
      </c>
      <c r="C52" s="1" t="str">
        <f t="shared" si="0"/>
        <v>A5</v>
      </c>
      <c r="D52" s="1" t="str">
        <f t="shared" si="1"/>
        <v>A6</v>
      </c>
      <c r="E52" s="1" t="str">
        <f t="shared" si="2"/>
        <v>G5</v>
      </c>
      <c r="F52" s="1">
        <f t="shared" si="3"/>
        <v>11085</v>
      </c>
    </row>
    <row r="53" spans="1:9" x14ac:dyDescent="0.3">
      <c r="A53" t="s">
        <v>31</v>
      </c>
      <c r="B53" s="1" t="str">
        <f t="shared" si="4"/>
        <v>A6-&gt;A4</v>
      </c>
      <c r="C53" s="1" t="str">
        <f t="shared" si="0"/>
        <v>A6</v>
      </c>
      <c r="D53" s="1" t="str">
        <f t="shared" si="1"/>
        <v>A4</v>
      </c>
      <c r="E53" s="1" t="str">
        <f t="shared" si="2"/>
        <v>G6</v>
      </c>
      <c r="F53" s="1">
        <f t="shared" si="3"/>
        <v>12064.5</v>
      </c>
    </row>
    <row r="54" spans="1:9" x14ac:dyDescent="0.3">
      <c r="A54" t="s">
        <v>33</v>
      </c>
      <c r="B54" s="1" t="str">
        <f t="shared" si="4"/>
        <v>A4-&gt;A6</v>
      </c>
      <c r="C54" s="1" t="str">
        <f t="shared" si="0"/>
        <v>A4</v>
      </c>
      <c r="D54" s="1" t="str">
        <f t="shared" si="1"/>
        <v>A6</v>
      </c>
      <c r="E54" s="1" t="str">
        <f t="shared" si="2"/>
        <v>G4</v>
      </c>
      <c r="F54" s="1">
        <f t="shared" si="3"/>
        <v>10432</v>
      </c>
    </row>
    <row r="55" spans="1:9" x14ac:dyDescent="0.3">
      <c r="A55" t="s">
        <v>33</v>
      </c>
      <c r="B55" s="1" t="str">
        <f t="shared" si="4"/>
        <v>A6-&gt;A6</v>
      </c>
      <c r="C55" s="1" t="str">
        <f t="shared" si="0"/>
        <v>A6</v>
      </c>
      <c r="D55" s="1" t="str">
        <f t="shared" si="1"/>
        <v>A6</v>
      </c>
      <c r="E55" s="1" t="str">
        <f t="shared" si="2"/>
        <v>G6</v>
      </c>
      <c r="F55" s="1">
        <f t="shared" si="3"/>
        <v>12064.5</v>
      </c>
    </row>
    <row r="56" spans="1:9" x14ac:dyDescent="0.3">
      <c r="A56" t="s">
        <v>32</v>
      </c>
      <c r="B56" s="1" t="str">
        <f t="shared" si="4"/>
        <v>A6-&gt;A5</v>
      </c>
      <c r="C56" s="1" t="str">
        <f t="shared" si="0"/>
        <v>A6</v>
      </c>
      <c r="D56" s="1" t="str">
        <f t="shared" si="1"/>
        <v>A5</v>
      </c>
      <c r="E56" s="1" t="str">
        <f t="shared" si="2"/>
        <v>G6</v>
      </c>
      <c r="F56" s="1">
        <f t="shared" si="3"/>
        <v>12064.5</v>
      </c>
    </row>
    <row r="57" spans="1:9" x14ac:dyDescent="0.3">
      <c r="A57" t="s">
        <v>31</v>
      </c>
      <c r="B57" s="1" t="str">
        <f t="shared" si="4"/>
        <v>A5-&gt;A4</v>
      </c>
      <c r="C57" s="1" t="str">
        <f t="shared" si="0"/>
        <v>A5</v>
      </c>
      <c r="D57" s="1" t="str">
        <f t="shared" si="1"/>
        <v>A4</v>
      </c>
      <c r="E57" s="1" t="str">
        <f t="shared" si="2"/>
        <v>G5</v>
      </c>
      <c r="F57" s="1">
        <f t="shared" si="3"/>
        <v>11085</v>
      </c>
    </row>
    <row r="58" spans="1:9" x14ac:dyDescent="0.3">
      <c r="A58" t="s">
        <v>32</v>
      </c>
      <c r="B58" s="1" t="str">
        <f t="shared" si="4"/>
        <v>A4-&gt;A5</v>
      </c>
      <c r="C58" s="1" t="str">
        <f t="shared" si="0"/>
        <v>A4</v>
      </c>
      <c r="D58" s="1" t="str">
        <f t="shared" si="1"/>
        <v>A5</v>
      </c>
      <c r="E58" s="1" t="str">
        <f t="shared" si="2"/>
        <v>G4</v>
      </c>
      <c r="F58" s="1">
        <f t="shared" si="3"/>
        <v>10432</v>
      </c>
    </row>
    <row r="59" spans="1:9" x14ac:dyDescent="0.3">
      <c r="A59" t="s">
        <v>32</v>
      </c>
      <c r="B59" s="1" t="str">
        <f t="shared" si="4"/>
        <v>A5-&gt;A5</v>
      </c>
      <c r="C59" s="1" t="str">
        <f t="shared" si="0"/>
        <v>A5</v>
      </c>
      <c r="D59" s="1" t="str">
        <f t="shared" si="1"/>
        <v>A5</v>
      </c>
      <c r="E59" s="1" t="str">
        <f t="shared" si="2"/>
        <v>G5</v>
      </c>
      <c r="F59" s="1">
        <f t="shared" si="3"/>
        <v>11085</v>
      </c>
    </row>
    <row r="60" spans="1:9" x14ac:dyDescent="0.3">
      <c r="A60" t="s">
        <v>32</v>
      </c>
      <c r="B60" s="1" t="str">
        <f t="shared" si="4"/>
        <v>A5-&gt;A5</v>
      </c>
      <c r="C60" s="1" t="str">
        <f t="shared" si="0"/>
        <v>A5</v>
      </c>
      <c r="D60" s="1" t="str">
        <f t="shared" si="1"/>
        <v>A5</v>
      </c>
      <c r="E60" s="1" t="str">
        <f t="shared" si="2"/>
        <v>G5</v>
      </c>
      <c r="F60" s="1">
        <f t="shared" si="3"/>
        <v>11085</v>
      </c>
    </row>
    <row r="61" spans="1:9" x14ac:dyDescent="0.3">
      <c r="A61" t="s">
        <v>32</v>
      </c>
      <c r="B61" s="1" t="str">
        <f t="shared" si="4"/>
        <v>A5-&gt;A5</v>
      </c>
      <c r="C61" s="1" t="str">
        <f t="shared" si="0"/>
        <v>A5</v>
      </c>
      <c r="D61" s="1" t="str">
        <f t="shared" si="1"/>
        <v>A5</v>
      </c>
      <c r="E61" s="1" t="str">
        <f t="shared" si="2"/>
        <v>G5</v>
      </c>
      <c r="F61" s="1">
        <f t="shared" si="3"/>
        <v>11085</v>
      </c>
    </row>
    <row r="62" spans="1:9" x14ac:dyDescent="0.3">
      <c r="A62" t="s">
        <v>32</v>
      </c>
      <c r="B62" s="1" t="str">
        <f t="shared" si="4"/>
        <v>A5-&gt;A5</v>
      </c>
      <c r="C62" s="1" t="str">
        <f t="shared" si="0"/>
        <v>A5</v>
      </c>
      <c r="D62" s="1" t="str">
        <f t="shared" si="1"/>
        <v>A5</v>
      </c>
      <c r="E62" s="1" t="str">
        <f t="shared" si="2"/>
        <v>G5</v>
      </c>
      <c r="F62" s="1">
        <f t="shared" si="3"/>
        <v>11085</v>
      </c>
    </row>
    <row r="63" spans="1:9" x14ac:dyDescent="0.3">
      <c r="A63" t="s">
        <v>32</v>
      </c>
      <c r="B63" s="1" t="str">
        <f t="shared" si="4"/>
        <v>A5-&gt;A5</v>
      </c>
      <c r="C63" s="1" t="str">
        <f t="shared" si="0"/>
        <v>A5</v>
      </c>
      <c r="D63" s="1" t="str">
        <f t="shared" si="1"/>
        <v>A5</v>
      </c>
      <c r="E63" s="1" t="str">
        <f t="shared" si="2"/>
        <v>G5</v>
      </c>
      <c r="F63" s="1">
        <f t="shared" si="3"/>
        <v>11085</v>
      </c>
    </row>
    <row r="64" spans="1:9" x14ac:dyDescent="0.3">
      <c r="A64" t="s">
        <v>31</v>
      </c>
      <c r="B64" s="1" t="str">
        <f t="shared" si="4"/>
        <v>A5-&gt;A4</v>
      </c>
      <c r="C64" s="1" t="str">
        <f t="shared" si="0"/>
        <v>A5</v>
      </c>
      <c r="D64" s="1" t="str">
        <f t="shared" si="1"/>
        <v>A4</v>
      </c>
      <c r="E64" s="1" t="str">
        <f t="shared" si="2"/>
        <v>G5</v>
      </c>
      <c r="F64" s="1">
        <f t="shared" si="3"/>
        <v>11085</v>
      </c>
    </row>
    <row r="65" spans="1:6" x14ac:dyDescent="0.3">
      <c r="A65" t="s">
        <v>34</v>
      </c>
      <c r="B65" s="1" t="str">
        <f t="shared" si="4"/>
        <v>A4-&gt;A7</v>
      </c>
      <c r="C65" s="1" t="str">
        <f t="shared" si="0"/>
        <v>A4</v>
      </c>
      <c r="D65" s="1" t="str">
        <f t="shared" si="1"/>
        <v>A7</v>
      </c>
      <c r="E65" s="1" t="str">
        <f t="shared" si="2"/>
        <v>G4</v>
      </c>
      <c r="F65" s="1">
        <f t="shared" si="3"/>
        <v>10432</v>
      </c>
    </row>
    <row r="66" spans="1:6" x14ac:dyDescent="0.3">
      <c r="A66" t="s">
        <v>34</v>
      </c>
      <c r="B66" s="1" t="str">
        <f t="shared" si="4"/>
        <v>A7-&gt;A7</v>
      </c>
      <c r="C66" s="1" t="str">
        <f t="shared" si="0"/>
        <v>A7</v>
      </c>
      <c r="D66" s="1" t="str">
        <f t="shared" si="1"/>
        <v>A7</v>
      </c>
      <c r="E66" s="1" t="str">
        <f t="shared" si="2"/>
        <v>G7</v>
      </c>
      <c r="F66" s="1">
        <f t="shared" si="3"/>
        <v>11085</v>
      </c>
    </row>
    <row r="67" spans="1:6" x14ac:dyDescent="0.3">
      <c r="A67" t="s">
        <v>31</v>
      </c>
      <c r="B67" s="1" t="str">
        <f t="shared" si="4"/>
        <v>A7-&gt;A4</v>
      </c>
      <c r="C67" s="1" t="str">
        <f t="shared" si="0"/>
        <v>A7</v>
      </c>
      <c r="D67" s="1" t="str">
        <f t="shared" si="1"/>
        <v>A4</v>
      </c>
      <c r="E67" s="1" t="str">
        <f t="shared" si="2"/>
        <v>G7</v>
      </c>
      <c r="F67" s="1">
        <f t="shared" si="3"/>
        <v>11085</v>
      </c>
    </row>
    <row r="68" spans="1:6" x14ac:dyDescent="0.3">
      <c r="A68" t="s">
        <v>34</v>
      </c>
      <c r="B68" s="1" t="str">
        <f t="shared" ref="B68:B131" si="5">A67&amp;"-&gt;"&amp;A68</f>
        <v>A4-&gt;A7</v>
      </c>
      <c r="C68" s="1" t="str">
        <f t="shared" ref="C68:C131" si="6">A67</f>
        <v>A4</v>
      </c>
      <c r="D68" s="1" t="str">
        <f t="shared" ref="D68:D131" si="7">A68</f>
        <v>A7</v>
      </c>
      <c r="E68" s="1" t="str">
        <f t="shared" ref="E68:E131" si="8">(IF(AND(C68="A1"),"G1",IF(AND(C68="A2"),"G2",IF(AND(C68="A3"),"G3",IF(AND(C68="A4"),"G4",IF(AND(C68="A5"),"G5",IF(AND(C68="A6"),"G6",IF(AND(C68="A7"),"G7",IF(AND(C68="A8"),"G8")))))))))</f>
        <v>G4</v>
      </c>
      <c r="F68" s="1">
        <f t="shared" ref="F68:F131" si="9">(IF(AND(E68="G1"),$Q$2,IF(AND(E68="G2"),$Q$3,IF(AND(E68="G3"),$Q$4,IF(AND(E68="G4"),$Q$5,IF(AND(E68="G5"),$Q$6,IF(AND(E68="G6"),$Q$7,IF(AND(E68="G7"),$Q$8,IF(AND(E68="G8"),$Q$9)))))))))</f>
        <v>10432</v>
      </c>
    </row>
    <row r="69" spans="1:6" x14ac:dyDescent="0.3">
      <c r="A69" t="s">
        <v>31</v>
      </c>
      <c r="B69" s="1" t="str">
        <f t="shared" si="5"/>
        <v>A7-&gt;A4</v>
      </c>
      <c r="C69" s="1" t="str">
        <f t="shared" si="6"/>
        <v>A7</v>
      </c>
      <c r="D69" s="1" t="str">
        <f t="shared" si="7"/>
        <v>A4</v>
      </c>
      <c r="E69" s="1" t="str">
        <f t="shared" si="8"/>
        <v>G7</v>
      </c>
      <c r="F69" s="1">
        <f t="shared" si="9"/>
        <v>11085</v>
      </c>
    </row>
    <row r="70" spans="1:6" x14ac:dyDescent="0.3">
      <c r="A70" t="s">
        <v>32</v>
      </c>
      <c r="B70" s="1" t="str">
        <f t="shared" si="5"/>
        <v>A4-&gt;A5</v>
      </c>
      <c r="C70" s="1" t="str">
        <f t="shared" si="6"/>
        <v>A4</v>
      </c>
      <c r="D70" s="1" t="str">
        <f t="shared" si="7"/>
        <v>A5</v>
      </c>
      <c r="E70" s="1" t="str">
        <f t="shared" si="8"/>
        <v>G4</v>
      </c>
      <c r="F70" s="1">
        <f t="shared" si="9"/>
        <v>10432</v>
      </c>
    </row>
    <row r="71" spans="1:6" x14ac:dyDescent="0.3">
      <c r="A71" t="s">
        <v>34</v>
      </c>
      <c r="B71" s="1" t="str">
        <f t="shared" si="5"/>
        <v>A5-&gt;A7</v>
      </c>
      <c r="C71" s="1" t="str">
        <f t="shared" si="6"/>
        <v>A5</v>
      </c>
      <c r="D71" s="1" t="str">
        <f t="shared" si="7"/>
        <v>A7</v>
      </c>
      <c r="E71" s="1" t="str">
        <f t="shared" si="8"/>
        <v>G5</v>
      </c>
      <c r="F71" s="1">
        <f t="shared" si="9"/>
        <v>11085</v>
      </c>
    </row>
    <row r="72" spans="1:6" x14ac:dyDescent="0.3">
      <c r="A72" t="s">
        <v>34</v>
      </c>
      <c r="B72" s="1" t="str">
        <f t="shared" si="5"/>
        <v>A7-&gt;A7</v>
      </c>
      <c r="C72" s="1" t="str">
        <f t="shared" si="6"/>
        <v>A7</v>
      </c>
      <c r="D72" s="1" t="str">
        <f t="shared" si="7"/>
        <v>A7</v>
      </c>
      <c r="E72" s="1" t="str">
        <f t="shared" si="8"/>
        <v>G7</v>
      </c>
      <c r="F72" s="1">
        <f t="shared" si="9"/>
        <v>11085</v>
      </c>
    </row>
    <row r="73" spans="1:6" x14ac:dyDescent="0.3">
      <c r="A73" t="s">
        <v>35</v>
      </c>
      <c r="B73" s="1" t="str">
        <f t="shared" si="5"/>
        <v>A7-&gt;A8</v>
      </c>
      <c r="C73" s="1" t="str">
        <f t="shared" si="6"/>
        <v>A7</v>
      </c>
      <c r="D73" s="1" t="str">
        <f t="shared" si="7"/>
        <v>A8</v>
      </c>
      <c r="E73" s="1" t="str">
        <f t="shared" si="8"/>
        <v>G7</v>
      </c>
      <c r="F73" s="1">
        <f t="shared" si="9"/>
        <v>11085</v>
      </c>
    </row>
    <row r="74" spans="1:6" x14ac:dyDescent="0.3">
      <c r="A74" t="s">
        <v>31</v>
      </c>
      <c r="B74" s="1" t="str">
        <f t="shared" si="5"/>
        <v>A8-&gt;A4</v>
      </c>
      <c r="C74" s="1" t="str">
        <f t="shared" si="6"/>
        <v>A8</v>
      </c>
      <c r="D74" s="1" t="str">
        <f t="shared" si="7"/>
        <v>A4</v>
      </c>
      <c r="E74" s="1" t="str">
        <f t="shared" si="8"/>
        <v>G8</v>
      </c>
      <c r="F74" s="1">
        <f t="shared" si="9"/>
        <v>15003</v>
      </c>
    </row>
    <row r="75" spans="1:6" x14ac:dyDescent="0.3">
      <c r="A75" t="s">
        <v>33</v>
      </c>
      <c r="B75" s="1" t="str">
        <f t="shared" si="5"/>
        <v>A4-&gt;A6</v>
      </c>
      <c r="C75" s="1" t="str">
        <f t="shared" si="6"/>
        <v>A4</v>
      </c>
      <c r="D75" s="1" t="str">
        <f t="shared" si="7"/>
        <v>A6</v>
      </c>
      <c r="E75" s="1" t="str">
        <f t="shared" si="8"/>
        <v>G4</v>
      </c>
      <c r="F75" s="1">
        <f t="shared" si="9"/>
        <v>10432</v>
      </c>
    </row>
    <row r="76" spans="1:6" x14ac:dyDescent="0.3">
      <c r="A76" t="s">
        <v>32</v>
      </c>
      <c r="B76" s="1" t="str">
        <f t="shared" si="5"/>
        <v>A6-&gt;A5</v>
      </c>
      <c r="C76" s="1" t="str">
        <f t="shared" si="6"/>
        <v>A6</v>
      </c>
      <c r="D76" s="1" t="str">
        <f t="shared" si="7"/>
        <v>A5</v>
      </c>
      <c r="E76" s="1" t="str">
        <f t="shared" si="8"/>
        <v>G6</v>
      </c>
      <c r="F76" s="1">
        <f t="shared" si="9"/>
        <v>12064.5</v>
      </c>
    </row>
    <row r="77" spans="1:6" x14ac:dyDescent="0.3">
      <c r="A77" t="s">
        <v>35</v>
      </c>
      <c r="B77" s="1" t="str">
        <f t="shared" si="5"/>
        <v>A5-&gt;A8</v>
      </c>
      <c r="C77" s="1" t="str">
        <f t="shared" si="6"/>
        <v>A5</v>
      </c>
      <c r="D77" s="1" t="str">
        <f t="shared" si="7"/>
        <v>A8</v>
      </c>
      <c r="E77" s="1" t="str">
        <f t="shared" si="8"/>
        <v>G5</v>
      </c>
      <c r="F77" s="1">
        <f t="shared" si="9"/>
        <v>11085</v>
      </c>
    </row>
    <row r="78" spans="1:6" x14ac:dyDescent="0.3">
      <c r="A78" t="s">
        <v>34</v>
      </c>
      <c r="B78" s="1" t="str">
        <f t="shared" si="5"/>
        <v>A8-&gt;A7</v>
      </c>
      <c r="C78" s="1" t="str">
        <f t="shared" si="6"/>
        <v>A8</v>
      </c>
      <c r="D78" s="1" t="str">
        <f t="shared" si="7"/>
        <v>A7</v>
      </c>
      <c r="E78" s="1" t="str">
        <f t="shared" si="8"/>
        <v>G8</v>
      </c>
      <c r="F78" s="1">
        <f t="shared" si="9"/>
        <v>15003</v>
      </c>
    </row>
    <row r="79" spans="1:6" x14ac:dyDescent="0.3">
      <c r="A79" t="s">
        <v>34</v>
      </c>
      <c r="B79" s="1" t="str">
        <f t="shared" si="5"/>
        <v>A7-&gt;A7</v>
      </c>
      <c r="C79" s="1" t="str">
        <f t="shared" si="6"/>
        <v>A7</v>
      </c>
      <c r="D79" s="1" t="str">
        <f t="shared" si="7"/>
        <v>A7</v>
      </c>
      <c r="E79" s="1" t="str">
        <f t="shared" si="8"/>
        <v>G7</v>
      </c>
      <c r="F79" s="1">
        <f t="shared" si="9"/>
        <v>11085</v>
      </c>
    </row>
    <row r="80" spans="1:6" x14ac:dyDescent="0.3">
      <c r="A80" t="s">
        <v>33</v>
      </c>
      <c r="B80" s="1" t="str">
        <f t="shared" si="5"/>
        <v>A7-&gt;A6</v>
      </c>
      <c r="C80" s="1" t="str">
        <f t="shared" si="6"/>
        <v>A7</v>
      </c>
      <c r="D80" s="1" t="str">
        <f t="shared" si="7"/>
        <v>A6</v>
      </c>
      <c r="E80" s="1" t="str">
        <f t="shared" si="8"/>
        <v>G7</v>
      </c>
      <c r="F80" s="1">
        <f t="shared" si="9"/>
        <v>11085</v>
      </c>
    </row>
    <row r="81" spans="1:6" x14ac:dyDescent="0.3">
      <c r="A81" t="s">
        <v>35</v>
      </c>
      <c r="B81" s="1" t="str">
        <f t="shared" si="5"/>
        <v>A6-&gt;A8</v>
      </c>
      <c r="C81" s="1" t="str">
        <f t="shared" si="6"/>
        <v>A6</v>
      </c>
      <c r="D81" s="1" t="str">
        <f t="shared" si="7"/>
        <v>A8</v>
      </c>
      <c r="E81" s="1" t="str">
        <f t="shared" si="8"/>
        <v>G6</v>
      </c>
      <c r="F81" s="1">
        <f t="shared" si="9"/>
        <v>12064.5</v>
      </c>
    </row>
    <row r="82" spans="1:6" x14ac:dyDescent="0.3">
      <c r="A82" t="s">
        <v>35</v>
      </c>
      <c r="B82" s="1" t="str">
        <f t="shared" si="5"/>
        <v>A8-&gt;A8</v>
      </c>
      <c r="C82" s="1" t="str">
        <f t="shared" si="6"/>
        <v>A8</v>
      </c>
      <c r="D82" s="1" t="str">
        <f t="shared" si="7"/>
        <v>A8</v>
      </c>
      <c r="E82" s="1" t="str">
        <f t="shared" si="8"/>
        <v>G8</v>
      </c>
      <c r="F82" s="1">
        <f t="shared" si="9"/>
        <v>15003</v>
      </c>
    </row>
    <row r="83" spans="1:6" x14ac:dyDescent="0.3">
      <c r="A83" t="s">
        <v>34</v>
      </c>
      <c r="B83" s="1" t="str">
        <f t="shared" si="5"/>
        <v>A8-&gt;A7</v>
      </c>
      <c r="C83" s="1" t="str">
        <f t="shared" si="6"/>
        <v>A8</v>
      </c>
      <c r="D83" s="1" t="str">
        <f t="shared" si="7"/>
        <v>A7</v>
      </c>
      <c r="E83" s="1" t="str">
        <f t="shared" si="8"/>
        <v>G8</v>
      </c>
      <c r="F83" s="1">
        <f t="shared" si="9"/>
        <v>15003</v>
      </c>
    </row>
    <row r="84" spans="1:6" x14ac:dyDescent="0.3">
      <c r="A84" t="s">
        <v>32</v>
      </c>
      <c r="B84" s="1" t="str">
        <f t="shared" si="5"/>
        <v>A7-&gt;A5</v>
      </c>
      <c r="C84" s="1" t="str">
        <f t="shared" si="6"/>
        <v>A7</v>
      </c>
      <c r="D84" s="1" t="str">
        <f t="shared" si="7"/>
        <v>A5</v>
      </c>
      <c r="E84" s="1" t="str">
        <f t="shared" si="8"/>
        <v>G7</v>
      </c>
      <c r="F84" s="1">
        <f t="shared" si="9"/>
        <v>11085</v>
      </c>
    </row>
    <row r="85" spans="1:6" x14ac:dyDescent="0.3">
      <c r="A85" t="s">
        <v>32</v>
      </c>
      <c r="B85" s="1" t="str">
        <f t="shared" si="5"/>
        <v>A5-&gt;A5</v>
      </c>
      <c r="C85" s="1" t="str">
        <f t="shared" si="6"/>
        <v>A5</v>
      </c>
      <c r="D85" s="1" t="str">
        <f t="shared" si="7"/>
        <v>A5</v>
      </c>
      <c r="E85" s="1" t="str">
        <f t="shared" si="8"/>
        <v>G5</v>
      </c>
      <c r="F85" s="1">
        <f t="shared" si="9"/>
        <v>11085</v>
      </c>
    </row>
    <row r="86" spans="1:6" x14ac:dyDescent="0.3">
      <c r="A86" t="s">
        <v>32</v>
      </c>
      <c r="B86" s="1" t="str">
        <f t="shared" si="5"/>
        <v>A5-&gt;A5</v>
      </c>
      <c r="C86" s="1" t="str">
        <f t="shared" si="6"/>
        <v>A5</v>
      </c>
      <c r="D86" s="1" t="str">
        <f t="shared" si="7"/>
        <v>A5</v>
      </c>
      <c r="E86" s="1" t="str">
        <f t="shared" si="8"/>
        <v>G5</v>
      </c>
      <c r="F86" s="1">
        <f t="shared" si="9"/>
        <v>11085</v>
      </c>
    </row>
    <row r="87" spans="1:6" x14ac:dyDescent="0.3">
      <c r="A87" t="s">
        <v>35</v>
      </c>
      <c r="B87" s="1" t="str">
        <f t="shared" si="5"/>
        <v>A5-&gt;A8</v>
      </c>
      <c r="C87" s="1" t="str">
        <f t="shared" si="6"/>
        <v>A5</v>
      </c>
      <c r="D87" s="1" t="str">
        <f t="shared" si="7"/>
        <v>A8</v>
      </c>
      <c r="E87" s="1" t="str">
        <f t="shared" si="8"/>
        <v>G5</v>
      </c>
      <c r="F87" s="1">
        <f t="shared" si="9"/>
        <v>11085</v>
      </c>
    </row>
    <row r="88" spans="1:6" x14ac:dyDescent="0.3">
      <c r="A88" t="s">
        <v>34</v>
      </c>
      <c r="B88" s="1" t="str">
        <f t="shared" si="5"/>
        <v>A8-&gt;A7</v>
      </c>
      <c r="C88" s="1" t="str">
        <f t="shared" si="6"/>
        <v>A8</v>
      </c>
      <c r="D88" s="1" t="str">
        <f t="shared" si="7"/>
        <v>A7</v>
      </c>
      <c r="E88" s="1" t="str">
        <f t="shared" si="8"/>
        <v>G8</v>
      </c>
      <c r="F88" s="1">
        <f t="shared" si="9"/>
        <v>15003</v>
      </c>
    </row>
    <row r="89" spans="1:6" x14ac:dyDescent="0.3">
      <c r="A89" t="s">
        <v>29</v>
      </c>
      <c r="B89" s="1" t="str">
        <f t="shared" si="5"/>
        <v>A7-&gt;A2</v>
      </c>
      <c r="C89" s="1" t="str">
        <f t="shared" si="6"/>
        <v>A7</v>
      </c>
      <c r="D89" s="1" t="str">
        <f t="shared" si="7"/>
        <v>A2</v>
      </c>
      <c r="E89" s="1" t="str">
        <f t="shared" si="8"/>
        <v>G7</v>
      </c>
      <c r="F89" s="1">
        <f t="shared" si="9"/>
        <v>11085</v>
      </c>
    </row>
    <row r="90" spans="1:6" x14ac:dyDescent="0.3">
      <c r="A90" t="s">
        <v>30</v>
      </c>
      <c r="B90" s="1" t="str">
        <f t="shared" si="5"/>
        <v>A2-&gt;A3</v>
      </c>
      <c r="C90" s="1" t="str">
        <f t="shared" si="6"/>
        <v>A2</v>
      </c>
      <c r="D90" s="1" t="str">
        <f t="shared" si="7"/>
        <v>A3</v>
      </c>
      <c r="E90" s="1" t="str">
        <f t="shared" si="8"/>
        <v>G2</v>
      </c>
      <c r="F90" s="1">
        <f t="shared" si="9"/>
        <v>6187.5</v>
      </c>
    </row>
    <row r="91" spans="1:6" x14ac:dyDescent="0.3">
      <c r="A91" t="s">
        <v>31</v>
      </c>
      <c r="B91" s="1" t="str">
        <f t="shared" si="5"/>
        <v>A3-&gt;A4</v>
      </c>
      <c r="C91" s="1" t="str">
        <f t="shared" si="6"/>
        <v>A3</v>
      </c>
      <c r="D91" s="1" t="str">
        <f t="shared" si="7"/>
        <v>A4</v>
      </c>
      <c r="E91" s="1" t="str">
        <f t="shared" si="8"/>
        <v>G3</v>
      </c>
      <c r="F91" s="1">
        <f t="shared" si="9"/>
        <v>9405.8571428571431</v>
      </c>
    </row>
    <row r="92" spans="1:6" x14ac:dyDescent="0.3">
      <c r="A92" t="s">
        <v>30</v>
      </c>
      <c r="B92" s="1" t="str">
        <f t="shared" si="5"/>
        <v>A4-&gt;A3</v>
      </c>
      <c r="C92" s="1" t="str">
        <f t="shared" si="6"/>
        <v>A4</v>
      </c>
      <c r="D92" s="1" t="str">
        <f t="shared" si="7"/>
        <v>A3</v>
      </c>
      <c r="E92" s="1" t="str">
        <f t="shared" si="8"/>
        <v>G4</v>
      </c>
      <c r="F92" s="1">
        <f t="shared" si="9"/>
        <v>10432</v>
      </c>
    </row>
    <row r="93" spans="1:6" x14ac:dyDescent="0.3">
      <c r="A93" t="s">
        <v>32</v>
      </c>
      <c r="B93" s="1" t="str">
        <f t="shared" si="5"/>
        <v>A3-&gt;A5</v>
      </c>
      <c r="C93" s="1" t="str">
        <f t="shared" si="6"/>
        <v>A3</v>
      </c>
      <c r="D93" s="1" t="str">
        <f t="shared" si="7"/>
        <v>A5</v>
      </c>
      <c r="E93" s="1" t="str">
        <f t="shared" si="8"/>
        <v>G3</v>
      </c>
      <c r="F93" s="1">
        <f t="shared" si="9"/>
        <v>9405.8571428571431</v>
      </c>
    </row>
    <row r="94" spans="1:6" x14ac:dyDescent="0.3">
      <c r="A94" t="s">
        <v>32</v>
      </c>
      <c r="B94" s="1" t="str">
        <f t="shared" si="5"/>
        <v>A5-&gt;A5</v>
      </c>
      <c r="C94" s="1" t="str">
        <f t="shared" si="6"/>
        <v>A5</v>
      </c>
      <c r="D94" s="1" t="str">
        <f t="shared" si="7"/>
        <v>A5</v>
      </c>
      <c r="E94" s="1" t="str">
        <f t="shared" si="8"/>
        <v>G5</v>
      </c>
      <c r="F94" s="1">
        <f t="shared" si="9"/>
        <v>11085</v>
      </c>
    </row>
    <row r="95" spans="1:6" x14ac:dyDescent="0.3">
      <c r="A95" t="s">
        <v>31</v>
      </c>
      <c r="B95" s="1" t="str">
        <f t="shared" si="5"/>
        <v>A5-&gt;A4</v>
      </c>
      <c r="C95" s="1" t="str">
        <f t="shared" si="6"/>
        <v>A5</v>
      </c>
      <c r="D95" s="1" t="str">
        <f t="shared" si="7"/>
        <v>A4</v>
      </c>
      <c r="E95" s="1" t="str">
        <f t="shared" si="8"/>
        <v>G5</v>
      </c>
      <c r="F95" s="1">
        <f t="shared" si="9"/>
        <v>11085</v>
      </c>
    </row>
    <row r="96" spans="1:6" x14ac:dyDescent="0.3">
      <c r="A96" t="s">
        <v>30</v>
      </c>
      <c r="B96" s="1" t="str">
        <f t="shared" si="5"/>
        <v>A4-&gt;A3</v>
      </c>
      <c r="C96" s="1" t="str">
        <f t="shared" si="6"/>
        <v>A4</v>
      </c>
      <c r="D96" s="1" t="str">
        <f t="shared" si="7"/>
        <v>A3</v>
      </c>
      <c r="E96" s="1" t="str">
        <f t="shared" si="8"/>
        <v>G4</v>
      </c>
      <c r="F96" s="1">
        <f t="shared" si="9"/>
        <v>10432</v>
      </c>
    </row>
    <row r="97" spans="1:6" x14ac:dyDescent="0.3">
      <c r="A97" t="s">
        <v>29</v>
      </c>
      <c r="B97" s="1" t="str">
        <f t="shared" si="5"/>
        <v>A3-&gt;A2</v>
      </c>
      <c r="C97" s="1" t="str">
        <f t="shared" si="6"/>
        <v>A3</v>
      </c>
      <c r="D97" s="1" t="str">
        <f t="shared" si="7"/>
        <v>A2</v>
      </c>
      <c r="E97" s="1" t="str">
        <f t="shared" si="8"/>
        <v>G3</v>
      </c>
      <c r="F97" s="1">
        <f t="shared" si="9"/>
        <v>9405.8571428571431</v>
      </c>
    </row>
    <row r="98" spans="1:6" x14ac:dyDescent="0.3">
      <c r="A98" t="s">
        <v>32</v>
      </c>
      <c r="B98" s="1" t="str">
        <f t="shared" si="5"/>
        <v>A2-&gt;A5</v>
      </c>
      <c r="C98" s="1" t="str">
        <f t="shared" si="6"/>
        <v>A2</v>
      </c>
      <c r="D98" s="1" t="str">
        <f t="shared" si="7"/>
        <v>A5</v>
      </c>
      <c r="E98" s="1" t="str">
        <f t="shared" si="8"/>
        <v>G2</v>
      </c>
      <c r="F98" s="1">
        <f t="shared" si="9"/>
        <v>6187.5</v>
      </c>
    </row>
    <row r="99" spans="1:6" x14ac:dyDescent="0.3">
      <c r="A99" t="s">
        <v>32</v>
      </c>
      <c r="B99" s="1" t="str">
        <f t="shared" si="5"/>
        <v>A5-&gt;A5</v>
      </c>
      <c r="C99" s="1" t="str">
        <f t="shared" si="6"/>
        <v>A5</v>
      </c>
      <c r="D99" s="1" t="str">
        <f t="shared" si="7"/>
        <v>A5</v>
      </c>
      <c r="E99" s="1" t="str">
        <f t="shared" si="8"/>
        <v>G5</v>
      </c>
      <c r="F99" s="1">
        <f t="shared" si="9"/>
        <v>11085</v>
      </c>
    </row>
    <row r="100" spans="1:6" x14ac:dyDescent="0.3">
      <c r="A100" t="s">
        <v>31</v>
      </c>
      <c r="B100" s="1" t="str">
        <f t="shared" si="5"/>
        <v>A5-&gt;A4</v>
      </c>
      <c r="C100" s="1" t="str">
        <f t="shared" si="6"/>
        <v>A5</v>
      </c>
      <c r="D100" s="1" t="str">
        <f t="shared" si="7"/>
        <v>A4</v>
      </c>
      <c r="E100" s="1" t="str">
        <f t="shared" si="8"/>
        <v>G5</v>
      </c>
      <c r="F100" s="1">
        <f t="shared" si="9"/>
        <v>11085</v>
      </c>
    </row>
    <row r="101" spans="1:6" x14ac:dyDescent="0.3">
      <c r="A101" t="s">
        <v>30</v>
      </c>
      <c r="B101" s="1" t="str">
        <f t="shared" si="5"/>
        <v>A4-&gt;A3</v>
      </c>
      <c r="C101" s="1" t="str">
        <f t="shared" si="6"/>
        <v>A4</v>
      </c>
      <c r="D101" s="1" t="str">
        <f t="shared" si="7"/>
        <v>A3</v>
      </c>
      <c r="E101" s="1" t="str">
        <f t="shared" si="8"/>
        <v>G4</v>
      </c>
      <c r="F101" s="1">
        <f t="shared" si="9"/>
        <v>10432</v>
      </c>
    </row>
    <row r="102" spans="1:6" x14ac:dyDescent="0.3">
      <c r="A102" t="s">
        <v>30</v>
      </c>
      <c r="B102" s="1" t="str">
        <f t="shared" si="5"/>
        <v>A3-&gt;A3</v>
      </c>
      <c r="C102" s="1" t="str">
        <f t="shared" si="6"/>
        <v>A3</v>
      </c>
      <c r="D102" s="1" t="str">
        <f t="shared" si="7"/>
        <v>A3</v>
      </c>
      <c r="E102" s="1" t="str">
        <f t="shared" si="8"/>
        <v>G3</v>
      </c>
      <c r="F102" s="1">
        <f t="shared" si="9"/>
        <v>9405.8571428571431</v>
      </c>
    </row>
    <row r="103" spans="1:6" x14ac:dyDescent="0.3">
      <c r="A103" t="s">
        <v>30</v>
      </c>
      <c r="B103" s="1" t="str">
        <f t="shared" si="5"/>
        <v>A3-&gt;A3</v>
      </c>
      <c r="C103" s="1" t="str">
        <f t="shared" si="6"/>
        <v>A3</v>
      </c>
      <c r="D103" s="1" t="str">
        <f t="shared" si="7"/>
        <v>A3</v>
      </c>
      <c r="E103" s="1" t="str">
        <f t="shared" si="8"/>
        <v>G3</v>
      </c>
      <c r="F103" s="1">
        <f t="shared" si="9"/>
        <v>9405.8571428571431</v>
      </c>
    </row>
    <row r="104" spans="1:6" x14ac:dyDescent="0.3">
      <c r="A104" t="s">
        <v>30</v>
      </c>
      <c r="B104" s="1" t="str">
        <f t="shared" si="5"/>
        <v>A3-&gt;A3</v>
      </c>
      <c r="C104" s="1" t="str">
        <f t="shared" si="6"/>
        <v>A3</v>
      </c>
      <c r="D104" s="1" t="str">
        <f t="shared" si="7"/>
        <v>A3</v>
      </c>
      <c r="E104" s="1" t="str">
        <f t="shared" si="8"/>
        <v>G3</v>
      </c>
      <c r="F104" s="1">
        <f t="shared" si="9"/>
        <v>9405.8571428571431</v>
      </c>
    </row>
    <row r="105" spans="1:6" x14ac:dyDescent="0.3">
      <c r="A105" t="s">
        <v>30</v>
      </c>
      <c r="B105" s="1" t="str">
        <f t="shared" si="5"/>
        <v>A3-&gt;A3</v>
      </c>
      <c r="C105" s="1" t="str">
        <f t="shared" si="6"/>
        <v>A3</v>
      </c>
      <c r="D105" s="1" t="str">
        <f t="shared" si="7"/>
        <v>A3</v>
      </c>
      <c r="E105" s="1" t="str">
        <f t="shared" si="8"/>
        <v>G3</v>
      </c>
      <c r="F105" s="1">
        <f t="shared" si="9"/>
        <v>9405.8571428571431</v>
      </c>
    </row>
    <row r="106" spans="1:6" x14ac:dyDescent="0.3">
      <c r="A106" t="s">
        <v>30</v>
      </c>
      <c r="B106" s="1" t="str">
        <f t="shared" si="5"/>
        <v>A3-&gt;A3</v>
      </c>
      <c r="C106" s="1" t="str">
        <f t="shared" si="6"/>
        <v>A3</v>
      </c>
      <c r="D106" s="1" t="str">
        <f t="shared" si="7"/>
        <v>A3</v>
      </c>
      <c r="E106" s="1" t="str">
        <f t="shared" si="8"/>
        <v>G3</v>
      </c>
      <c r="F106" s="1">
        <f t="shared" si="9"/>
        <v>9405.8571428571431</v>
      </c>
    </row>
    <row r="107" spans="1:6" x14ac:dyDescent="0.3">
      <c r="A107" t="s">
        <v>30</v>
      </c>
      <c r="B107" s="1" t="str">
        <f t="shared" si="5"/>
        <v>A3-&gt;A3</v>
      </c>
      <c r="C107" s="1" t="str">
        <f t="shared" si="6"/>
        <v>A3</v>
      </c>
      <c r="D107" s="1" t="str">
        <f t="shared" si="7"/>
        <v>A3</v>
      </c>
      <c r="E107" s="1" t="str">
        <f t="shared" si="8"/>
        <v>G3</v>
      </c>
      <c r="F107" s="1">
        <f t="shared" si="9"/>
        <v>9405.8571428571431</v>
      </c>
    </row>
    <row r="108" spans="1:6" x14ac:dyDescent="0.3">
      <c r="A108" t="s">
        <v>30</v>
      </c>
      <c r="B108" s="1" t="str">
        <f t="shared" si="5"/>
        <v>A3-&gt;A3</v>
      </c>
      <c r="C108" s="1" t="str">
        <f t="shared" si="6"/>
        <v>A3</v>
      </c>
      <c r="D108" s="1" t="str">
        <f t="shared" si="7"/>
        <v>A3</v>
      </c>
      <c r="E108" s="1" t="str">
        <f t="shared" si="8"/>
        <v>G3</v>
      </c>
      <c r="F108" s="1">
        <f t="shared" si="9"/>
        <v>9405.8571428571431</v>
      </c>
    </row>
    <row r="109" spans="1:6" x14ac:dyDescent="0.3">
      <c r="A109" t="s">
        <v>30</v>
      </c>
      <c r="B109" s="1" t="str">
        <f t="shared" si="5"/>
        <v>A3-&gt;A3</v>
      </c>
      <c r="C109" s="1" t="str">
        <f t="shared" si="6"/>
        <v>A3</v>
      </c>
      <c r="D109" s="1" t="str">
        <f t="shared" si="7"/>
        <v>A3</v>
      </c>
      <c r="E109" s="1" t="str">
        <f t="shared" si="8"/>
        <v>G3</v>
      </c>
      <c r="F109" s="1">
        <f t="shared" si="9"/>
        <v>9405.8571428571431</v>
      </c>
    </row>
    <row r="110" spans="1:6" x14ac:dyDescent="0.3">
      <c r="A110" t="s">
        <v>30</v>
      </c>
      <c r="B110" s="1" t="str">
        <f t="shared" si="5"/>
        <v>A3-&gt;A3</v>
      </c>
      <c r="C110" s="1" t="str">
        <f t="shared" si="6"/>
        <v>A3</v>
      </c>
      <c r="D110" s="1" t="str">
        <f t="shared" si="7"/>
        <v>A3</v>
      </c>
      <c r="E110" s="1" t="str">
        <f t="shared" si="8"/>
        <v>G3</v>
      </c>
      <c r="F110" s="1">
        <f t="shared" si="9"/>
        <v>9405.8571428571431</v>
      </c>
    </row>
    <row r="111" spans="1:6" x14ac:dyDescent="0.3">
      <c r="A111" t="s">
        <v>31</v>
      </c>
      <c r="B111" s="1" t="str">
        <f t="shared" si="5"/>
        <v>A3-&gt;A4</v>
      </c>
      <c r="C111" s="1" t="str">
        <f t="shared" si="6"/>
        <v>A3</v>
      </c>
      <c r="D111" s="1" t="str">
        <f t="shared" si="7"/>
        <v>A4</v>
      </c>
      <c r="E111" s="1" t="str">
        <f t="shared" si="8"/>
        <v>G3</v>
      </c>
      <c r="F111" s="1">
        <f t="shared" si="9"/>
        <v>9405.8571428571431</v>
      </c>
    </row>
    <row r="112" spans="1:6" x14ac:dyDescent="0.3">
      <c r="A112" t="s">
        <v>31</v>
      </c>
      <c r="B112" s="1" t="str">
        <f t="shared" si="5"/>
        <v>A4-&gt;A4</v>
      </c>
      <c r="C112" s="1" t="str">
        <f t="shared" si="6"/>
        <v>A4</v>
      </c>
      <c r="D112" s="1" t="str">
        <f t="shared" si="7"/>
        <v>A4</v>
      </c>
      <c r="E112" s="1" t="str">
        <f t="shared" si="8"/>
        <v>G4</v>
      </c>
      <c r="F112" s="1">
        <f t="shared" si="9"/>
        <v>10432</v>
      </c>
    </row>
    <row r="113" spans="1:6" x14ac:dyDescent="0.3">
      <c r="A113" t="s">
        <v>29</v>
      </c>
      <c r="B113" s="1" t="str">
        <f t="shared" si="5"/>
        <v>A4-&gt;A2</v>
      </c>
      <c r="C113" s="1" t="str">
        <f t="shared" si="6"/>
        <v>A4</v>
      </c>
      <c r="D113" s="1" t="str">
        <f t="shared" si="7"/>
        <v>A2</v>
      </c>
      <c r="E113" s="1" t="str">
        <f t="shared" si="8"/>
        <v>G4</v>
      </c>
      <c r="F113" s="1">
        <f t="shared" si="9"/>
        <v>10432</v>
      </c>
    </row>
    <row r="114" spans="1:6" x14ac:dyDescent="0.3">
      <c r="A114" t="s">
        <v>29</v>
      </c>
      <c r="B114" s="1" t="str">
        <f t="shared" si="5"/>
        <v>A2-&gt;A2</v>
      </c>
      <c r="C114" s="1" t="str">
        <f t="shared" si="6"/>
        <v>A2</v>
      </c>
      <c r="D114" s="1" t="str">
        <f t="shared" si="7"/>
        <v>A2</v>
      </c>
      <c r="E114" s="1" t="str">
        <f t="shared" si="8"/>
        <v>G2</v>
      </c>
      <c r="F114" s="1">
        <f t="shared" si="9"/>
        <v>6187.5</v>
      </c>
    </row>
    <row r="115" spans="1:6" x14ac:dyDescent="0.3">
      <c r="A115" t="s">
        <v>28</v>
      </c>
      <c r="B115" s="1" t="str">
        <f t="shared" si="5"/>
        <v>A2-&gt;A1</v>
      </c>
      <c r="C115" s="1" t="str">
        <f t="shared" si="6"/>
        <v>A2</v>
      </c>
      <c r="D115" s="1" t="str">
        <f t="shared" si="7"/>
        <v>A1</v>
      </c>
      <c r="E115" s="1" t="str">
        <f t="shared" si="8"/>
        <v>G2</v>
      </c>
      <c r="F115" s="1">
        <f t="shared" si="9"/>
        <v>6187.5</v>
      </c>
    </row>
    <row r="116" spans="1:6" x14ac:dyDescent="0.3">
      <c r="A116" t="s">
        <v>30</v>
      </c>
      <c r="B116" s="1" t="str">
        <f t="shared" si="5"/>
        <v>A1-&gt;A3</v>
      </c>
      <c r="C116" s="1" t="str">
        <f t="shared" si="6"/>
        <v>A1</v>
      </c>
      <c r="D116" s="1" t="str">
        <f t="shared" si="7"/>
        <v>A3</v>
      </c>
      <c r="E116" s="1" t="str">
        <f t="shared" si="8"/>
        <v>G1</v>
      </c>
      <c r="F116" s="1">
        <f t="shared" si="9"/>
        <v>4228.5</v>
      </c>
    </row>
    <row r="117" spans="1:6" x14ac:dyDescent="0.3">
      <c r="A117" t="s">
        <v>29</v>
      </c>
      <c r="B117" s="1" t="str">
        <f t="shared" si="5"/>
        <v>A3-&gt;A2</v>
      </c>
      <c r="C117" s="1" t="str">
        <f t="shared" si="6"/>
        <v>A3</v>
      </c>
      <c r="D117" s="1" t="str">
        <f t="shared" si="7"/>
        <v>A2</v>
      </c>
      <c r="E117" s="1" t="str">
        <f t="shared" si="8"/>
        <v>G3</v>
      </c>
      <c r="F117" s="1">
        <f t="shared" si="9"/>
        <v>9405.8571428571431</v>
      </c>
    </row>
    <row r="118" spans="1:6" x14ac:dyDescent="0.3">
      <c r="A118" t="s">
        <v>28</v>
      </c>
      <c r="B118" s="1" t="str">
        <f t="shared" si="5"/>
        <v>A2-&gt;A1</v>
      </c>
      <c r="C118" s="1" t="str">
        <f t="shared" si="6"/>
        <v>A2</v>
      </c>
      <c r="D118" s="1" t="str">
        <f t="shared" si="7"/>
        <v>A1</v>
      </c>
      <c r="E118" s="1" t="str">
        <f t="shared" si="8"/>
        <v>G2</v>
      </c>
      <c r="F118" s="1">
        <f t="shared" si="9"/>
        <v>6187.5</v>
      </c>
    </row>
    <row r="119" spans="1:6" x14ac:dyDescent="0.3">
      <c r="A119" t="s">
        <v>28</v>
      </c>
      <c r="B119" s="1" t="str">
        <f t="shared" si="5"/>
        <v>A1-&gt;A1</v>
      </c>
      <c r="C119" s="1" t="str">
        <f t="shared" si="6"/>
        <v>A1</v>
      </c>
      <c r="D119" s="1" t="str">
        <f t="shared" si="7"/>
        <v>A1</v>
      </c>
      <c r="E119" s="1" t="str">
        <f t="shared" si="8"/>
        <v>G1</v>
      </c>
      <c r="F119" s="1">
        <f t="shared" si="9"/>
        <v>4228.5</v>
      </c>
    </row>
    <row r="120" spans="1:6" x14ac:dyDescent="0.3">
      <c r="A120" t="s">
        <v>28</v>
      </c>
      <c r="B120" s="1" t="str">
        <f t="shared" si="5"/>
        <v>A1-&gt;A1</v>
      </c>
      <c r="C120" s="1" t="str">
        <f t="shared" si="6"/>
        <v>A1</v>
      </c>
      <c r="D120" s="1" t="str">
        <f t="shared" si="7"/>
        <v>A1</v>
      </c>
      <c r="E120" s="1" t="str">
        <f t="shared" si="8"/>
        <v>G1</v>
      </c>
      <c r="F120" s="1">
        <f t="shared" si="9"/>
        <v>4228.5</v>
      </c>
    </row>
    <row r="121" spans="1:6" x14ac:dyDescent="0.3">
      <c r="A121" t="s">
        <v>28</v>
      </c>
      <c r="B121" s="1" t="str">
        <f t="shared" si="5"/>
        <v>A1-&gt;A1</v>
      </c>
      <c r="C121" s="1" t="str">
        <f t="shared" si="6"/>
        <v>A1</v>
      </c>
      <c r="D121" s="1" t="str">
        <f t="shared" si="7"/>
        <v>A1</v>
      </c>
      <c r="E121" s="1" t="str">
        <f t="shared" si="8"/>
        <v>G1</v>
      </c>
      <c r="F121" s="1">
        <f t="shared" si="9"/>
        <v>4228.5</v>
      </c>
    </row>
    <row r="122" spans="1:6" x14ac:dyDescent="0.3">
      <c r="A122" t="s">
        <v>28</v>
      </c>
      <c r="B122" s="1" t="str">
        <f t="shared" si="5"/>
        <v>A1-&gt;A1</v>
      </c>
      <c r="C122" s="1" t="str">
        <f t="shared" si="6"/>
        <v>A1</v>
      </c>
      <c r="D122" s="1" t="str">
        <f t="shared" si="7"/>
        <v>A1</v>
      </c>
      <c r="E122" s="1" t="str">
        <f t="shared" si="8"/>
        <v>G1</v>
      </c>
      <c r="F122" s="1">
        <f t="shared" si="9"/>
        <v>4228.5</v>
      </c>
    </row>
    <row r="123" spans="1:6" x14ac:dyDescent="0.3">
      <c r="A123" t="s">
        <v>28</v>
      </c>
      <c r="B123" s="1" t="str">
        <f t="shared" si="5"/>
        <v>A1-&gt;A1</v>
      </c>
      <c r="C123" s="1" t="str">
        <f t="shared" si="6"/>
        <v>A1</v>
      </c>
      <c r="D123" s="1" t="str">
        <f t="shared" si="7"/>
        <v>A1</v>
      </c>
      <c r="E123" s="1" t="str">
        <f t="shared" si="8"/>
        <v>G1</v>
      </c>
      <c r="F123" s="1">
        <f t="shared" si="9"/>
        <v>4228.5</v>
      </c>
    </row>
    <row r="124" spans="1:6" x14ac:dyDescent="0.3">
      <c r="A124" t="s">
        <v>28</v>
      </c>
      <c r="B124" s="1" t="str">
        <f t="shared" si="5"/>
        <v>A1-&gt;A1</v>
      </c>
      <c r="C124" s="1" t="str">
        <f t="shared" si="6"/>
        <v>A1</v>
      </c>
      <c r="D124" s="1" t="str">
        <f t="shared" si="7"/>
        <v>A1</v>
      </c>
      <c r="E124" s="1" t="str">
        <f t="shared" si="8"/>
        <v>G1</v>
      </c>
      <c r="F124" s="1">
        <f t="shared" si="9"/>
        <v>4228.5</v>
      </c>
    </row>
    <row r="125" spans="1:6" x14ac:dyDescent="0.3">
      <c r="A125" t="s">
        <v>28</v>
      </c>
      <c r="B125" s="1" t="str">
        <f t="shared" si="5"/>
        <v>A1-&gt;A1</v>
      </c>
      <c r="C125" s="1" t="str">
        <f t="shared" si="6"/>
        <v>A1</v>
      </c>
      <c r="D125" s="1" t="str">
        <f t="shared" si="7"/>
        <v>A1</v>
      </c>
      <c r="E125" s="1" t="str">
        <f t="shared" si="8"/>
        <v>G1</v>
      </c>
      <c r="F125" s="1">
        <f t="shared" si="9"/>
        <v>4228.5</v>
      </c>
    </row>
    <row r="126" spans="1:6" x14ac:dyDescent="0.3">
      <c r="A126" t="s">
        <v>28</v>
      </c>
      <c r="B126" s="1" t="str">
        <f t="shared" si="5"/>
        <v>A1-&gt;A1</v>
      </c>
      <c r="C126" s="1" t="str">
        <f t="shared" si="6"/>
        <v>A1</v>
      </c>
      <c r="D126" s="1" t="str">
        <f t="shared" si="7"/>
        <v>A1</v>
      </c>
      <c r="E126" s="1" t="str">
        <f t="shared" si="8"/>
        <v>G1</v>
      </c>
      <c r="F126" s="1">
        <f t="shared" si="9"/>
        <v>4228.5</v>
      </c>
    </row>
    <row r="127" spans="1:6" x14ac:dyDescent="0.3">
      <c r="A127" t="s">
        <v>28</v>
      </c>
      <c r="B127" s="1" t="str">
        <f t="shared" si="5"/>
        <v>A1-&gt;A1</v>
      </c>
      <c r="C127" s="1" t="str">
        <f t="shared" si="6"/>
        <v>A1</v>
      </c>
      <c r="D127" s="1" t="str">
        <f t="shared" si="7"/>
        <v>A1</v>
      </c>
      <c r="E127" s="1" t="str">
        <f t="shared" si="8"/>
        <v>G1</v>
      </c>
      <c r="F127" s="1">
        <f t="shared" si="9"/>
        <v>4228.5</v>
      </c>
    </row>
    <row r="128" spans="1:6" x14ac:dyDescent="0.3">
      <c r="A128" t="s">
        <v>28</v>
      </c>
      <c r="B128" s="1" t="str">
        <f t="shared" si="5"/>
        <v>A1-&gt;A1</v>
      </c>
      <c r="C128" s="1" t="str">
        <f t="shared" si="6"/>
        <v>A1</v>
      </c>
      <c r="D128" s="1" t="str">
        <f t="shared" si="7"/>
        <v>A1</v>
      </c>
      <c r="E128" s="1" t="str">
        <f t="shared" si="8"/>
        <v>G1</v>
      </c>
      <c r="F128" s="1">
        <f t="shared" si="9"/>
        <v>4228.5</v>
      </c>
    </row>
    <row r="129" spans="1:6" x14ac:dyDescent="0.3">
      <c r="A129" t="s">
        <v>28</v>
      </c>
      <c r="B129" s="1" t="str">
        <f t="shared" si="5"/>
        <v>A1-&gt;A1</v>
      </c>
      <c r="C129" s="1" t="str">
        <f t="shared" si="6"/>
        <v>A1</v>
      </c>
      <c r="D129" s="1" t="str">
        <f t="shared" si="7"/>
        <v>A1</v>
      </c>
      <c r="E129" s="1" t="str">
        <f t="shared" si="8"/>
        <v>G1</v>
      </c>
      <c r="F129" s="1">
        <f t="shared" si="9"/>
        <v>4228.5</v>
      </c>
    </row>
    <row r="130" spans="1:6" x14ac:dyDescent="0.3">
      <c r="A130" t="s">
        <v>28</v>
      </c>
      <c r="B130" s="1" t="str">
        <f t="shared" si="5"/>
        <v>A1-&gt;A1</v>
      </c>
      <c r="C130" s="1" t="str">
        <f t="shared" si="6"/>
        <v>A1</v>
      </c>
      <c r="D130" s="1" t="str">
        <f t="shared" si="7"/>
        <v>A1</v>
      </c>
      <c r="E130" s="1" t="str">
        <f t="shared" si="8"/>
        <v>G1</v>
      </c>
      <c r="F130" s="1">
        <f t="shared" si="9"/>
        <v>4228.5</v>
      </c>
    </row>
    <row r="131" spans="1:6" x14ac:dyDescent="0.3">
      <c r="A131" t="s">
        <v>28</v>
      </c>
      <c r="B131" s="1" t="str">
        <f t="shared" si="5"/>
        <v>A1-&gt;A1</v>
      </c>
      <c r="C131" s="1" t="str">
        <f t="shared" si="6"/>
        <v>A1</v>
      </c>
      <c r="D131" s="1" t="str">
        <f t="shared" si="7"/>
        <v>A1</v>
      </c>
      <c r="E131" s="1" t="str">
        <f t="shared" si="8"/>
        <v>G1</v>
      </c>
      <c r="F131" s="1">
        <f t="shared" si="9"/>
        <v>4228.5</v>
      </c>
    </row>
  </sheetData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workbookViewId="0">
      <selection activeCell="D1" sqref="D1:E1048576"/>
    </sheetView>
  </sheetViews>
  <sheetFormatPr defaultRowHeight="14.4" x14ac:dyDescent="0.3"/>
  <cols>
    <col min="1" max="2" width="8.88671875" style="1"/>
    <col min="3" max="3" width="13.6640625" style="1" customWidth="1"/>
    <col min="5" max="5" width="12.33203125" style="1" customWidth="1"/>
  </cols>
  <sheetData>
    <row r="1" spans="1:5" x14ac:dyDescent="0.3">
      <c r="A1" s="7" t="s">
        <v>0</v>
      </c>
      <c r="B1" s="7" t="s">
        <v>1</v>
      </c>
      <c r="C1" s="7" t="s">
        <v>2</v>
      </c>
      <c r="D1" t="s">
        <v>57</v>
      </c>
      <c r="E1" s="1" t="s">
        <v>59</v>
      </c>
    </row>
    <row r="2" spans="1:5" x14ac:dyDescent="0.3">
      <c r="A2" s="9">
        <v>1</v>
      </c>
      <c r="B2" s="9">
        <v>2009</v>
      </c>
      <c r="C2" s="9" t="s">
        <v>3</v>
      </c>
      <c r="E2" s="1">
        <v>2285</v>
      </c>
    </row>
    <row r="3" spans="1:5" x14ac:dyDescent="0.3">
      <c r="A3" s="9">
        <v>2</v>
      </c>
      <c r="B3" s="9">
        <v>2009</v>
      </c>
      <c r="C3" s="9" t="s">
        <v>4</v>
      </c>
      <c r="D3">
        <v>4228.5</v>
      </c>
      <c r="E3" s="1">
        <v>2720</v>
      </c>
    </row>
    <row r="4" spans="1:5" x14ac:dyDescent="0.3">
      <c r="A4" s="9">
        <v>3</v>
      </c>
      <c r="B4" s="9">
        <v>2009</v>
      </c>
      <c r="C4" s="9" t="s">
        <v>5</v>
      </c>
      <c r="D4">
        <v>4228.5</v>
      </c>
      <c r="E4" s="1">
        <v>3025</v>
      </c>
    </row>
    <row r="5" spans="1:5" x14ac:dyDescent="0.3">
      <c r="A5" s="9">
        <v>4</v>
      </c>
      <c r="B5" s="9">
        <v>2009</v>
      </c>
      <c r="C5" s="9" t="s">
        <v>6</v>
      </c>
      <c r="D5">
        <v>4228.5</v>
      </c>
      <c r="E5" s="1">
        <v>3043</v>
      </c>
    </row>
    <row r="6" spans="1:5" x14ac:dyDescent="0.3">
      <c r="A6" s="9">
        <v>5</v>
      </c>
      <c r="B6" s="9">
        <v>2009</v>
      </c>
      <c r="C6" s="9" t="s">
        <v>7</v>
      </c>
      <c r="D6">
        <v>4228.5</v>
      </c>
      <c r="E6" s="1">
        <v>3295</v>
      </c>
    </row>
    <row r="7" spans="1:5" x14ac:dyDescent="0.3">
      <c r="A7" s="9">
        <v>6</v>
      </c>
      <c r="B7" s="9">
        <v>2009</v>
      </c>
      <c r="C7" s="9" t="s">
        <v>8</v>
      </c>
      <c r="D7">
        <v>4228.5</v>
      </c>
      <c r="E7" s="1">
        <v>3412</v>
      </c>
    </row>
    <row r="8" spans="1:5" x14ac:dyDescent="0.3">
      <c r="A8" s="9">
        <v>7</v>
      </c>
      <c r="B8" s="9">
        <v>2009</v>
      </c>
      <c r="C8" s="9" t="s">
        <v>9</v>
      </c>
      <c r="D8">
        <v>4228.5</v>
      </c>
      <c r="E8" s="1">
        <v>4536</v>
      </c>
    </row>
    <row r="9" spans="1:5" x14ac:dyDescent="0.3">
      <c r="A9" s="9">
        <v>8</v>
      </c>
      <c r="B9" s="9">
        <v>2009</v>
      </c>
      <c r="C9" s="9" t="s">
        <v>10</v>
      </c>
      <c r="D9">
        <v>6187.5</v>
      </c>
      <c r="E9" s="1">
        <v>4937</v>
      </c>
    </row>
    <row r="10" spans="1:5" x14ac:dyDescent="0.3">
      <c r="A10" s="9">
        <v>9</v>
      </c>
      <c r="B10" s="9">
        <v>2009</v>
      </c>
      <c r="C10" s="9" t="s">
        <v>11</v>
      </c>
      <c r="D10">
        <v>6187.5</v>
      </c>
      <c r="E10" s="1">
        <v>5250</v>
      </c>
    </row>
    <row r="11" spans="1:5" x14ac:dyDescent="0.3">
      <c r="A11" s="9">
        <v>10</v>
      </c>
      <c r="B11" s="9">
        <v>2009</v>
      </c>
      <c r="C11" s="9" t="s">
        <v>12</v>
      </c>
      <c r="D11">
        <v>6187.5</v>
      </c>
      <c r="E11" s="1">
        <v>3744</v>
      </c>
    </row>
    <row r="12" spans="1:5" x14ac:dyDescent="0.3">
      <c r="A12" s="9">
        <v>11</v>
      </c>
      <c r="B12" s="9">
        <v>2009</v>
      </c>
      <c r="C12" s="9" t="s">
        <v>13</v>
      </c>
      <c r="D12">
        <v>4228.5</v>
      </c>
      <c r="E12" s="1">
        <v>5179</v>
      </c>
    </row>
    <row r="13" spans="1:5" x14ac:dyDescent="0.3">
      <c r="A13" s="9">
        <v>12</v>
      </c>
      <c r="B13" s="9">
        <v>2009</v>
      </c>
      <c r="C13" s="9" t="s">
        <v>14</v>
      </c>
      <c r="D13">
        <v>6187.5</v>
      </c>
      <c r="E13" s="1">
        <v>3264</v>
      </c>
    </row>
    <row r="14" spans="1:5" x14ac:dyDescent="0.3">
      <c r="A14" s="9">
        <v>13</v>
      </c>
      <c r="B14" s="9">
        <v>2010</v>
      </c>
      <c r="C14" s="9" t="s">
        <v>3</v>
      </c>
      <c r="D14">
        <v>4228.5</v>
      </c>
      <c r="E14" s="1">
        <v>3016</v>
      </c>
    </row>
    <row r="15" spans="1:5" x14ac:dyDescent="0.3">
      <c r="A15" s="9">
        <v>14</v>
      </c>
      <c r="B15" s="9">
        <v>2010</v>
      </c>
      <c r="C15" s="9" t="s">
        <v>4</v>
      </c>
      <c r="D15">
        <v>4228.5</v>
      </c>
      <c r="E15" s="1">
        <v>3219</v>
      </c>
    </row>
    <row r="16" spans="1:5" x14ac:dyDescent="0.3">
      <c r="A16" s="9">
        <v>15</v>
      </c>
      <c r="B16" s="9">
        <v>2010</v>
      </c>
      <c r="C16" s="9" t="s">
        <v>5</v>
      </c>
      <c r="D16">
        <v>4228.5</v>
      </c>
      <c r="E16" s="1">
        <v>3661</v>
      </c>
    </row>
    <row r="17" spans="1:5" x14ac:dyDescent="0.3">
      <c r="A17" s="9">
        <v>16</v>
      </c>
      <c r="B17" s="9">
        <v>2010</v>
      </c>
      <c r="C17" s="9" t="s">
        <v>6</v>
      </c>
      <c r="D17">
        <v>4228.5</v>
      </c>
      <c r="E17" s="1">
        <v>3834</v>
      </c>
    </row>
    <row r="18" spans="1:5" x14ac:dyDescent="0.3">
      <c r="A18" s="9">
        <v>17</v>
      </c>
      <c r="B18" s="9">
        <v>2010</v>
      </c>
      <c r="C18" s="9" t="s">
        <v>7</v>
      </c>
      <c r="D18">
        <v>4228.5</v>
      </c>
      <c r="E18" s="1">
        <v>6000</v>
      </c>
    </row>
    <row r="19" spans="1:5" x14ac:dyDescent="0.3">
      <c r="A19" s="9">
        <v>18</v>
      </c>
      <c r="B19" s="9">
        <v>2010</v>
      </c>
      <c r="C19" s="9" t="s">
        <v>8</v>
      </c>
      <c r="D19">
        <v>6187.5</v>
      </c>
      <c r="E19" s="1">
        <v>7009</v>
      </c>
    </row>
    <row r="20" spans="1:5" x14ac:dyDescent="0.3">
      <c r="A20" s="9">
        <v>19</v>
      </c>
      <c r="B20" s="9">
        <v>2010</v>
      </c>
      <c r="C20" s="9" t="s">
        <v>9</v>
      </c>
      <c r="D20">
        <v>9405.8571428571431</v>
      </c>
      <c r="E20" s="1">
        <v>6171</v>
      </c>
    </row>
    <row r="21" spans="1:5" x14ac:dyDescent="0.3">
      <c r="A21" s="9">
        <v>20</v>
      </c>
      <c r="B21" s="9">
        <v>2010</v>
      </c>
      <c r="C21" s="9" t="s">
        <v>10</v>
      </c>
      <c r="D21">
        <v>6187.5</v>
      </c>
      <c r="E21" s="1">
        <v>6611</v>
      </c>
    </row>
    <row r="22" spans="1:5" x14ac:dyDescent="0.3">
      <c r="A22" s="9">
        <v>21</v>
      </c>
      <c r="B22" s="9">
        <v>2010</v>
      </c>
      <c r="C22" s="9" t="s">
        <v>11</v>
      </c>
      <c r="D22">
        <v>9405.8571428571431</v>
      </c>
      <c r="E22" s="1">
        <v>4022</v>
      </c>
    </row>
    <row r="23" spans="1:5" x14ac:dyDescent="0.3">
      <c r="A23" s="9">
        <v>22</v>
      </c>
      <c r="B23" s="9">
        <v>2010</v>
      </c>
      <c r="C23" s="9" t="s">
        <v>12</v>
      </c>
      <c r="D23">
        <v>4228.5</v>
      </c>
      <c r="E23" s="1">
        <v>4313</v>
      </c>
    </row>
    <row r="24" spans="1:5" x14ac:dyDescent="0.3">
      <c r="A24" s="9">
        <v>23</v>
      </c>
      <c r="B24" s="9">
        <v>2010</v>
      </c>
      <c r="C24" s="9" t="s">
        <v>13</v>
      </c>
      <c r="D24">
        <v>6187.5</v>
      </c>
      <c r="E24" s="1">
        <v>4446</v>
      </c>
    </row>
    <row r="25" spans="1:5" x14ac:dyDescent="0.3">
      <c r="A25" s="9">
        <v>24</v>
      </c>
      <c r="B25" s="9">
        <v>2010</v>
      </c>
      <c r="C25" s="9" t="s">
        <v>14</v>
      </c>
      <c r="D25">
        <v>6187.5</v>
      </c>
      <c r="E25" s="1">
        <v>5848</v>
      </c>
    </row>
    <row r="26" spans="1:5" x14ac:dyDescent="0.3">
      <c r="A26" s="9">
        <v>25</v>
      </c>
      <c r="B26" s="9">
        <v>2011</v>
      </c>
      <c r="C26" s="9" t="s">
        <v>3</v>
      </c>
      <c r="D26">
        <v>6187.5</v>
      </c>
      <c r="E26" s="1">
        <v>5919</v>
      </c>
    </row>
    <row r="27" spans="1:5" x14ac:dyDescent="0.3">
      <c r="A27" s="9">
        <v>26</v>
      </c>
      <c r="B27" s="9">
        <v>2011</v>
      </c>
      <c r="C27" s="9" t="s">
        <v>4</v>
      </c>
      <c r="D27">
        <v>6187.5</v>
      </c>
      <c r="E27" s="1">
        <v>6007</v>
      </c>
    </row>
    <row r="28" spans="1:5" x14ac:dyDescent="0.3">
      <c r="A28" s="9">
        <v>27</v>
      </c>
      <c r="B28" s="9">
        <v>2011</v>
      </c>
      <c r="C28" s="9" t="s">
        <v>5</v>
      </c>
      <c r="D28">
        <v>6187.5</v>
      </c>
      <c r="E28" s="1">
        <v>7072</v>
      </c>
    </row>
    <row r="29" spans="1:5" x14ac:dyDescent="0.3">
      <c r="A29" s="9">
        <v>28</v>
      </c>
      <c r="B29" s="9">
        <v>2011</v>
      </c>
      <c r="C29" s="9" t="s">
        <v>6</v>
      </c>
      <c r="D29">
        <v>9405.8571428571431</v>
      </c>
      <c r="E29" s="1">
        <v>5874</v>
      </c>
    </row>
    <row r="30" spans="1:5" x14ac:dyDescent="0.3">
      <c r="A30" s="9">
        <v>29</v>
      </c>
      <c r="B30" s="9">
        <v>2011</v>
      </c>
      <c r="C30" s="9" t="s">
        <v>7</v>
      </c>
      <c r="D30">
        <v>6187.5</v>
      </c>
      <c r="E30" s="1">
        <v>5976</v>
      </c>
    </row>
    <row r="31" spans="1:5" x14ac:dyDescent="0.3">
      <c r="A31" s="9">
        <v>30</v>
      </c>
      <c r="B31" s="9">
        <v>2011</v>
      </c>
      <c r="C31" s="9" t="s">
        <v>8</v>
      </c>
      <c r="D31">
        <v>6187.5</v>
      </c>
      <c r="E31" s="1">
        <v>7665</v>
      </c>
    </row>
    <row r="32" spans="1:5" x14ac:dyDescent="0.3">
      <c r="A32" s="9">
        <v>31</v>
      </c>
      <c r="B32" s="9">
        <v>2011</v>
      </c>
      <c r="C32" s="9" t="s">
        <v>9</v>
      </c>
      <c r="D32">
        <v>9405.8571428571431</v>
      </c>
      <c r="E32" s="1">
        <v>7976</v>
      </c>
    </row>
    <row r="33" spans="1:5" x14ac:dyDescent="0.3">
      <c r="A33" s="9">
        <v>32</v>
      </c>
      <c r="B33" s="9">
        <v>2011</v>
      </c>
      <c r="C33" s="9" t="s">
        <v>10</v>
      </c>
      <c r="D33">
        <v>9405.8571428571431</v>
      </c>
      <c r="E33" s="1">
        <v>8480</v>
      </c>
    </row>
    <row r="34" spans="1:5" x14ac:dyDescent="0.3">
      <c r="A34" s="9">
        <v>33</v>
      </c>
      <c r="B34" s="9">
        <v>2011</v>
      </c>
      <c r="C34" s="9" t="s">
        <v>11</v>
      </c>
      <c r="D34">
        <v>10432</v>
      </c>
      <c r="E34" s="1">
        <v>5837</v>
      </c>
    </row>
    <row r="35" spans="1:5" x14ac:dyDescent="0.3">
      <c r="A35" s="9">
        <v>34</v>
      </c>
      <c r="B35" s="9">
        <v>2011</v>
      </c>
      <c r="C35" s="9" t="s">
        <v>12</v>
      </c>
      <c r="D35">
        <v>6187.5</v>
      </c>
      <c r="E35" s="1">
        <v>7486</v>
      </c>
    </row>
    <row r="36" spans="1:5" x14ac:dyDescent="0.3">
      <c r="A36" s="9">
        <v>35</v>
      </c>
      <c r="B36" s="9">
        <v>2011</v>
      </c>
      <c r="C36" s="9" t="s">
        <v>13</v>
      </c>
      <c r="D36">
        <v>9405.8571428571431</v>
      </c>
      <c r="E36" s="1">
        <v>7838</v>
      </c>
    </row>
    <row r="37" spans="1:5" x14ac:dyDescent="0.3">
      <c r="A37" s="9">
        <v>36</v>
      </c>
      <c r="B37" s="9">
        <v>2011</v>
      </c>
      <c r="C37" s="9" t="s">
        <v>14</v>
      </c>
      <c r="D37">
        <v>9405.8571428571431</v>
      </c>
      <c r="E37" s="1">
        <v>7000</v>
      </c>
    </row>
    <row r="38" spans="1:5" x14ac:dyDescent="0.3">
      <c r="A38" s="9">
        <v>37</v>
      </c>
      <c r="B38" s="9">
        <v>2012</v>
      </c>
      <c r="C38" s="9" t="s">
        <v>3</v>
      </c>
      <c r="D38">
        <v>9405.8571428571431</v>
      </c>
      <c r="E38" s="1">
        <v>8295</v>
      </c>
    </row>
    <row r="39" spans="1:5" x14ac:dyDescent="0.3">
      <c r="A39" s="9">
        <v>38</v>
      </c>
      <c r="B39" s="9">
        <v>2012</v>
      </c>
      <c r="C39" s="9" t="s">
        <v>4</v>
      </c>
      <c r="D39">
        <v>10432</v>
      </c>
      <c r="E39" s="1">
        <v>7073</v>
      </c>
    </row>
    <row r="40" spans="1:5" x14ac:dyDescent="0.3">
      <c r="A40" s="9">
        <v>39</v>
      </c>
      <c r="B40" s="9">
        <v>2012</v>
      </c>
      <c r="C40" s="9" t="s">
        <v>5</v>
      </c>
      <c r="D40">
        <v>9405.8571428571431</v>
      </c>
      <c r="E40" s="1">
        <v>7553</v>
      </c>
    </row>
    <row r="41" spans="1:5" x14ac:dyDescent="0.3">
      <c r="A41" s="9">
        <v>40</v>
      </c>
      <c r="B41" s="9">
        <v>2012</v>
      </c>
      <c r="C41" s="9" t="s">
        <v>6</v>
      </c>
      <c r="D41">
        <v>9405.8571428571431</v>
      </c>
      <c r="E41" s="1">
        <v>7379</v>
      </c>
    </row>
    <row r="42" spans="1:5" x14ac:dyDescent="0.3">
      <c r="A42" s="9">
        <v>41</v>
      </c>
      <c r="B42" s="9">
        <v>2012</v>
      </c>
      <c r="C42" s="9" t="s">
        <v>7</v>
      </c>
      <c r="D42">
        <v>9405.8571428571431</v>
      </c>
      <c r="E42" s="1">
        <v>7358</v>
      </c>
    </row>
    <row r="43" spans="1:5" x14ac:dyDescent="0.3">
      <c r="A43" s="9">
        <v>42</v>
      </c>
      <c r="B43" s="9">
        <v>2012</v>
      </c>
      <c r="C43" s="9" t="s">
        <v>8</v>
      </c>
      <c r="D43">
        <v>9405.8571428571431</v>
      </c>
      <c r="E43" s="1">
        <v>9038</v>
      </c>
    </row>
    <row r="44" spans="1:5" x14ac:dyDescent="0.3">
      <c r="A44" s="9">
        <v>43</v>
      </c>
      <c r="B44" s="9">
        <v>2012</v>
      </c>
      <c r="C44" s="9" t="s">
        <v>9</v>
      </c>
      <c r="D44">
        <v>10432</v>
      </c>
      <c r="E44" s="1">
        <v>9637</v>
      </c>
    </row>
    <row r="45" spans="1:5" x14ac:dyDescent="0.3">
      <c r="A45" s="9">
        <v>44</v>
      </c>
      <c r="B45" s="9">
        <v>2012</v>
      </c>
      <c r="C45" s="9" t="s">
        <v>10</v>
      </c>
      <c r="D45">
        <v>10432</v>
      </c>
      <c r="E45" s="1">
        <v>9075</v>
      </c>
    </row>
    <row r="46" spans="1:5" x14ac:dyDescent="0.3">
      <c r="A46" s="9">
        <v>45</v>
      </c>
      <c r="B46" s="9">
        <v>2012</v>
      </c>
      <c r="C46" s="9" t="s">
        <v>11</v>
      </c>
      <c r="D46">
        <v>10432</v>
      </c>
      <c r="E46" s="1">
        <v>9089</v>
      </c>
    </row>
    <row r="47" spans="1:5" x14ac:dyDescent="0.3">
      <c r="A47" s="9">
        <v>46</v>
      </c>
      <c r="B47" s="9">
        <v>2012</v>
      </c>
      <c r="C47" s="9" t="s">
        <v>12</v>
      </c>
      <c r="D47">
        <v>10432</v>
      </c>
      <c r="E47" s="1">
        <v>9816</v>
      </c>
    </row>
    <row r="48" spans="1:5" x14ac:dyDescent="0.3">
      <c r="A48" s="9">
        <v>47</v>
      </c>
      <c r="B48" s="9">
        <v>2012</v>
      </c>
      <c r="C48" s="9" t="s">
        <v>13</v>
      </c>
      <c r="D48">
        <v>10432</v>
      </c>
      <c r="E48" s="1">
        <v>5744</v>
      </c>
    </row>
    <row r="49" spans="1:5" x14ac:dyDescent="0.3">
      <c r="A49" s="9">
        <v>48</v>
      </c>
      <c r="B49" s="9">
        <v>2012</v>
      </c>
      <c r="C49" s="9" t="s">
        <v>14</v>
      </c>
      <c r="D49">
        <v>6187.5</v>
      </c>
      <c r="E49" s="1">
        <v>6001</v>
      </c>
    </row>
    <row r="50" spans="1:5" x14ac:dyDescent="0.3">
      <c r="A50" s="9">
        <v>49</v>
      </c>
      <c r="B50" s="9">
        <v>2013</v>
      </c>
      <c r="C50" s="9" t="s">
        <v>3</v>
      </c>
      <c r="D50">
        <v>6187.5</v>
      </c>
      <c r="E50" s="1">
        <v>8563</v>
      </c>
    </row>
    <row r="51" spans="1:5" x14ac:dyDescent="0.3">
      <c r="A51" s="9">
        <v>50</v>
      </c>
      <c r="B51" s="9">
        <v>2013</v>
      </c>
      <c r="C51" s="9" t="s">
        <v>4</v>
      </c>
      <c r="D51">
        <v>10432</v>
      </c>
      <c r="E51" s="1">
        <v>10734</v>
      </c>
    </row>
    <row r="52" spans="1:5" x14ac:dyDescent="0.3">
      <c r="A52" s="9">
        <v>51</v>
      </c>
      <c r="B52" s="9">
        <v>2013</v>
      </c>
      <c r="C52" s="9" t="s">
        <v>5</v>
      </c>
      <c r="D52">
        <v>11085</v>
      </c>
      <c r="E52" s="1">
        <v>12196</v>
      </c>
    </row>
    <row r="53" spans="1:5" x14ac:dyDescent="0.3">
      <c r="A53" s="9">
        <v>52</v>
      </c>
      <c r="B53" s="9">
        <v>2013</v>
      </c>
      <c r="C53" s="9" t="s">
        <v>6</v>
      </c>
      <c r="D53">
        <v>12064.5</v>
      </c>
      <c r="E53" s="1">
        <v>9717</v>
      </c>
    </row>
    <row r="54" spans="1:5" x14ac:dyDescent="0.3">
      <c r="A54" s="9">
        <v>53</v>
      </c>
      <c r="B54" s="9">
        <v>2013</v>
      </c>
      <c r="C54" s="9" t="s">
        <v>7</v>
      </c>
      <c r="D54">
        <v>10432</v>
      </c>
      <c r="E54" s="1">
        <v>13093</v>
      </c>
    </row>
    <row r="55" spans="1:5" x14ac:dyDescent="0.3">
      <c r="A55" s="9">
        <v>54</v>
      </c>
      <c r="B55" s="9">
        <v>2013</v>
      </c>
      <c r="C55" s="9" t="s">
        <v>8</v>
      </c>
      <c r="D55">
        <v>12064.5</v>
      </c>
      <c r="E55" s="1">
        <v>12138</v>
      </c>
    </row>
    <row r="56" spans="1:5" x14ac:dyDescent="0.3">
      <c r="A56" s="9">
        <v>55</v>
      </c>
      <c r="B56" s="9">
        <v>2013</v>
      </c>
      <c r="C56" s="9" t="s">
        <v>9</v>
      </c>
      <c r="D56">
        <v>12064.5</v>
      </c>
      <c r="E56" s="1">
        <v>11243</v>
      </c>
    </row>
    <row r="57" spans="1:5" x14ac:dyDescent="0.3">
      <c r="A57" s="9">
        <v>56</v>
      </c>
      <c r="B57" s="9">
        <v>2013</v>
      </c>
      <c r="C57" s="9" t="s">
        <v>10</v>
      </c>
      <c r="D57">
        <v>11085</v>
      </c>
      <c r="E57" s="1">
        <v>9360</v>
      </c>
    </row>
    <row r="58" spans="1:5" x14ac:dyDescent="0.3">
      <c r="A58" s="9">
        <v>57</v>
      </c>
      <c r="B58" s="9">
        <v>2013</v>
      </c>
      <c r="C58" s="9" t="s">
        <v>11</v>
      </c>
      <c r="D58">
        <v>10432</v>
      </c>
      <c r="E58" s="1">
        <v>10755</v>
      </c>
    </row>
    <row r="59" spans="1:5" x14ac:dyDescent="0.3">
      <c r="A59" s="9">
        <v>58</v>
      </c>
      <c r="B59" s="9">
        <v>2013</v>
      </c>
      <c r="C59" s="9" t="s">
        <v>12</v>
      </c>
      <c r="D59">
        <v>11085</v>
      </c>
      <c r="E59" s="1">
        <v>11694</v>
      </c>
    </row>
    <row r="60" spans="1:5" x14ac:dyDescent="0.3">
      <c r="A60" s="9">
        <v>59</v>
      </c>
      <c r="B60" s="9">
        <v>2013</v>
      </c>
      <c r="C60" s="9" t="s">
        <v>13</v>
      </c>
      <c r="D60">
        <v>11085</v>
      </c>
      <c r="E60" s="1">
        <v>11760</v>
      </c>
    </row>
    <row r="61" spans="1:5" x14ac:dyDescent="0.3">
      <c r="A61" s="9">
        <v>60</v>
      </c>
      <c r="B61" s="9">
        <v>2013</v>
      </c>
      <c r="C61" s="9" t="s">
        <v>14</v>
      </c>
      <c r="D61">
        <v>11085</v>
      </c>
      <c r="E61" s="1">
        <v>10404</v>
      </c>
    </row>
    <row r="62" spans="1:5" x14ac:dyDescent="0.3">
      <c r="A62" s="9">
        <v>61</v>
      </c>
      <c r="B62" s="9">
        <v>2014</v>
      </c>
      <c r="C62" s="9" t="s">
        <v>3</v>
      </c>
      <c r="D62">
        <v>11085</v>
      </c>
      <c r="E62" s="1">
        <v>10559</v>
      </c>
    </row>
    <row r="63" spans="1:5" x14ac:dyDescent="0.3">
      <c r="A63" s="9">
        <v>62</v>
      </c>
      <c r="B63" s="9">
        <v>2014</v>
      </c>
      <c r="C63" s="9" t="s">
        <v>4</v>
      </c>
      <c r="D63">
        <v>11085</v>
      </c>
      <c r="E63" s="1">
        <v>10913</v>
      </c>
    </row>
    <row r="64" spans="1:5" x14ac:dyDescent="0.3">
      <c r="A64" s="9">
        <v>63</v>
      </c>
      <c r="B64" s="9">
        <v>2014</v>
      </c>
      <c r="C64" s="9" t="s">
        <v>5</v>
      </c>
      <c r="D64">
        <v>11085</v>
      </c>
      <c r="E64" s="1">
        <v>9732</v>
      </c>
    </row>
    <row r="65" spans="1:5" x14ac:dyDescent="0.3">
      <c r="A65" s="9">
        <v>64</v>
      </c>
      <c r="B65" s="9">
        <v>2014</v>
      </c>
      <c r="C65" s="9" t="s">
        <v>6</v>
      </c>
      <c r="D65">
        <v>10432</v>
      </c>
      <c r="E65" s="1">
        <v>15387</v>
      </c>
    </row>
    <row r="66" spans="1:5" x14ac:dyDescent="0.3">
      <c r="A66" s="9">
        <v>65</v>
      </c>
      <c r="B66" s="9">
        <v>2014</v>
      </c>
      <c r="C66" s="9" t="s">
        <v>7</v>
      </c>
      <c r="D66">
        <v>11085</v>
      </c>
      <c r="E66" s="1">
        <v>14771</v>
      </c>
    </row>
    <row r="67" spans="1:5" x14ac:dyDescent="0.3">
      <c r="A67" s="9">
        <v>66</v>
      </c>
      <c r="B67" s="9">
        <v>2014</v>
      </c>
      <c r="C67" s="9" t="s">
        <v>8</v>
      </c>
      <c r="D67">
        <v>11085</v>
      </c>
      <c r="E67" s="1">
        <v>8398</v>
      </c>
    </row>
    <row r="68" spans="1:5" x14ac:dyDescent="0.3">
      <c r="A68" s="9">
        <v>67</v>
      </c>
      <c r="B68" s="9">
        <v>2014</v>
      </c>
      <c r="C68" s="9" t="s">
        <v>9</v>
      </c>
      <c r="D68">
        <v>10432</v>
      </c>
      <c r="E68" s="1">
        <v>14743</v>
      </c>
    </row>
    <row r="69" spans="1:5" x14ac:dyDescent="0.3">
      <c r="A69" s="9">
        <v>68</v>
      </c>
      <c r="B69" s="9">
        <v>2014</v>
      </c>
      <c r="C69" s="9" t="s">
        <v>10</v>
      </c>
      <c r="D69">
        <v>11085</v>
      </c>
      <c r="E69" s="1">
        <v>8999</v>
      </c>
    </row>
    <row r="70" spans="1:5" x14ac:dyDescent="0.3">
      <c r="A70" s="9">
        <v>69</v>
      </c>
      <c r="B70" s="9">
        <v>2014</v>
      </c>
      <c r="C70" s="9" t="s">
        <v>11</v>
      </c>
      <c r="D70">
        <v>10432</v>
      </c>
      <c r="E70" s="1">
        <v>10591</v>
      </c>
    </row>
    <row r="71" spans="1:5" x14ac:dyDescent="0.3">
      <c r="A71" s="9">
        <v>70</v>
      </c>
      <c r="B71" s="9">
        <v>2014</v>
      </c>
      <c r="C71" s="9" t="s">
        <v>12</v>
      </c>
      <c r="D71">
        <v>11085</v>
      </c>
      <c r="E71" s="1">
        <v>15020</v>
      </c>
    </row>
    <row r="72" spans="1:5" x14ac:dyDescent="0.3">
      <c r="A72" s="9">
        <v>71</v>
      </c>
      <c r="B72" s="9">
        <v>2014</v>
      </c>
      <c r="C72" s="9" t="s">
        <v>13</v>
      </c>
      <c r="D72">
        <v>11085</v>
      </c>
      <c r="E72" s="1">
        <v>15406</v>
      </c>
    </row>
    <row r="73" spans="1:5" x14ac:dyDescent="0.3">
      <c r="A73" s="9">
        <v>72</v>
      </c>
      <c r="B73" s="9">
        <v>2014</v>
      </c>
      <c r="C73" s="9" t="s">
        <v>14</v>
      </c>
      <c r="D73">
        <v>11085</v>
      </c>
      <c r="E73" s="1">
        <v>17924</v>
      </c>
    </row>
    <row r="74" spans="1:5" x14ac:dyDescent="0.3">
      <c r="A74" s="9">
        <v>73</v>
      </c>
      <c r="B74" s="9">
        <v>2015</v>
      </c>
      <c r="C74" s="9" t="s">
        <v>3</v>
      </c>
      <c r="D74">
        <v>15003</v>
      </c>
      <c r="E74" s="1">
        <v>8188</v>
      </c>
    </row>
    <row r="75" spans="1:5" x14ac:dyDescent="0.3">
      <c r="A75" s="9">
        <v>74</v>
      </c>
      <c r="B75" s="9">
        <v>2015</v>
      </c>
      <c r="C75" s="9" t="s">
        <v>4</v>
      </c>
      <c r="D75">
        <v>10432</v>
      </c>
      <c r="E75" s="1">
        <v>12226</v>
      </c>
    </row>
    <row r="76" spans="1:5" x14ac:dyDescent="0.3">
      <c r="A76" s="9">
        <v>75</v>
      </c>
      <c r="B76" s="9">
        <v>2015</v>
      </c>
      <c r="C76" s="9" t="s">
        <v>5</v>
      </c>
      <c r="D76">
        <v>12064.5</v>
      </c>
      <c r="E76" s="1">
        <v>10127</v>
      </c>
    </row>
    <row r="77" spans="1:5" x14ac:dyDescent="0.3">
      <c r="A77" s="9">
        <v>76</v>
      </c>
      <c r="B77" s="9">
        <v>2015</v>
      </c>
      <c r="C77" s="9" t="s">
        <v>6</v>
      </c>
      <c r="D77">
        <v>11085</v>
      </c>
      <c r="E77" s="1">
        <v>16241</v>
      </c>
    </row>
    <row r="78" spans="1:5" x14ac:dyDescent="0.3">
      <c r="A78" s="9">
        <v>77</v>
      </c>
      <c r="B78" s="9">
        <v>2015</v>
      </c>
      <c r="C78" s="9" t="s">
        <v>7</v>
      </c>
      <c r="D78">
        <v>15003</v>
      </c>
      <c r="E78" s="1">
        <v>15762</v>
      </c>
    </row>
    <row r="79" spans="1:5" x14ac:dyDescent="0.3">
      <c r="A79" s="9">
        <v>78</v>
      </c>
      <c r="B79" s="9">
        <v>2015</v>
      </c>
      <c r="C79" s="9" t="s">
        <v>8</v>
      </c>
      <c r="D79">
        <v>11085</v>
      </c>
      <c r="E79" s="1">
        <v>15759</v>
      </c>
    </row>
    <row r="80" spans="1:5" x14ac:dyDescent="0.3">
      <c r="A80" s="9">
        <v>79</v>
      </c>
      <c r="B80" s="9">
        <v>2015</v>
      </c>
      <c r="C80" s="9" t="s">
        <v>9</v>
      </c>
      <c r="D80">
        <v>11085</v>
      </c>
      <c r="E80" s="1">
        <v>12709</v>
      </c>
    </row>
    <row r="81" spans="1:5" x14ac:dyDescent="0.3">
      <c r="A81" s="9">
        <v>80</v>
      </c>
      <c r="B81" s="9">
        <v>2015</v>
      </c>
      <c r="C81" s="9" t="s">
        <v>10</v>
      </c>
      <c r="D81">
        <v>12064.5</v>
      </c>
      <c r="E81" s="1">
        <v>16733</v>
      </c>
    </row>
    <row r="82" spans="1:5" x14ac:dyDescent="0.3">
      <c r="A82" s="9">
        <v>81</v>
      </c>
      <c r="B82" s="9">
        <v>2015</v>
      </c>
      <c r="C82" s="9" t="s">
        <v>11</v>
      </c>
      <c r="D82">
        <v>15003</v>
      </c>
      <c r="E82" s="1">
        <v>16131</v>
      </c>
    </row>
    <row r="83" spans="1:5" x14ac:dyDescent="0.3">
      <c r="A83" s="9">
        <v>82</v>
      </c>
      <c r="B83" s="9">
        <v>2015</v>
      </c>
      <c r="C83" s="9" t="s">
        <v>12</v>
      </c>
      <c r="D83">
        <v>15003</v>
      </c>
      <c r="E83" s="1">
        <v>14514</v>
      </c>
    </row>
    <row r="84" spans="1:5" x14ac:dyDescent="0.3">
      <c r="A84" s="9">
        <v>83</v>
      </c>
      <c r="B84" s="9">
        <v>2015</v>
      </c>
      <c r="C84" s="9" t="s">
        <v>13</v>
      </c>
      <c r="D84">
        <v>11085</v>
      </c>
      <c r="E84" s="1">
        <v>11236</v>
      </c>
    </row>
    <row r="85" spans="1:5" x14ac:dyDescent="0.3">
      <c r="A85" s="9">
        <v>84</v>
      </c>
      <c r="B85" s="9">
        <v>2015</v>
      </c>
      <c r="C85" s="9" t="s">
        <v>14</v>
      </c>
      <c r="D85">
        <v>11085</v>
      </c>
      <c r="E85" s="1">
        <v>10745</v>
      </c>
    </row>
    <row r="86" spans="1:5" x14ac:dyDescent="0.3">
      <c r="A86" s="9">
        <v>85</v>
      </c>
      <c r="B86" s="9">
        <v>2016</v>
      </c>
      <c r="C86" s="9" t="s">
        <v>3</v>
      </c>
      <c r="D86">
        <v>11085</v>
      </c>
      <c r="E86" s="1">
        <v>10782</v>
      </c>
    </row>
    <row r="87" spans="1:5" x14ac:dyDescent="0.3">
      <c r="A87" s="9">
        <v>86</v>
      </c>
      <c r="B87" s="9">
        <v>2016</v>
      </c>
      <c r="C87" s="9" t="s">
        <v>4</v>
      </c>
      <c r="D87">
        <v>11085</v>
      </c>
      <c r="E87" s="1">
        <v>16968</v>
      </c>
    </row>
    <row r="88" spans="1:5" x14ac:dyDescent="0.3">
      <c r="A88" s="9">
        <v>87</v>
      </c>
      <c r="B88" s="9">
        <v>2016</v>
      </c>
      <c r="C88" s="9" t="s">
        <v>5</v>
      </c>
      <c r="D88">
        <v>15003</v>
      </c>
      <c r="E88" s="1">
        <v>14736</v>
      </c>
    </row>
    <row r="89" spans="1:5" x14ac:dyDescent="0.3">
      <c r="A89" s="9">
        <v>88</v>
      </c>
      <c r="B89" s="9">
        <v>2016</v>
      </c>
      <c r="C89" s="9" t="s">
        <v>6</v>
      </c>
      <c r="D89">
        <v>11085</v>
      </c>
      <c r="E89" s="1">
        <v>5089</v>
      </c>
    </row>
    <row r="90" spans="1:5" x14ac:dyDescent="0.3">
      <c r="A90" s="9">
        <v>89</v>
      </c>
      <c r="B90" s="9">
        <v>2016</v>
      </c>
      <c r="C90" s="9" t="s">
        <v>7</v>
      </c>
      <c r="D90">
        <v>6187.5</v>
      </c>
      <c r="E90" s="1">
        <v>6330</v>
      </c>
    </row>
    <row r="91" spans="1:5" x14ac:dyDescent="0.3">
      <c r="A91" s="9">
        <v>90</v>
      </c>
      <c r="B91" s="9">
        <v>2016</v>
      </c>
      <c r="C91" s="9" t="s">
        <v>8</v>
      </c>
      <c r="D91">
        <v>9405.8571428571431</v>
      </c>
      <c r="E91" s="1">
        <v>8636</v>
      </c>
    </row>
    <row r="92" spans="1:5" x14ac:dyDescent="0.3">
      <c r="A92" s="9">
        <v>91</v>
      </c>
      <c r="B92" s="9">
        <v>2016</v>
      </c>
      <c r="C92" s="9" t="s">
        <v>9</v>
      </c>
      <c r="D92">
        <v>10432</v>
      </c>
      <c r="E92" s="1">
        <v>7706</v>
      </c>
    </row>
    <row r="93" spans="1:5" x14ac:dyDescent="0.3">
      <c r="A93" s="9">
        <v>92</v>
      </c>
      <c r="B93" s="9">
        <v>2016</v>
      </c>
      <c r="C93" s="9" t="s">
        <v>10</v>
      </c>
      <c r="D93">
        <v>9405.8571428571431</v>
      </c>
      <c r="E93" s="1">
        <v>11518</v>
      </c>
    </row>
    <row r="94" spans="1:5" x14ac:dyDescent="0.3">
      <c r="A94" s="9">
        <v>93</v>
      </c>
      <c r="B94" s="9">
        <v>2016</v>
      </c>
      <c r="C94" s="9" t="s">
        <v>11</v>
      </c>
      <c r="D94">
        <v>11085</v>
      </c>
      <c r="E94" s="1">
        <v>10251</v>
      </c>
    </row>
    <row r="95" spans="1:5" x14ac:dyDescent="0.3">
      <c r="A95" s="9">
        <v>94</v>
      </c>
      <c r="B95" s="9">
        <v>2016</v>
      </c>
      <c r="C95" s="9" t="s">
        <v>12</v>
      </c>
      <c r="D95">
        <v>11085</v>
      </c>
      <c r="E95" s="1">
        <v>10105</v>
      </c>
    </row>
    <row r="96" spans="1:5" x14ac:dyDescent="0.3">
      <c r="A96" s="9">
        <v>95</v>
      </c>
      <c r="B96" s="9">
        <v>2016</v>
      </c>
      <c r="C96" s="9" t="s">
        <v>13</v>
      </c>
      <c r="D96">
        <v>10432</v>
      </c>
      <c r="E96" s="1">
        <v>7804</v>
      </c>
    </row>
    <row r="97" spans="1:5" x14ac:dyDescent="0.3">
      <c r="A97" s="9">
        <v>96</v>
      </c>
      <c r="B97" s="9">
        <v>2016</v>
      </c>
      <c r="C97" s="9" t="s">
        <v>14</v>
      </c>
      <c r="D97">
        <v>9405.8571428571431</v>
      </c>
      <c r="E97" s="1">
        <v>5083</v>
      </c>
    </row>
    <row r="98" spans="1:5" x14ac:dyDescent="0.3">
      <c r="A98" s="9">
        <v>97</v>
      </c>
      <c r="B98" s="9">
        <v>2017</v>
      </c>
      <c r="C98" s="9" t="s">
        <v>3</v>
      </c>
      <c r="D98">
        <v>6187.5</v>
      </c>
      <c r="E98" s="1">
        <v>10681</v>
      </c>
    </row>
    <row r="99" spans="1:5" x14ac:dyDescent="0.3">
      <c r="A99" s="9">
        <v>98</v>
      </c>
      <c r="B99" s="9">
        <v>2017</v>
      </c>
      <c r="C99" s="9" t="s">
        <v>4</v>
      </c>
      <c r="D99">
        <v>11085</v>
      </c>
      <c r="E99" s="1">
        <v>11081</v>
      </c>
    </row>
    <row r="100" spans="1:5" x14ac:dyDescent="0.3">
      <c r="A100" s="9">
        <v>99</v>
      </c>
      <c r="B100" s="9">
        <v>2017</v>
      </c>
      <c r="C100" s="9" t="s">
        <v>5</v>
      </c>
      <c r="D100">
        <v>11085</v>
      </c>
      <c r="E100" s="1">
        <v>9482</v>
      </c>
    </row>
    <row r="101" spans="1:5" x14ac:dyDescent="0.3">
      <c r="A101" s="9">
        <v>100</v>
      </c>
      <c r="B101" s="9">
        <v>2017</v>
      </c>
      <c r="C101" s="9" t="s">
        <v>6</v>
      </c>
      <c r="D101">
        <v>10432</v>
      </c>
      <c r="E101" s="1">
        <v>7190</v>
      </c>
    </row>
    <row r="102" spans="1:5" x14ac:dyDescent="0.3">
      <c r="A102" s="9">
        <v>101</v>
      </c>
      <c r="B102" s="9">
        <v>2017</v>
      </c>
      <c r="C102" s="9" t="s">
        <v>7</v>
      </c>
      <c r="D102">
        <v>9405.8571428571431</v>
      </c>
      <c r="E102" s="1">
        <v>6909</v>
      </c>
    </row>
    <row r="103" spans="1:5" x14ac:dyDescent="0.3">
      <c r="A103" s="9">
        <v>102</v>
      </c>
      <c r="B103" s="9">
        <v>2017</v>
      </c>
      <c r="C103" s="9" t="s">
        <v>8</v>
      </c>
      <c r="D103">
        <v>9405.8571428571431</v>
      </c>
      <c r="E103" s="1">
        <v>7708</v>
      </c>
    </row>
    <row r="104" spans="1:5" x14ac:dyDescent="0.3">
      <c r="A104" s="9">
        <v>103</v>
      </c>
      <c r="B104" s="9">
        <v>2017</v>
      </c>
      <c r="C104" s="9" t="s">
        <v>9</v>
      </c>
      <c r="D104">
        <v>9405.8571428571431</v>
      </c>
      <c r="E104" s="1">
        <v>6584</v>
      </c>
    </row>
    <row r="105" spans="1:5" x14ac:dyDescent="0.3">
      <c r="A105" s="9">
        <v>104</v>
      </c>
      <c r="B105" s="9">
        <v>2017</v>
      </c>
      <c r="C105" s="9" t="s">
        <v>10</v>
      </c>
      <c r="D105">
        <v>9405.8571428571431</v>
      </c>
      <c r="E105" s="1">
        <v>8085</v>
      </c>
    </row>
    <row r="106" spans="1:5" x14ac:dyDescent="0.3">
      <c r="A106" s="9">
        <v>105</v>
      </c>
      <c r="B106" s="9">
        <v>2017</v>
      </c>
      <c r="C106" s="9" t="s">
        <v>11</v>
      </c>
      <c r="D106">
        <v>9405.8571428571431</v>
      </c>
      <c r="E106" s="1">
        <v>8036</v>
      </c>
    </row>
    <row r="107" spans="1:5" x14ac:dyDescent="0.3">
      <c r="A107" s="9">
        <v>106</v>
      </c>
      <c r="B107" s="9">
        <v>2017</v>
      </c>
      <c r="C107" s="9" t="s">
        <v>12</v>
      </c>
      <c r="D107">
        <v>9405.8571428571431</v>
      </c>
      <c r="E107" s="1">
        <v>7500</v>
      </c>
    </row>
    <row r="108" spans="1:5" x14ac:dyDescent="0.3">
      <c r="A108" s="9">
        <v>107</v>
      </c>
      <c r="B108" s="9">
        <v>2017</v>
      </c>
      <c r="C108" s="9" t="s">
        <v>13</v>
      </c>
      <c r="D108">
        <v>9405.8571428571431</v>
      </c>
      <c r="E108" s="1">
        <v>8104</v>
      </c>
    </row>
    <row r="109" spans="1:5" x14ac:dyDescent="0.3">
      <c r="A109" s="9">
        <v>108</v>
      </c>
      <c r="B109" s="9">
        <v>2017</v>
      </c>
      <c r="C109" s="9" t="s">
        <v>14</v>
      </c>
      <c r="D109">
        <v>9405.8571428571431</v>
      </c>
      <c r="E109" s="1">
        <v>6262</v>
      </c>
    </row>
    <row r="110" spans="1:5" x14ac:dyDescent="0.3">
      <c r="A110" s="9">
        <v>109</v>
      </c>
      <c r="B110" s="9">
        <v>2018</v>
      </c>
      <c r="C110" s="9" t="s">
        <v>3</v>
      </c>
      <c r="D110">
        <v>9405.8571428571431</v>
      </c>
      <c r="E110" s="1">
        <v>7370</v>
      </c>
    </row>
    <row r="111" spans="1:5" x14ac:dyDescent="0.3">
      <c r="A111" s="9">
        <v>110</v>
      </c>
      <c r="B111" s="9">
        <v>2018</v>
      </c>
      <c r="C111" s="9" t="s">
        <v>4</v>
      </c>
      <c r="D111">
        <v>9405.8571428571431</v>
      </c>
      <c r="E111" s="1">
        <v>8298</v>
      </c>
    </row>
    <row r="112" spans="1:5" x14ac:dyDescent="0.3">
      <c r="A112" s="9">
        <v>111</v>
      </c>
      <c r="B112" s="9">
        <v>2018</v>
      </c>
      <c r="C112" s="9" t="s">
        <v>5</v>
      </c>
      <c r="D112">
        <v>10432</v>
      </c>
      <c r="E112" s="1">
        <v>8601</v>
      </c>
    </row>
    <row r="113" spans="1:5" x14ac:dyDescent="0.3">
      <c r="A113" s="9">
        <v>112</v>
      </c>
      <c r="B113" s="9">
        <v>2018</v>
      </c>
      <c r="C113" s="9" t="s">
        <v>6</v>
      </c>
      <c r="D113">
        <v>10432</v>
      </c>
      <c r="E113" s="1">
        <v>6002</v>
      </c>
    </row>
    <row r="114" spans="1:5" x14ac:dyDescent="0.3">
      <c r="A114" s="9">
        <v>113</v>
      </c>
      <c r="B114" s="9">
        <v>2018</v>
      </c>
      <c r="C114" s="9" t="s">
        <v>7</v>
      </c>
      <c r="D114">
        <v>6187.5</v>
      </c>
      <c r="E114" s="1">
        <v>5915</v>
      </c>
    </row>
    <row r="115" spans="1:5" x14ac:dyDescent="0.3">
      <c r="A115" s="9">
        <v>114</v>
      </c>
      <c r="B115" s="9">
        <v>2018</v>
      </c>
      <c r="C115" s="9" t="s">
        <v>8</v>
      </c>
      <c r="D115">
        <v>6187.5</v>
      </c>
      <c r="E115" s="1">
        <v>4143</v>
      </c>
    </row>
    <row r="116" spans="1:5" x14ac:dyDescent="0.3">
      <c r="A116" s="9">
        <v>115</v>
      </c>
      <c r="B116" s="9">
        <v>2018</v>
      </c>
      <c r="C116" s="9" t="s">
        <v>9</v>
      </c>
      <c r="D116">
        <v>4228.5</v>
      </c>
      <c r="E116" s="1">
        <v>6690</v>
      </c>
    </row>
    <row r="117" spans="1:5" x14ac:dyDescent="0.3">
      <c r="A117" s="9">
        <v>116</v>
      </c>
      <c r="B117" s="9">
        <v>2018</v>
      </c>
      <c r="C117" s="9" t="s">
        <v>10</v>
      </c>
      <c r="D117">
        <v>9405.8571428571431</v>
      </c>
      <c r="E117" s="1">
        <v>6009</v>
      </c>
    </row>
    <row r="118" spans="1:5" x14ac:dyDescent="0.3">
      <c r="D118">
        <v>6187.5</v>
      </c>
    </row>
    <row r="119" spans="1:5" x14ac:dyDescent="0.3">
      <c r="D119">
        <v>4228.5</v>
      </c>
    </row>
    <row r="120" spans="1:5" x14ac:dyDescent="0.3">
      <c r="D120">
        <v>4228.5</v>
      </c>
    </row>
    <row r="121" spans="1:5" x14ac:dyDescent="0.3">
      <c r="D121">
        <v>4228.5</v>
      </c>
    </row>
    <row r="122" spans="1:5" x14ac:dyDescent="0.3">
      <c r="D122">
        <v>4228.5</v>
      </c>
    </row>
    <row r="123" spans="1:5" x14ac:dyDescent="0.3">
      <c r="D123">
        <v>4228.5</v>
      </c>
    </row>
    <row r="124" spans="1:5" x14ac:dyDescent="0.3">
      <c r="D124">
        <v>4228.5</v>
      </c>
    </row>
    <row r="125" spans="1:5" x14ac:dyDescent="0.3">
      <c r="D125">
        <v>4228.5</v>
      </c>
    </row>
    <row r="126" spans="1:5" x14ac:dyDescent="0.3">
      <c r="D126">
        <v>4228.5</v>
      </c>
    </row>
    <row r="127" spans="1:5" x14ac:dyDescent="0.3">
      <c r="D127">
        <v>4228.5</v>
      </c>
    </row>
    <row r="128" spans="1:5" x14ac:dyDescent="0.3">
      <c r="D128">
        <v>4228.5</v>
      </c>
    </row>
    <row r="129" spans="4:4" x14ac:dyDescent="0.3">
      <c r="D129">
        <v>4228.5</v>
      </c>
    </row>
    <row r="130" spans="4:4" x14ac:dyDescent="0.3">
      <c r="D130">
        <v>4228.5</v>
      </c>
    </row>
    <row r="131" spans="4:4" x14ac:dyDescent="0.3">
      <c r="D131">
        <v>4228.5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USER</cp:lastModifiedBy>
  <dcterms:created xsi:type="dcterms:W3CDTF">2018-12-21T06:47:50Z</dcterms:created>
  <dcterms:modified xsi:type="dcterms:W3CDTF">2019-01-06T03:17:53Z</dcterms:modified>
</cp:coreProperties>
</file>