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ccf38d5702aedf/سطح المكتب/data/"/>
    </mc:Choice>
  </mc:AlternateContent>
  <xr:revisionPtr revIDLastSave="0" documentId="8_{16ED41EF-2494-4083-8270-35A547AA2AA2}" xr6:coauthVersionLast="47" xr6:coauthVersionMax="47" xr10:uidLastSave="{00000000-0000-0000-0000-000000000000}"/>
  <bookViews>
    <workbookView xWindow="-98" yWindow="-98" windowWidth="20715" windowHeight="13155" xr2:uid="{171878D5-6833-4089-B1B9-C5B65DF3E6D4}"/>
  </bookViews>
  <sheets>
    <sheet name="توليد كود منظور أمني معدل مكتوب" sheetId="2" r:id="rId1"/>
    <sheet name="ورقة1" sheetId="1" r:id="rId2"/>
  </sheets>
  <definedNames>
    <definedName name="ExternalData_1" localSheetId="0" hidden="1">'توليد كود منظور أمني معدل مكتوب'!$A$1:$AJ$133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4" i="2" l="1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E138" i="2"/>
  <c r="E137" i="2"/>
  <c r="E136" i="2"/>
  <c r="E135" i="2"/>
  <c r="E134" i="2"/>
  <c r="D134" i="2"/>
  <c r="D135" i="2"/>
  <c r="C134" i="2"/>
  <c r="C135" i="2"/>
  <c r="AJ134" i="2"/>
  <c r="B135" i="2"/>
  <c r="B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5" i="2"/>
  <c r="AH134" i="2"/>
  <c r="AI1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85F604-021E-4C0B-A4A0-3390D1DBCF58}" keepAlive="1" name="استعلام - ‏‏توليد كود منظور أمني معدل مكتوب بخط اليد للغة العربية  (1)" description="‏‏الاتصال بالاستعلام 'توليد كود منظور أمني معدل مكتوب بخط اليد للغة العربية  (1)' في المصنف." type="5" refreshedVersion="8" background="1" saveData="1">
    <dbPr connection="Provider=Microsoft.Mashup.OleDb.1;Data Source=$Workbook$;Location=&quot;توليد كود منظور أمني معدل مكتوب بخط اليد للغة العربية  (1)&quot;;Extended Properties=&quot;&quot;" command="SELECT * FROM [توليد كود منظور أمني معدل مكتوب بخط اليد للغة العربية  (1)]"/>
  </connection>
</connections>
</file>

<file path=xl/sharedStrings.xml><?xml version="1.0" encoding="utf-8"?>
<sst xmlns="http://schemas.openxmlformats.org/spreadsheetml/2006/main" count="4526" uniqueCount="521">
  <si>
    <t>Timestamp</t>
  </si>
  <si>
    <t>الجنس</t>
  </si>
  <si>
    <t>هل لديك أي خبرة سابقة باختبارات التحقق (CAPTCHA)؟</t>
  </si>
  <si>
    <t>هل تتحدث اللغة العربية بطلاقة؟</t>
  </si>
  <si>
    <t>العمر</t>
  </si>
  <si>
    <t>Time</t>
  </si>
  <si>
    <t>دكعشلاخ ctc</t>
  </si>
  <si>
    <t>مثبت ctc</t>
  </si>
  <si>
    <t>دنيسلرط eot</t>
  </si>
  <si>
    <t>تعاون eot</t>
  </si>
  <si>
    <t>رتيصال ian</t>
  </si>
  <si>
    <t>الهجين ian</t>
  </si>
  <si>
    <t>دلعتاج jsma</t>
  </si>
  <si>
    <t>وميض jsma</t>
  </si>
  <si>
    <t>اطنحرك sgtcs</t>
  </si>
  <si>
    <t>ترقين sgtcs</t>
  </si>
  <si>
    <t>ذثبخرك ctc</t>
  </si>
  <si>
    <t>مراسم ctc</t>
  </si>
  <si>
    <t>اقشكرف ctc</t>
  </si>
  <si>
    <t>نقطي ctc</t>
  </si>
  <si>
    <t>ذخكقيزم eot</t>
  </si>
  <si>
    <t>تفعيل eot</t>
  </si>
  <si>
    <t>اجشفيرك ian</t>
  </si>
  <si>
    <t>تثبيت ian</t>
  </si>
  <si>
    <t>ويعقترش jsma</t>
  </si>
  <si>
    <t>ميفاق jsma</t>
  </si>
  <si>
    <t>رضحيشده sgtcs</t>
  </si>
  <si>
    <t>تبادل sgtcs</t>
  </si>
  <si>
    <t>رطجهاش eot</t>
  </si>
  <si>
    <t xml:space="preserve">طلاق eot </t>
  </si>
  <si>
    <t>زمنهوطctc</t>
  </si>
  <si>
    <t>الصفحات ctc</t>
  </si>
  <si>
    <t>ذنثقكرط eot</t>
  </si>
  <si>
    <t>سني eot</t>
  </si>
  <si>
    <t>وجغاف ian</t>
  </si>
  <si>
    <t>موجه ian</t>
  </si>
  <si>
    <t>أنثى</t>
  </si>
  <si>
    <t>نعم</t>
  </si>
  <si>
    <t>26-35 سنة</t>
  </si>
  <si>
    <t>دكعشلاخ</t>
  </si>
  <si>
    <t>مثبت</t>
  </si>
  <si>
    <t>دنبسلرط</t>
  </si>
  <si>
    <t>تعاون</t>
  </si>
  <si>
    <t>رتيصال</t>
  </si>
  <si>
    <t>الهجين</t>
  </si>
  <si>
    <t>دلعتاج</t>
  </si>
  <si>
    <t>وميض</t>
  </si>
  <si>
    <t>اطتحرك</t>
  </si>
  <si>
    <t>ترقين</t>
  </si>
  <si>
    <t>ذثبخرك</t>
  </si>
  <si>
    <t>مراسم</t>
  </si>
  <si>
    <t>اقشكرف</t>
  </si>
  <si>
    <t>نقطي</t>
  </si>
  <si>
    <t>زخكتيزم</t>
  </si>
  <si>
    <t>تفعيل</t>
  </si>
  <si>
    <t>اجشفيرك</t>
  </si>
  <si>
    <t>تثبيت</t>
  </si>
  <si>
    <t>ويعقترش</t>
  </si>
  <si>
    <t>ميفاق</t>
  </si>
  <si>
    <t>رضحيشده</t>
  </si>
  <si>
    <t>تبادل</t>
  </si>
  <si>
    <t>رطجعاش</t>
  </si>
  <si>
    <t>طلاق</t>
  </si>
  <si>
    <t>زمنهوط</t>
  </si>
  <si>
    <t>الصفحات</t>
  </si>
  <si>
    <t>ذنثقكرط</t>
  </si>
  <si>
    <t>ستي</t>
  </si>
  <si>
    <t>وجعخاف</t>
  </si>
  <si>
    <t>موجه</t>
  </si>
  <si>
    <t>36-45 سنة</t>
  </si>
  <si>
    <t>مثيت</t>
  </si>
  <si>
    <t>دنسلرط</t>
  </si>
  <si>
    <t>وميعن</t>
  </si>
  <si>
    <t>اطنحرك</t>
  </si>
  <si>
    <t>ذخكقيزم</t>
  </si>
  <si>
    <t>رطجهاش</t>
  </si>
  <si>
    <t>زمفهوط</t>
  </si>
  <si>
    <t>وجغخاف</t>
  </si>
  <si>
    <t>ذكر</t>
  </si>
  <si>
    <t>18-25 سنة</t>
  </si>
  <si>
    <t>دنيسلرط</t>
  </si>
  <si>
    <t>سني</t>
  </si>
  <si>
    <t>وجغاف</t>
  </si>
  <si>
    <t>رتيصان</t>
  </si>
  <si>
    <t>ذتبخرك</t>
  </si>
  <si>
    <t>تتبيت</t>
  </si>
  <si>
    <t>رصحيشده</t>
  </si>
  <si>
    <t>ذثقكرط</t>
  </si>
  <si>
    <t>لا</t>
  </si>
  <si>
    <t>منبسلرط</t>
  </si>
  <si>
    <t>المتحرك</t>
  </si>
  <si>
    <t>ذخكتيرم</t>
  </si>
  <si>
    <t>ذنتقكرط</t>
  </si>
  <si>
    <t>دنطلرط</t>
  </si>
  <si>
    <t>اطعحرك</t>
  </si>
  <si>
    <t>زخكقيزم</t>
  </si>
  <si>
    <t>ذتثقكرط</t>
  </si>
  <si>
    <t>لمستي</t>
  </si>
  <si>
    <t>ترفين</t>
  </si>
  <si>
    <t>تتبين</t>
  </si>
  <si>
    <t>رطجضاش</t>
  </si>
  <si>
    <t>ذتقكرط</t>
  </si>
  <si>
    <t>الصجين</t>
  </si>
  <si>
    <t>براسم</t>
  </si>
  <si>
    <t>زخكقيرم</t>
  </si>
  <si>
    <t>ثفعيل</t>
  </si>
  <si>
    <t>رطجماش</t>
  </si>
  <si>
    <t>شبت</t>
  </si>
  <si>
    <t>ونصطرط</t>
  </si>
  <si>
    <t>رئيصال</t>
  </si>
  <si>
    <t>قرطين</t>
  </si>
  <si>
    <t>وثبخرك</t>
  </si>
  <si>
    <t>زخكتيرم</t>
  </si>
  <si>
    <t>تحسين</t>
  </si>
  <si>
    <t>ويعقرش</t>
  </si>
  <si>
    <t>زمغرط</t>
  </si>
  <si>
    <t>فتشكرط</t>
  </si>
  <si>
    <t>رمحيشده</t>
  </si>
  <si>
    <t>رطجصاش</t>
  </si>
  <si>
    <t>دكدشلاخ</t>
  </si>
  <si>
    <t>رثيصال</t>
  </si>
  <si>
    <t>العجين</t>
  </si>
  <si>
    <t xml:space="preserve">دلعتاج </t>
  </si>
  <si>
    <t>احشفيرك</t>
  </si>
  <si>
    <t>ذتفكرط</t>
  </si>
  <si>
    <t xml:space="preserve">وجغخاف </t>
  </si>
  <si>
    <t>دكعشلاح</t>
  </si>
  <si>
    <t>دلعتاح</t>
  </si>
  <si>
    <t>المحرك</t>
  </si>
  <si>
    <t>المشارف</t>
  </si>
  <si>
    <t>ذخكتيزم</t>
  </si>
  <si>
    <t>رطحضاش</t>
  </si>
  <si>
    <t>زمهوط</t>
  </si>
  <si>
    <t>لطتحرك</t>
  </si>
  <si>
    <t>تقعيل</t>
  </si>
  <si>
    <t>السفحات</t>
  </si>
  <si>
    <t>ذتثفكرط</t>
  </si>
  <si>
    <t>ستحي</t>
  </si>
  <si>
    <t>وجهخاف</t>
  </si>
  <si>
    <t>رثيصان</t>
  </si>
  <si>
    <t>الصين</t>
  </si>
  <si>
    <t>ذتنفكرط</t>
  </si>
  <si>
    <t>دنسرط</t>
  </si>
  <si>
    <t>ثعاون</t>
  </si>
  <si>
    <t>ذخكتزم</t>
  </si>
  <si>
    <t>افشكرف</t>
  </si>
  <si>
    <t>زمغهوط</t>
  </si>
  <si>
    <t>أكثر من 45 سنة</t>
  </si>
  <si>
    <t>زمضهوط</t>
  </si>
  <si>
    <t>ذشقكرط</t>
  </si>
  <si>
    <t>ونسلرط</t>
  </si>
  <si>
    <t xml:space="preserve">نقطي </t>
  </si>
  <si>
    <t>ذخكقيرم</t>
  </si>
  <si>
    <t>قتبيت</t>
  </si>
  <si>
    <t>دنسلط</t>
  </si>
  <si>
    <t>مشيت</t>
  </si>
  <si>
    <t xml:space="preserve">الهجين </t>
  </si>
  <si>
    <t>أقل من 18 سنة</t>
  </si>
  <si>
    <t xml:space="preserve"> زمنهوط</t>
  </si>
  <si>
    <t>ذتنقكرط</t>
  </si>
  <si>
    <t>يوجه</t>
  </si>
  <si>
    <t>رفحيشده</t>
  </si>
  <si>
    <t>زخكقميزم</t>
  </si>
  <si>
    <t>ميغفاق</t>
  </si>
  <si>
    <t>وميص</t>
  </si>
  <si>
    <t>اقشكرغ</t>
  </si>
  <si>
    <t>تنسلرط</t>
  </si>
  <si>
    <t>زخكفيزم</t>
  </si>
  <si>
    <t>دلعناج</t>
  </si>
  <si>
    <t>ترضين</t>
  </si>
  <si>
    <t>دنسلوط</t>
  </si>
  <si>
    <t>وتيص</t>
  </si>
  <si>
    <t>اطحرك</t>
  </si>
  <si>
    <t>حراسم</t>
  </si>
  <si>
    <t>احشغيرك</t>
  </si>
  <si>
    <t>رمفهوط</t>
  </si>
  <si>
    <t>مشبت</t>
  </si>
  <si>
    <t>ر نيصان</t>
  </si>
  <si>
    <t>ومعين</t>
  </si>
  <si>
    <t>اتحرك</t>
  </si>
  <si>
    <t>درفين</t>
  </si>
  <si>
    <t>بخلك</t>
  </si>
  <si>
    <t>برسيم</t>
  </si>
  <si>
    <t>اشكرك</t>
  </si>
  <si>
    <t>نقطة</t>
  </si>
  <si>
    <t>ذخيرة</t>
  </si>
  <si>
    <t>اشيلك</t>
  </si>
  <si>
    <t>تبين</t>
  </si>
  <si>
    <t>ويعترش</t>
  </si>
  <si>
    <t>ميثاق</t>
  </si>
  <si>
    <t>شده</t>
  </si>
  <si>
    <t>رجعها</t>
  </si>
  <si>
    <t>زهور</t>
  </si>
  <si>
    <t>االصفحات</t>
  </si>
  <si>
    <t>تفكر</t>
  </si>
  <si>
    <t>تستحي</t>
  </si>
  <si>
    <t>وجعان</t>
  </si>
  <si>
    <t xml:space="preserve">رتيصال </t>
  </si>
  <si>
    <t>نحرك</t>
  </si>
  <si>
    <t>تسرقين</t>
  </si>
  <si>
    <t>خبرك</t>
  </si>
  <si>
    <t>اقشكمرف</t>
  </si>
  <si>
    <t>يشده</t>
  </si>
  <si>
    <t>رطج عاش</t>
  </si>
  <si>
    <t>سوط</t>
  </si>
  <si>
    <t>تتفكر</t>
  </si>
  <si>
    <t>وجع خاف</t>
  </si>
  <si>
    <t>رتيصل</t>
  </si>
  <si>
    <t>تثبين</t>
  </si>
  <si>
    <t>زمشهوط</t>
  </si>
  <si>
    <t>دكتشلاخ</t>
  </si>
  <si>
    <t>تعقبين</t>
  </si>
  <si>
    <t>رخحيشده</t>
  </si>
  <si>
    <t>ذنفكرط</t>
  </si>
  <si>
    <t>رتيحات</t>
  </si>
  <si>
    <t>ومبص</t>
  </si>
  <si>
    <t>رضحيشره</t>
  </si>
  <si>
    <t xml:space="preserve"> منهوط</t>
  </si>
  <si>
    <t xml:space="preserve">تعاون </t>
  </si>
  <si>
    <t xml:space="preserve">رتيصان </t>
  </si>
  <si>
    <t xml:space="preserve">اطنحرك </t>
  </si>
  <si>
    <t xml:space="preserve">ميفاق </t>
  </si>
  <si>
    <t xml:space="preserve">رطجضاش </t>
  </si>
  <si>
    <t xml:space="preserve">زمنهوط </t>
  </si>
  <si>
    <t>د كعد شلاخ</t>
  </si>
  <si>
    <t>مثلت</t>
  </si>
  <si>
    <t>ذنسلرط</t>
  </si>
  <si>
    <t>رتيحان</t>
  </si>
  <si>
    <t>مراسيم</t>
  </si>
  <si>
    <t xml:space="preserve"> خكقيزم</t>
  </si>
  <si>
    <t>اجشغيرك</t>
  </si>
  <si>
    <t>نتبين</t>
  </si>
  <si>
    <t>ويعقتًش</t>
  </si>
  <si>
    <t>زمقهًط</t>
  </si>
  <si>
    <t>الفحات</t>
  </si>
  <si>
    <t>مو جه</t>
  </si>
  <si>
    <t>دنسلدط</t>
  </si>
  <si>
    <t>ومبض</t>
  </si>
  <si>
    <t>ذثبخرح</t>
  </si>
  <si>
    <t>رطجفاش</t>
  </si>
  <si>
    <t>دكوشلاخ</t>
  </si>
  <si>
    <t>الصحين</t>
  </si>
  <si>
    <t>افشرف</t>
  </si>
  <si>
    <t>تضعيل</t>
  </si>
  <si>
    <t>وجغهاف</t>
  </si>
  <si>
    <t>دكمشلاخ</t>
  </si>
  <si>
    <t>دمسلرط</t>
  </si>
  <si>
    <t>ايصال</t>
  </si>
  <si>
    <t>ذخكقبزم</t>
  </si>
  <si>
    <t>رضحيثده</t>
  </si>
  <si>
    <t>زهفهوط</t>
  </si>
  <si>
    <t>رسمتي</t>
  </si>
  <si>
    <t>تقطي</t>
  </si>
  <si>
    <t>زمتهوط</t>
  </si>
  <si>
    <t xml:space="preserve">دكعشلاخ </t>
  </si>
  <si>
    <t xml:space="preserve">اطعحرك </t>
  </si>
  <si>
    <t xml:space="preserve">ترقين </t>
  </si>
  <si>
    <t xml:space="preserve">زخكتيزم </t>
  </si>
  <si>
    <t xml:space="preserve">تفعيل </t>
  </si>
  <si>
    <t xml:space="preserve">اجشفيرك </t>
  </si>
  <si>
    <t xml:space="preserve">ويعقترش </t>
  </si>
  <si>
    <t xml:space="preserve">رصحيشده </t>
  </si>
  <si>
    <t>رطحهاش</t>
  </si>
  <si>
    <t>زمنطوط</t>
  </si>
  <si>
    <t>دتقكرط</t>
  </si>
  <si>
    <t>وجعهاف</t>
  </si>
  <si>
    <t>تعبين</t>
  </si>
  <si>
    <t>ذشفكرط</t>
  </si>
  <si>
    <t>دكد شلاخ</t>
  </si>
  <si>
    <t>زثبخرك</t>
  </si>
  <si>
    <t>اقشكرق</t>
  </si>
  <si>
    <t>د كعشلاخ</t>
  </si>
  <si>
    <t>مشبست</t>
  </si>
  <si>
    <t>رضتحيشده</t>
  </si>
  <si>
    <t>رطبعتاش</t>
  </si>
  <si>
    <t>الطفحات</t>
  </si>
  <si>
    <t>ذاشفكرط</t>
  </si>
  <si>
    <t>وميعى</t>
  </si>
  <si>
    <t>ثرقين</t>
  </si>
  <si>
    <t>سراسم</t>
  </si>
  <si>
    <t>زخكثيرم</t>
  </si>
  <si>
    <t>نفعيل</t>
  </si>
  <si>
    <t>اجثيرك</t>
  </si>
  <si>
    <t>تتعبين</t>
  </si>
  <si>
    <t>ويعققرش</t>
  </si>
  <si>
    <t>رصحيثده</t>
  </si>
  <si>
    <t>رطجاش</t>
  </si>
  <si>
    <t>طدق</t>
  </si>
  <si>
    <t>زمثهوط</t>
  </si>
  <si>
    <t xml:space="preserve">الصفحات </t>
  </si>
  <si>
    <t>متي</t>
  </si>
  <si>
    <t>دكشلاخ</t>
  </si>
  <si>
    <t>ذتقمرط</t>
  </si>
  <si>
    <t>ذنشقكرط</t>
  </si>
  <si>
    <t>رنسلرط</t>
  </si>
  <si>
    <t>شعبت</t>
  </si>
  <si>
    <t>شرطين</t>
  </si>
  <si>
    <t>رمتحيشده</t>
  </si>
  <si>
    <t>ارتعاش</t>
  </si>
  <si>
    <t>ذتقكرك</t>
  </si>
  <si>
    <t>وثيصان</t>
  </si>
  <si>
    <t>اطنحوك</t>
  </si>
  <si>
    <t>افشحرق</t>
  </si>
  <si>
    <t>ننظي</t>
  </si>
  <si>
    <t>ذخكييزن</t>
  </si>
  <si>
    <t>نفعييا</t>
  </si>
  <si>
    <t>..</t>
  </si>
  <si>
    <t>ذذ</t>
  </si>
  <si>
    <t>.</t>
  </si>
  <si>
    <t>ع</t>
  </si>
  <si>
    <t>ه</t>
  </si>
  <si>
    <t>خ</t>
  </si>
  <si>
    <t>زمنرس</t>
  </si>
  <si>
    <t>ااس</t>
  </si>
  <si>
    <t>ذنكشر</t>
  </si>
  <si>
    <t>نه</t>
  </si>
  <si>
    <t>شمرا</t>
  </si>
  <si>
    <t>موجة</t>
  </si>
  <si>
    <t>رضفحيشده</t>
  </si>
  <si>
    <t>دنيصلرط</t>
  </si>
  <si>
    <t>وسيص</t>
  </si>
  <si>
    <t>نفغيل</t>
  </si>
  <si>
    <t>اطتصحرك</t>
  </si>
  <si>
    <t>ثرفين</t>
  </si>
  <si>
    <t>الصغحات</t>
  </si>
  <si>
    <t>ذتفكرون</t>
  </si>
  <si>
    <t>الصبين</t>
  </si>
  <si>
    <t>اقشعرف</t>
  </si>
  <si>
    <t>ثغعيل</t>
  </si>
  <si>
    <t>زمفصوط</t>
  </si>
  <si>
    <t>داعتاج</t>
  </si>
  <si>
    <t>تبادك</t>
  </si>
  <si>
    <t>مثبست</t>
  </si>
  <si>
    <t>دنعلرط</t>
  </si>
  <si>
    <t>دكشلاح</t>
  </si>
  <si>
    <t>رنيصال</t>
  </si>
  <si>
    <t>اطتحىك</t>
  </si>
  <si>
    <t>ا</t>
  </si>
  <si>
    <t>ة</t>
  </si>
  <si>
    <t>ى</t>
  </si>
  <si>
    <t>دنصلرط</t>
  </si>
  <si>
    <t>اشكرف</t>
  </si>
  <si>
    <t>تقبين</t>
  </si>
  <si>
    <t>دك شلاخ</t>
  </si>
  <si>
    <t>زخكتتيزم</t>
  </si>
  <si>
    <t xml:space="preserve">تبادل </t>
  </si>
  <si>
    <t xml:space="preserve">منسلرط </t>
  </si>
  <si>
    <t xml:space="preserve">تتبيت </t>
  </si>
  <si>
    <t xml:space="preserve">ذتثقكرط </t>
  </si>
  <si>
    <t>قتبين</t>
  </si>
  <si>
    <t xml:space="preserve">دنسلرط </t>
  </si>
  <si>
    <t xml:space="preserve">سني </t>
  </si>
  <si>
    <t>دسلرط</t>
  </si>
  <si>
    <t>تدقين</t>
  </si>
  <si>
    <t>ذبخرك</t>
  </si>
  <si>
    <t>وجغفاف</t>
  </si>
  <si>
    <t>مةجه</t>
  </si>
  <si>
    <t>كسلاح</t>
  </si>
  <si>
    <t>رتيحال</t>
  </si>
  <si>
    <t>و سيعن</t>
  </si>
  <si>
    <t>ويقترش</t>
  </si>
  <si>
    <t>رصيشده</t>
  </si>
  <si>
    <t>طاذق</t>
  </si>
  <si>
    <t>وجفخاف</t>
  </si>
  <si>
    <t>تحبين</t>
  </si>
  <si>
    <t>رطجهلش</t>
  </si>
  <si>
    <t>وحعخاف</t>
  </si>
  <si>
    <t>ذتتفكرط</t>
  </si>
  <si>
    <t>دنسلر</t>
  </si>
  <si>
    <t>حرقين</t>
  </si>
  <si>
    <t>ذشبخرك</t>
  </si>
  <si>
    <t>هتبيب</t>
  </si>
  <si>
    <t>رمنحيشده</t>
  </si>
  <si>
    <t>دكرشلاخ</t>
  </si>
  <si>
    <t>دنيعارط</t>
  </si>
  <si>
    <t>ترڤين</t>
  </si>
  <si>
    <t>اڤشكرف</t>
  </si>
  <si>
    <t>زمقهوط</t>
  </si>
  <si>
    <t>فتفكرط</t>
  </si>
  <si>
    <t>دنلطر</t>
  </si>
  <si>
    <t>اجثفيرك</t>
  </si>
  <si>
    <t>دك</t>
  </si>
  <si>
    <t>مشع</t>
  </si>
  <si>
    <t>د</t>
  </si>
  <si>
    <t xml:space="preserve">رنيصال </t>
  </si>
  <si>
    <t xml:space="preserve">الصين </t>
  </si>
  <si>
    <t xml:space="preserve">دلعناج </t>
  </si>
  <si>
    <t xml:space="preserve">وميض </t>
  </si>
  <si>
    <t xml:space="preserve">انتظرك </t>
  </si>
  <si>
    <t xml:space="preserve">ترمين </t>
  </si>
  <si>
    <t xml:space="preserve">ماعرف </t>
  </si>
  <si>
    <t xml:space="preserve">مراسم </t>
  </si>
  <si>
    <t>اف</t>
  </si>
  <si>
    <t xml:space="preserve">نعطي </t>
  </si>
  <si>
    <t>اج</t>
  </si>
  <si>
    <t xml:space="preserve">تتيب </t>
  </si>
  <si>
    <t xml:space="preserve">ويعقرش </t>
  </si>
  <si>
    <t xml:space="preserve">ر </t>
  </si>
  <si>
    <t>ر</t>
  </si>
  <si>
    <t>ط</t>
  </si>
  <si>
    <t>ذ</t>
  </si>
  <si>
    <t>س</t>
  </si>
  <si>
    <t>و</t>
  </si>
  <si>
    <t xml:space="preserve">موجه </t>
  </si>
  <si>
    <t>دنيلرط</t>
  </si>
  <si>
    <t>رتبصال</t>
  </si>
  <si>
    <t>حرفين</t>
  </si>
  <si>
    <t>ذخگقيزم</t>
  </si>
  <si>
    <t>ذخكفيرم</t>
  </si>
  <si>
    <t>ذثبخزك</t>
  </si>
  <si>
    <t>تتبيب</t>
  </si>
  <si>
    <t>ميغاق</t>
  </si>
  <si>
    <t>ويعقترس</t>
  </si>
  <si>
    <t>رمغهوط</t>
  </si>
  <si>
    <t xml:space="preserve">ذخكتيزم </t>
  </si>
  <si>
    <t>ويعقنرش</t>
  </si>
  <si>
    <t xml:space="preserve">المحرك </t>
  </si>
  <si>
    <t>اامثكرف</t>
  </si>
  <si>
    <t>نعطي</t>
  </si>
  <si>
    <t xml:space="preserve">اجثفيرك </t>
  </si>
  <si>
    <t>رضحيثه</t>
  </si>
  <si>
    <t xml:space="preserve">طلاق </t>
  </si>
  <si>
    <t>ذتقكرش</t>
  </si>
  <si>
    <t>شتي</t>
  </si>
  <si>
    <t>حتبيت</t>
  </si>
  <si>
    <t>زمخهوط</t>
  </si>
  <si>
    <t>ترفضين</t>
  </si>
  <si>
    <t>نخطي</t>
  </si>
  <si>
    <t>اجسفيرك</t>
  </si>
  <si>
    <t>ذتفكراط</t>
  </si>
  <si>
    <t>دكو شلاخ</t>
  </si>
  <si>
    <t>ر نلرط</t>
  </si>
  <si>
    <t>اقسكرف</t>
  </si>
  <si>
    <t>اجشفي ك</t>
  </si>
  <si>
    <t>ترقيت</t>
  </si>
  <si>
    <t>دثبخرك</t>
  </si>
  <si>
    <t>وجعخاق</t>
  </si>
  <si>
    <t>ذتتقكرط</t>
  </si>
  <si>
    <t>ونيسلرط</t>
  </si>
  <si>
    <t>اجشقيرك</t>
  </si>
  <si>
    <t>عجيبن</t>
  </si>
  <si>
    <t>فتقكرط</t>
  </si>
  <si>
    <t>رمتي</t>
  </si>
  <si>
    <t>دكعشلان</t>
  </si>
  <si>
    <t>اجشفرك</t>
  </si>
  <si>
    <t>نعاون</t>
  </si>
  <si>
    <t>اطنخرك</t>
  </si>
  <si>
    <t>رصيحيشده</t>
  </si>
  <si>
    <t>رطبعاض</t>
  </si>
  <si>
    <t>شعاون</t>
  </si>
  <si>
    <t xml:space="preserve">مراسيم </t>
  </si>
  <si>
    <t xml:space="preserve">زمفهوط </t>
  </si>
  <si>
    <t>فشتقكرط</t>
  </si>
  <si>
    <t xml:space="preserve">دنبسلرط </t>
  </si>
  <si>
    <t>ذثبهرك</t>
  </si>
  <si>
    <t>دنبشلرط</t>
  </si>
  <si>
    <t>رضخيشده</t>
  </si>
  <si>
    <t>رطجقاش</t>
  </si>
  <si>
    <t>ذخكييزم</t>
  </si>
  <si>
    <t>وصيصن</t>
  </si>
  <si>
    <t>الطعحرك</t>
  </si>
  <si>
    <t>ذلتفكرط</t>
  </si>
  <si>
    <t>رخكتيزم</t>
  </si>
  <si>
    <t>دتنقكرط</t>
  </si>
  <si>
    <t>امتي</t>
  </si>
  <si>
    <t>دطجعاش</t>
  </si>
  <si>
    <t>رخيصات</t>
  </si>
  <si>
    <t>وسيض</t>
  </si>
  <si>
    <t>لطحرك</t>
  </si>
  <si>
    <t>ترضيع</t>
  </si>
  <si>
    <t>مر اسم</t>
  </si>
  <si>
    <t>تغطي</t>
  </si>
  <si>
    <t>زخكيزم</t>
  </si>
  <si>
    <t>تثهتث</t>
  </si>
  <si>
    <t>رصخين</t>
  </si>
  <si>
    <t>طارق</t>
  </si>
  <si>
    <t>دميم</t>
  </si>
  <si>
    <t>ثنتث</t>
  </si>
  <si>
    <t>رخكقيرم</t>
  </si>
  <si>
    <t>زمفهود</t>
  </si>
  <si>
    <t>رتيصات</t>
  </si>
  <si>
    <t>رضنحيشده</t>
  </si>
  <si>
    <t>ذنتفكرط</t>
  </si>
  <si>
    <t>مكعشلاخ</t>
  </si>
  <si>
    <t>ااتيصال</t>
  </si>
  <si>
    <t>ميفارق</t>
  </si>
  <si>
    <t>طجهاش</t>
  </si>
  <si>
    <t>دتقك ط</t>
  </si>
  <si>
    <t>اجيفيرك</t>
  </si>
  <si>
    <t>تنبيت</t>
  </si>
  <si>
    <t>ميفاب</t>
  </si>
  <si>
    <t>رصيحيشيده</t>
  </si>
  <si>
    <t>رطعبضاش</t>
  </si>
  <si>
    <t>موجبه</t>
  </si>
  <si>
    <t xml:space="preserve">ذخكقيزم </t>
  </si>
  <si>
    <t xml:space="preserve">ستي </t>
  </si>
  <si>
    <t xml:space="preserve">وجعخاف </t>
  </si>
  <si>
    <t>د كد شلاخ</t>
  </si>
  <si>
    <t xml:space="preserve">مثيت </t>
  </si>
  <si>
    <t xml:space="preserve">د نسلرط </t>
  </si>
  <si>
    <t xml:space="preserve">اطتحرك </t>
  </si>
  <si>
    <t>وجقخاف</t>
  </si>
  <si>
    <t>مثعبت</t>
  </si>
  <si>
    <t>اتشكرف</t>
  </si>
  <si>
    <t>ويعقارش</t>
  </si>
  <si>
    <t>مشيدت</t>
  </si>
  <si>
    <t>ذنتلرط</t>
  </si>
  <si>
    <t>افشعرف</t>
  </si>
  <si>
    <t>نتعطي</t>
  </si>
  <si>
    <t>رطعباش</t>
  </si>
  <si>
    <t>عوجه</t>
  </si>
  <si>
    <t>طنجرك</t>
  </si>
  <si>
    <t>نتطي</t>
  </si>
  <si>
    <t>تتيين</t>
  </si>
  <si>
    <t>ذثفكرط</t>
  </si>
  <si>
    <t>وهيض</t>
  </si>
  <si>
    <t>اطفحرك</t>
  </si>
  <si>
    <t>هتبين</t>
  </si>
  <si>
    <t>دمفهوط</t>
  </si>
  <si>
    <t>spend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</si>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</sst>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عادي" xfId="0" builtinId="0"/>
  </cellStyles>
  <dxfs count="37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4D5326-0F6E-41BB-99C3-881EBCA8D33F}" autoFormatId="16" applyNumberFormats="0" applyBorderFormats="0" applyFontFormats="0" applyPatternFormats="0" applyAlignmentFormats="0" applyWidthHeightFormats="0">
  <queryTableRefresh nextId="38" unboundColumnsRight="1">
    <queryTableFields count="37">
      <queryTableField id="1" name="Timestamp" tableColumnId="1"/>
      <queryTableField id="2" name="الجنس" tableColumnId="2"/>
      <queryTableField id="3" name="هل لديك أي خبرة سابقة باختبارات التحقق (CAPTCHA)؟" tableColumnId="3"/>
      <queryTableField id="4" name="هل تتحدث اللغة العربية بطلاقة؟" tableColumnId="4"/>
      <queryTableField id="5" name="العمر" tableColumnId="5"/>
      <queryTableField id="6" name="Time" tableColumnId="6"/>
      <queryTableField id="7" name="دكعشلاخ ctc" tableColumnId="7"/>
      <queryTableField id="8" name="مثبت ctc" tableColumnId="8"/>
      <queryTableField id="9" name="دنيسلرط eot" tableColumnId="9"/>
      <queryTableField id="10" name="تعاون eot" tableColumnId="10"/>
      <queryTableField id="11" name="رتيصال ian" tableColumnId="11"/>
      <queryTableField id="12" name="الهجين ian" tableColumnId="12"/>
      <queryTableField id="13" name="دلعتاج jsma" tableColumnId="13"/>
      <queryTableField id="14" name="وميض jsma" tableColumnId="14"/>
      <queryTableField id="15" name="اطنحرك sgtcs" tableColumnId="15"/>
      <queryTableField id="16" name="ترقين sgtcs" tableColumnId="16"/>
      <queryTableField id="17" name="ذثبخرك ctc" tableColumnId="17"/>
      <queryTableField id="18" name="مراسم ctc" tableColumnId="18"/>
      <queryTableField id="19" name="اقشكرف ctc" tableColumnId="19"/>
      <queryTableField id="20" name="نقطي ctc" tableColumnId="20"/>
      <queryTableField id="21" name="ذخكقيزم eot" tableColumnId="21"/>
      <queryTableField id="22" name="تفعيل eot" tableColumnId="22"/>
      <queryTableField id="23" name="اجشفيرك ian" tableColumnId="23"/>
      <queryTableField id="24" name="تثبيت ian" tableColumnId="24"/>
      <queryTableField id="25" name="ويعقترش jsma" tableColumnId="25"/>
      <queryTableField id="26" name="ميفاق jsma" tableColumnId="26"/>
      <queryTableField id="27" name="رضحيشده sgtcs" tableColumnId="27"/>
      <queryTableField id="28" name="تبادل sgtcs" tableColumnId="28"/>
      <queryTableField id="29" name="رطجهاش eot" tableColumnId="29"/>
      <queryTableField id="30" name="طلاق eot " tableColumnId="30"/>
      <queryTableField id="31" name="زمنهوطctc" tableColumnId="31"/>
      <queryTableField id="32" name="الصفحات ctc" tableColumnId="32"/>
      <queryTableField id="33" name="ذنثقكرط eot" tableColumnId="33"/>
      <queryTableField id="34" name="سني eot" tableColumnId="34"/>
      <queryTableField id="35" name="وجغاف ian" tableColumnId="35"/>
      <queryTableField id="36" name="موجه ian" tableColumnId="36"/>
      <queryTableField id="37" dataBound="0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91EA3-8A75-4DA5-9555-7F383D9DAF98}" name="توليد_كود_منظور_أمني_معدل_مكتوب_بخط_اليد_للغة_العربية___1" displayName="توليد_كود_منظور_أمني_معدل_مكتوب_بخط_اليد_للغة_العربية___1" ref="A1:AK133" tableType="queryTable" totalsRowShown="0">
  <autoFilter ref="A1:AK133" xr:uid="{95E91EA3-8A75-4DA5-9555-7F383D9DAF98}"/>
  <tableColumns count="37">
    <tableColumn id="1" xr3:uid="{26F08467-9A5C-4173-8C9D-A5511DAD0576}" uniqueName="1" name="Timestamp" queryTableFieldId="1" dataDxfId="36"/>
    <tableColumn id="2" xr3:uid="{4467553B-A4E0-40A3-BFAB-366240280824}" uniqueName="2" name="الجنس" queryTableFieldId="2" dataDxfId="35"/>
    <tableColumn id="3" xr3:uid="{1E59C631-64FB-472D-B65F-939F6D2DA4E3}" uniqueName="3" name="هل لديك أي خبرة سابقة باختبارات التحقق (CAPTCHA)؟" queryTableFieldId="3" dataDxfId="34"/>
    <tableColumn id="4" xr3:uid="{BE2C51AC-8702-4D1F-9579-CE1276173B15}" uniqueName="4" name="هل تتحدث اللغة العربية بطلاقة؟" queryTableFieldId="4" dataDxfId="33"/>
    <tableColumn id="5" xr3:uid="{07BE80EF-1F63-446D-B9A0-494A7C80D502}" uniqueName="5" name="العمر" queryTableFieldId="5" dataDxfId="32"/>
    <tableColumn id="6" xr3:uid="{4619A2BD-E765-492D-8D6F-51D0133FFDD0}" uniqueName="6" name="Time" queryTableFieldId="6" dataDxfId="31"/>
    <tableColumn id="7" xr3:uid="{28C06965-A43E-4E76-9BB5-F8C2FE9E9727}" uniqueName="7" name="دكعشلاخ ctc" queryTableFieldId="7" dataDxfId="30"/>
    <tableColumn id="8" xr3:uid="{67E668FB-ABFF-4995-8767-DA2DA9D3BAC9}" uniqueName="8" name="مثبت ctc" queryTableFieldId="8" dataDxfId="29"/>
    <tableColumn id="9" xr3:uid="{FE3217B9-F077-488F-B95E-7069C55D691D}" uniqueName="9" name="دنيسلرط eot" queryTableFieldId="9" dataDxfId="28"/>
    <tableColumn id="10" xr3:uid="{B75F3683-EF6E-4994-91E2-E583F6426892}" uniqueName="10" name="تعاون eot" queryTableFieldId="10" dataDxfId="27"/>
    <tableColumn id="11" xr3:uid="{6083AF42-461E-46AC-A35C-7C99AB1E9AED}" uniqueName="11" name="رتيصال ian" queryTableFieldId="11" dataDxfId="26"/>
    <tableColumn id="12" xr3:uid="{2099BF21-F226-450D-AB72-AD388BD0859E}" uniqueName="12" name="الهجين ian" queryTableFieldId="12" dataDxfId="25"/>
    <tableColumn id="13" xr3:uid="{62E73646-749B-4DF9-921B-E29B91A366F7}" uniqueName="13" name="دلعتاج jsma" queryTableFieldId="13" dataDxfId="24"/>
    <tableColumn id="14" xr3:uid="{600F64CF-1931-45A9-AFFD-2BEB7788EA1F}" uniqueName="14" name="وميض jsma" queryTableFieldId="14" dataDxfId="23"/>
    <tableColumn id="15" xr3:uid="{BBAE36BC-D1C6-48E8-927C-A5ABB2677560}" uniqueName="15" name="اطنحرك sgtcs" queryTableFieldId="15" dataDxfId="22"/>
    <tableColumn id="16" xr3:uid="{013DA87A-F62E-4A90-886C-3DBFD6D4830F}" uniqueName="16" name="ترقين sgtcs" queryTableFieldId="16" dataDxfId="21"/>
    <tableColumn id="17" xr3:uid="{2A223F75-60E9-4730-9CF7-5BFE4225BF07}" uniqueName="17" name="ذثبخرك ctc" queryTableFieldId="17" dataDxfId="20"/>
    <tableColumn id="18" xr3:uid="{99DE729A-A266-4DEB-A329-478F88DBE635}" uniqueName="18" name="مراسم ctc" queryTableFieldId="18" dataDxfId="19"/>
    <tableColumn id="19" xr3:uid="{D40DBFA4-0085-4CAB-94F6-66D90BCE6F1E}" uniqueName="19" name="اقشكرف ctc" queryTableFieldId="19" dataDxfId="18"/>
    <tableColumn id="20" xr3:uid="{E07EE51B-F1EC-4818-A25C-BE5D5A0E439E}" uniqueName="20" name="نقطي ctc" queryTableFieldId="20" dataDxfId="17"/>
    <tableColumn id="21" xr3:uid="{872D040A-8FE0-4A95-B626-6A1C57280EC5}" uniqueName="21" name="ذخكقيزم eot" queryTableFieldId="21" dataDxfId="16"/>
    <tableColumn id="22" xr3:uid="{C3E0128F-EC16-4C6C-8287-468229AEE454}" uniqueName="22" name="تفعيل eot" queryTableFieldId="22" dataDxfId="15"/>
    <tableColumn id="23" xr3:uid="{02A25B44-2E96-4016-BE11-CACD69CE0296}" uniqueName="23" name="اجشفيرك ian" queryTableFieldId="23" dataDxfId="14"/>
    <tableColumn id="24" xr3:uid="{768C9A7A-DC7E-4596-8517-5BC105D0E1D9}" uniqueName="24" name="تثبيت ian" queryTableFieldId="24" dataDxfId="13"/>
    <tableColumn id="25" xr3:uid="{9780F0D2-56CE-4F45-82B9-E14B70F0C03F}" uniqueName="25" name="ويعقترش jsma" queryTableFieldId="25" dataDxfId="12"/>
    <tableColumn id="26" xr3:uid="{5390DC0B-DE5E-4F5D-8226-7B86DD371163}" uniqueName="26" name="ميفاق jsma" queryTableFieldId="26" dataDxfId="11"/>
    <tableColumn id="27" xr3:uid="{7EA2F881-83A6-48A5-8BFA-9F7147E5F5E9}" uniqueName="27" name="رضحيشده sgtcs" queryTableFieldId="27" dataDxfId="10"/>
    <tableColumn id="28" xr3:uid="{A07010DF-0DDC-4535-A79C-7B5E02EA5304}" uniqueName="28" name="تبادل sgtcs" queryTableFieldId="28" dataDxfId="9"/>
    <tableColumn id="29" xr3:uid="{47C536C4-E80C-4C41-9344-8488E25329B3}" uniqueName="29" name="رطجهاش eot" queryTableFieldId="29" dataDxfId="8"/>
    <tableColumn id="30" xr3:uid="{4C2061A6-5EDB-4281-84B7-EDDCADC63AC7}" uniqueName="30" name="طلاق eot " queryTableFieldId="30" dataDxfId="7"/>
    <tableColumn id="31" xr3:uid="{EEF85070-E183-4C6B-9AD4-1E804C912878}" uniqueName="31" name="زمنهوطctc" queryTableFieldId="31" dataDxfId="6"/>
    <tableColumn id="32" xr3:uid="{CDFEC8BC-EA0B-478C-889B-5BAD97A2C099}" uniqueName="32" name="الصفحات ctc" queryTableFieldId="32" dataDxfId="5"/>
    <tableColumn id="33" xr3:uid="{0F605907-0F6C-47F3-9954-A1A2F4DBC190}" uniqueName="33" name="ذنثقكرط eot" queryTableFieldId="33" dataDxfId="4"/>
    <tableColumn id="34" xr3:uid="{264E02C1-67E9-4E47-B29B-355A9EF24A7D}" uniqueName="34" name="سني eot" queryTableFieldId="34" dataDxfId="3"/>
    <tableColumn id="35" xr3:uid="{07C61F0A-FDC3-48AB-940D-3C404FA5F43D}" uniqueName="35" name="وجغاف ian" queryTableFieldId="35" dataDxfId="2"/>
    <tableColumn id="36" xr3:uid="{7D696061-79E1-49E9-8673-3F540B5AE709}" uniqueName="36" name="موجه ian" queryTableFieldId="36" dataDxfId="1"/>
    <tableColumn id="37" xr3:uid="{FCA4FF5B-8F14-43BB-8C03-8A49D2E695E4}" uniqueName="37" name="spend time" queryTableFieldId="37" dataDxfId="0">
      <calculatedColumnFormula>(توليد_كود_منظور_أمني_معدل_مكتوب_بخط_اليد_للغة_العربية___1[[#This Row],[Timestamp]]-توليد_كود_منظور_أمني_معدل_مكتوب_بخط_اليد_للغة_العربية___1[[#This Row],[Time]])*24*60*60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E073-D2BF-484F-AF5B-D3F0BC19C2A5}">
  <dimension ref="A1:AL138"/>
  <sheetViews>
    <sheetView rightToLeft="1" tabSelected="1" topLeftCell="A116" workbookViewId="0">
      <selection activeCell="AH135" sqref="AH135"/>
    </sheetView>
  </sheetViews>
  <sheetFormatPr defaultRowHeight="13.5" x14ac:dyDescent="0.35"/>
  <cols>
    <col min="1" max="1" width="18.125" bestFit="1" customWidth="1"/>
    <col min="2" max="2" width="7" bestFit="1" customWidth="1"/>
    <col min="3" max="3" width="40.75" bestFit="1" customWidth="1"/>
    <col min="4" max="4" width="22.25" bestFit="1" customWidth="1"/>
    <col min="5" max="5" width="10.875" bestFit="1" customWidth="1"/>
    <col min="6" max="6" width="11.875" bestFit="1" customWidth="1"/>
    <col min="7" max="7" width="11.125" bestFit="1" customWidth="1"/>
    <col min="9" max="9" width="11.25" bestFit="1" customWidth="1"/>
    <col min="10" max="10" width="9.75" bestFit="1" customWidth="1"/>
    <col min="11" max="11" width="10.625" bestFit="1" customWidth="1"/>
    <col min="12" max="12" width="10.375" bestFit="1" customWidth="1"/>
    <col min="13" max="13" width="11.25" bestFit="1" customWidth="1"/>
    <col min="14" max="14" width="11.5" bestFit="1" customWidth="1"/>
    <col min="15" max="15" width="12.875" bestFit="1" customWidth="1"/>
    <col min="16" max="16" width="11.5" bestFit="1" customWidth="1"/>
    <col min="17" max="17" width="10.375" bestFit="1" customWidth="1"/>
    <col min="18" max="18" width="9.75" bestFit="1" customWidth="1"/>
    <col min="19" max="19" width="11" bestFit="1" customWidth="1"/>
    <col min="20" max="20" width="9.25" bestFit="1" customWidth="1"/>
    <col min="21" max="21" width="11" bestFit="1" customWidth="1"/>
    <col min="22" max="22" width="9.375" bestFit="1" customWidth="1"/>
    <col min="23" max="23" width="11.5" bestFit="1" customWidth="1"/>
    <col min="24" max="24" width="9.25" bestFit="1" customWidth="1"/>
    <col min="25" max="25" width="12.875" bestFit="1" customWidth="1"/>
    <col min="26" max="26" width="10.875" bestFit="1" customWidth="1"/>
    <col min="27" max="27" width="14.25" bestFit="1" customWidth="1"/>
    <col min="28" max="28" width="11.125" bestFit="1" customWidth="1"/>
    <col min="29" max="29" width="12" bestFit="1" customWidth="1"/>
    <col min="30" max="30" width="9.875" bestFit="1" customWidth="1"/>
    <col min="31" max="31" width="10.25" bestFit="1" customWidth="1"/>
    <col min="32" max="32" width="11.875" bestFit="1" customWidth="1"/>
    <col min="33" max="33" width="10.875" bestFit="1" customWidth="1"/>
    <col min="35" max="35" width="10.375" bestFit="1" customWidth="1"/>
    <col min="36" max="36" width="9.375" customWidth="1"/>
    <col min="37" max="37" width="10.37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519</v>
      </c>
    </row>
    <row r="2" spans="1:37" x14ac:dyDescent="0.35">
      <c r="A2" s="1">
        <v>0.89925925925925931</v>
      </c>
      <c r="B2" t="s">
        <v>36</v>
      </c>
      <c r="C2" t="s">
        <v>37</v>
      </c>
      <c r="D2" t="s">
        <v>37</v>
      </c>
      <c r="E2" t="s">
        <v>38</v>
      </c>
      <c r="F2" s="1">
        <v>0.89375000000000004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  <c r="AK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476.00000000000085</v>
      </c>
    </row>
    <row r="3" spans="1:37" x14ac:dyDescent="0.35">
      <c r="A3" s="1">
        <v>0.16556712962962963</v>
      </c>
      <c r="B3" t="s">
        <v>36</v>
      </c>
      <c r="C3" t="s">
        <v>37</v>
      </c>
      <c r="D3" t="s">
        <v>37</v>
      </c>
      <c r="E3" t="s">
        <v>69</v>
      </c>
      <c r="F3" s="1">
        <v>0.15902777777777777</v>
      </c>
      <c r="G3" t="s">
        <v>39</v>
      </c>
      <c r="H3" t="s">
        <v>70</v>
      </c>
      <c r="I3" t="s">
        <v>71</v>
      </c>
      <c r="J3" t="s">
        <v>42</v>
      </c>
      <c r="K3" t="s">
        <v>43</v>
      </c>
      <c r="L3" t="s">
        <v>44</v>
      </c>
      <c r="M3" t="s">
        <v>45</v>
      </c>
      <c r="N3" t="s">
        <v>72</v>
      </c>
      <c r="O3" t="s">
        <v>73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74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 t="s">
        <v>60</v>
      </c>
      <c r="AC3" t="s">
        <v>75</v>
      </c>
      <c r="AD3" t="s">
        <v>62</v>
      </c>
      <c r="AE3" t="s">
        <v>76</v>
      </c>
      <c r="AF3" t="s">
        <v>64</v>
      </c>
      <c r="AG3" t="s">
        <v>65</v>
      </c>
      <c r="AH3" t="s">
        <v>66</v>
      </c>
      <c r="AI3" t="s">
        <v>77</v>
      </c>
      <c r="AJ3" t="s">
        <v>68</v>
      </c>
      <c r="AK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565.00000000000114</v>
      </c>
    </row>
    <row r="4" spans="1:37" x14ac:dyDescent="0.35">
      <c r="A4" s="1">
        <v>0.8863078703703704</v>
      </c>
      <c r="B4" t="s">
        <v>78</v>
      </c>
      <c r="C4" t="s">
        <v>37</v>
      </c>
      <c r="D4" t="s">
        <v>37</v>
      </c>
      <c r="E4" t="s">
        <v>79</v>
      </c>
      <c r="F4" s="1">
        <v>0.88402777777777775</v>
      </c>
      <c r="G4" t="s">
        <v>39</v>
      </c>
      <c r="H4" t="s">
        <v>40</v>
      </c>
      <c r="I4" t="s">
        <v>80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73</v>
      </c>
      <c r="P4" t="s">
        <v>48</v>
      </c>
      <c r="Q4" t="s">
        <v>49</v>
      </c>
      <c r="R4" t="s">
        <v>50</v>
      </c>
      <c r="S4" t="s">
        <v>51</v>
      </c>
      <c r="T4" t="s">
        <v>52</v>
      </c>
      <c r="U4" t="s">
        <v>74</v>
      </c>
      <c r="V4" t="s">
        <v>54</v>
      </c>
      <c r="W4" t="s">
        <v>55</v>
      </c>
      <c r="X4" t="s">
        <v>56</v>
      </c>
      <c r="Y4" t="s">
        <v>57</v>
      </c>
      <c r="Z4" t="s">
        <v>58</v>
      </c>
      <c r="AA4" t="s">
        <v>59</v>
      </c>
      <c r="AB4" t="s">
        <v>60</v>
      </c>
      <c r="AC4" t="s">
        <v>75</v>
      </c>
      <c r="AD4" t="s">
        <v>62</v>
      </c>
      <c r="AE4" t="s">
        <v>76</v>
      </c>
      <c r="AF4" t="s">
        <v>64</v>
      </c>
      <c r="AG4" t="s">
        <v>65</v>
      </c>
      <c r="AH4" t="s">
        <v>81</v>
      </c>
      <c r="AI4" t="s">
        <v>82</v>
      </c>
      <c r="AJ4" t="s">
        <v>68</v>
      </c>
      <c r="AK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197.00000000000523</v>
      </c>
    </row>
    <row r="5" spans="1:37" x14ac:dyDescent="0.35">
      <c r="A5" s="1">
        <v>0.86104166666666671</v>
      </c>
      <c r="B5" t="s">
        <v>78</v>
      </c>
      <c r="C5" t="s">
        <v>37</v>
      </c>
      <c r="D5" t="s">
        <v>37</v>
      </c>
      <c r="E5" t="s">
        <v>38</v>
      </c>
      <c r="F5" s="1">
        <v>0.85763888888888884</v>
      </c>
      <c r="G5" t="s">
        <v>39</v>
      </c>
      <c r="H5" t="s">
        <v>40</v>
      </c>
      <c r="I5" t="s">
        <v>71</v>
      </c>
      <c r="J5" t="s">
        <v>42</v>
      </c>
      <c r="K5" t="s">
        <v>83</v>
      </c>
      <c r="L5" t="s">
        <v>44</v>
      </c>
      <c r="M5" t="s">
        <v>45</v>
      </c>
      <c r="N5" t="s">
        <v>46</v>
      </c>
      <c r="O5" t="s">
        <v>73</v>
      </c>
      <c r="P5" t="s">
        <v>48</v>
      </c>
      <c r="Q5" t="s">
        <v>84</v>
      </c>
      <c r="R5" t="s">
        <v>50</v>
      </c>
      <c r="S5" t="s">
        <v>51</v>
      </c>
      <c r="T5" t="s">
        <v>52</v>
      </c>
      <c r="U5" t="s">
        <v>74</v>
      </c>
      <c r="V5" t="s">
        <v>54</v>
      </c>
      <c r="W5" t="s">
        <v>55</v>
      </c>
      <c r="X5" t="s">
        <v>85</v>
      </c>
      <c r="Y5" t="s">
        <v>57</v>
      </c>
      <c r="Z5" t="s">
        <v>58</v>
      </c>
      <c r="AA5" t="s">
        <v>86</v>
      </c>
      <c r="AB5" t="s">
        <v>60</v>
      </c>
      <c r="AC5" t="s">
        <v>61</v>
      </c>
      <c r="AD5" t="s">
        <v>62</v>
      </c>
      <c r="AE5" t="s">
        <v>76</v>
      </c>
      <c r="AF5" t="s">
        <v>64</v>
      </c>
      <c r="AG5" t="s">
        <v>87</v>
      </c>
      <c r="AH5" t="s">
        <v>66</v>
      </c>
      <c r="AI5" t="s">
        <v>67</v>
      </c>
      <c r="AJ5" t="s">
        <v>68</v>
      </c>
      <c r="AK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294.00000000000762</v>
      </c>
    </row>
    <row r="6" spans="1:37" x14ac:dyDescent="0.35">
      <c r="A6" s="1">
        <v>0.98173611111111114</v>
      </c>
      <c r="B6" t="s">
        <v>36</v>
      </c>
      <c r="C6" t="s">
        <v>88</v>
      </c>
      <c r="D6" t="s">
        <v>37</v>
      </c>
      <c r="E6" t="s">
        <v>38</v>
      </c>
      <c r="F6" s="1">
        <v>0.97430555555555554</v>
      </c>
      <c r="G6" t="s">
        <v>39</v>
      </c>
      <c r="H6" t="s">
        <v>40</v>
      </c>
      <c r="I6" t="s">
        <v>89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90</v>
      </c>
      <c r="P6" t="s">
        <v>48</v>
      </c>
      <c r="Q6" t="s">
        <v>49</v>
      </c>
      <c r="R6" t="s">
        <v>50</v>
      </c>
      <c r="S6" t="s">
        <v>51</v>
      </c>
      <c r="T6" t="s">
        <v>52</v>
      </c>
      <c r="U6" t="s">
        <v>91</v>
      </c>
      <c r="V6" t="s">
        <v>54</v>
      </c>
      <c r="W6" t="s">
        <v>55</v>
      </c>
      <c r="X6" t="s">
        <v>56</v>
      </c>
      <c r="Y6" t="s">
        <v>57</v>
      </c>
      <c r="Z6" t="s">
        <v>58</v>
      </c>
      <c r="AA6" t="s">
        <v>59</v>
      </c>
      <c r="AB6" t="s">
        <v>60</v>
      </c>
      <c r="AC6" t="s">
        <v>75</v>
      </c>
      <c r="AD6" t="s">
        <v>62</v>
      </c>
      <c r="AE6" t="s">
        <v>76</v>
      </c>
      <c r="AF6" t="s">
        <v>64</v>
      </c>
      <c r="AG6" t="s">
        <v>92</v>
      </c>
      <c r="AH6" t="s">
        <v>81</v>
      </c>
      <c r="AI6" t="s">
        <v>67</v>
      </c>
      <c r="AJ6" t="s">
        <v>68</v>
      </c>
      <c r="AK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642.00000000000443</v>
      </c>
    </row>
    <row r="7" spans="1:37" x14ac:dyDescent="0.35">
      <c r="A7" s="1">
        <v>0.13310185185185186</v>
      </c>
      <c r="B7" t="s">
        <v>36</v>
      </c>
      <c r="C7" t="s">
        <v>37</v>
      </c>
      <c r="D7" t="s">
        <v>37</v>
      </c>
      <c r="E7" t="s">
        <v>79</v>
      </c>
      <c r="F7" s="1">
        <v>0.12916666666666668</v>
      </c>
      <c r="G7" t="s">
        <v>39</v>
      </c>
      <c r="H7" t="s">
        <v>40</v>
      </c>
      <c r="I7" t="s">
        <v>93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94</v>
      </c>
      <c r="P7" t="s">
        <v>48</v>
      </c>
      <c r="Q7" t="s">
        <v>49</v>
      </c>
      <c r="R7" t="s">
        <v>50</v>
      </c>
      <c r="S7" t="s">
        <v>51</v>
      </c>
      <c r="T7" t="s">
        <v>52</v>
      </c>
      <c r="U7" t="s">
        <v>95</v>
      </c>
      <c r="V7" t="s">
        <v>54</v>
      </c>
      <c r="W7" t="s">
        <v>55</v>
      </c>
      <c r="X7" t="s">
        <v>56</v>
      </c>
      <c r="Y7" t="s">
        <v>57</v>
      </c>
      <c r="Z7" t="s">
        <v>58</v>
      </c>
      <c r="AA7" t="s">
        <v>86</v>
      </c>
      <c r="AB7" t="s">
        <v>60</v>
      </c>
      <c r="AC7" t="s">
        <v>61</v>
      </c>
      <c r="AD7" t="s">
        <v>62</v>
      </c>
      <c r="AE7" t="s">
        <v>76</v>
      </c>
      <c r="AF7" t="s">
        <v>64</v>
      </c>
      <c r="AG7" t="s">
        <v>96</v>
      </c>
      <c r="AH7" t="s">
        <v>97</v>
      </c>
      <c r="AI7" t="s">
        <v>67</v>
      </c>
      <c r="AJ7" t="s">
        <v>68</v>
      </c>
      <c r="AK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339.9999999999996</v>
      </c>
    </row>
    <row r="8" spans="1:37" x14ac:dyDescent="0.35">
      <c r="A8" s="1">
        <v>0.93521990740740746</v>
      </c>
      <c r="B8" t="s">
        <v>36</v>
      </c>
      <c r="C8" t="s">
        <v>37</v>
      </c>
      <c r="D8" t="s">
        <v>37</v>
      </c>
      <c r="E8" t="s">
        <v>79</v>
      </c>
      <c r="F8" s="1">
        <v>0.93194444444444446</v>
      </c>
      <c r="G8" t="s">
        <v>39</v>
      </c>
      <c r="H8" t="s">
        <v>70</v>
      </c>
      <c r="I8" t="s">
        <v>71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98</v>
      </c>
      <c r="Q8" t="s">
        <v>49</v>
      </c>
      <c r="R8" t="s">
        <v>50</v>
      </c>
      <c r="S8" t="s">
        <v>51</v>
      </c>
      <c r="T8" t="s">
        <v>52</v>
      </c>
      <c r="U8" t="s">
        <v>91</v>
      </c>
      <c r="V8" t="s">
        <v>54</v>
      </c>
      <c r="W8" t="s">
        <v>55</v>
      </c>
      <c r="X8" t="s">
        <v>99</v>
      </c>
      <c r="Y8" t="s">
        <v>57</v>
      </c>
      <c r="Z8" t="s">
        <v>58</v>
      </c>
      <c r="AA8" t="s">
        <v>59</v>
      </c>
      <c r="AB8" t="s">
        <v>60</v>
      </c>
      <c r="AC8" t="s">
        <v>100</v>
      </c>
      <c r="AD8" t="s">
        <v>62</v>
      </c>
      <c r="AE8" t="s">
        <v>76</v>
      </c>
      <c r="AF8" t="s">
        <v>64</v>
      </c>
      <c r="AG8" t="s">
        <v>101</v>
      </c>
      <c r="AH8" t="s">
        <v>66</v>
      </c>
      <c r="AI8" t="s">
        <v>67</v>
      </c>
      <c r="AJ8" t="s">
        <v>68</v>
      </c>
      <c r="AK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283.00000000000267</v>
      </c>
    </row>
    <row r="9" spans="1:37" x14ac:dyDescent="0.35">
      <c r="A9" s="1">
        <v>0.90732638888888884</v>
      </c>
      <c r="B9" t="s">
        <v>36</v>
      </c>
      <c r="C9" t="s">
        <v>37</v>
      </c>
      <c r="D9" t="s">
        <v>37</v>
      </c>
      <c r="E9" t="s">
        <v>79</v>
      </c>
      <c r="F9" s="1">
        <v>0.90347222222222223</v>
      </c>
      <c r="G9" t="s">
        <v>39</v>
      </c>
      <c r="H9" t="s">
        <v>40</v>
      </c>
      <c r="I9" t="s">
        <v>71</v>
      </c>
      <c r="J9" t="s">
        <v>42</v>
      </c>
      <c r="K9" t="s">
        <v>83</v>
      </c>
      <c r="L9" t="s">
        <v>102</v>
      </c>
      <c r="M9" t="s">
        <v>45</v>
      </c>
      <c r="N9" t="s">
        <v>46</v>
      </c>
      <c r="O9" t="s">
        <v>73</v>
      </c>
      <c r="P9" t="s">
        <v>48</v>
      </c>
      <c r="Q9" t="s">
        <v>49</v>
      </c>
      <c r="R9" t="s">
        <v>103</v>
      </c>
      <c r="S9" t="s">
        <v>51</v>
      </c>
      <c r="T9" t="s">
        <v>52</v>
      </c>
      <c r="U9" t="s">
        <v>104</v>
      </c>
      <c r="V9" t="s">
        <v>105</v>
      </c>
      <c r="W9" t="s">
        <v>55</v>
      </c>
      <c r="X9" t="s">
        <v>56</v>
      </c>
      <c r="Y9" t="s">
        <v>57</v>
      </c>
      <c r="Z9" t="s">
        <v>58</v>
      </c>
      <c r="AA9" t="s">
        <v>86</v>
      </c>
      <c r="AB9" t="s">
        <v>60</v>
      </c>
      <c r="AC9" t="s">
        <v>106</v>
      </c>
      <c r="AD9" t="s">
        <v>62</v>
      </c>
      <c r="AE9" t="s">
        <v>76</v>
      </c>
      <c r="AF9" t="s">
        <v>64</v>
      </c>
      <c r="AG9" t="s">
        <v>87</v>
      </c>
      <c r="AH9" t="s">
        <v>66</v>
      </c>
      <c r="AI9" t="s">
        <v>67</v>
      </c>
      <c r="AJ9" t="s">
        <v>68</v>
      </c>
      <c r="AK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332.99999999999449</v>
      </c>
    </row>
    <row r="10" spans="1:37" x14ac:dyDescent="0.35">
      <c r="A10" s="1">
        <v>0.86828703703703702</v>
      </c>
      <c r="B10" t="s">
        <v>36</v>
      </c>
      <c r="C10" t="s">
        <v>37</v>
      </c>
      <c r="D10" t="s">
        <v>37</v>
      </c>
      <c r="E10" t="s">
        <v>79</v>
      </c>
      <c r="F10" s="1">
        <v>0.86527777777777781</v>
      </c>
      <c r="G10" t="s">
        <v>39</v>
      </c>
      <c r="H10" t="s">
        <v>107</v>
      </c>
      <c r="I10" t="s">
        <v>108</v>
      </c>
      <c r="J10" t="s">
        <v>42</v>
      </c>
      <c r="K10" t="s">
        <v>109</v>
      </c>
      <c r="L10" t="s">
        <v>44</v>
      </c>
      <c r="M10" t="s">
        <v>45</v>
      </c>
      <c r="N10" t="s">
        <v>46</v>
      </c>
      <c r="O10" t="s">
        <v>90</v>
      </c>
      <c r="P10" t="s">
        <v>110</v>
      </c>
      <c r="Q10" t="s">
        <v>111</v>
      </c>
      <c r="R10" t="s">
        <v>50</v>
      </c>
      <c r="S10" t="s">
        <v>51</v>
      </c>
      <c r="T10" t="s">
        <v>52</v>
      </c>
      <c r="U10" t="s">
        <v>112</v>
      </c>
      <c r="V10" t="s">
        <v>54</v>
      </c>
      <c r="W10" t="s">
        <v>55</v>
      </c>
      <c r="X10" t="s">
        <v>113</v>
      </c>
      <c r="Y10" t="s">
        <v>114</v>
      </c>
      <c r="Z10" t="s">
        <v>58</v>
      </c>
      <c r="AA10" t="s">
        <v>59</v>
      </c>
      <c r="AB10" t="s">
        <v>60</v>
      </c>
      <c r="AC10" t="s">
        <v>75</v>
      </c>
      <c r="AD10" t="s">
        <v>62</v>
      </c>
      <c r="AE10" t="s">
        <v>115</v>
      </c>
      <c r="AF10" t="s">
        <v>64</v>
      </c>
      <c r="AG10" t="s">
        <v>116</v>
      </c>
      <c r="AH10" t="s">
        <v>66</v>
      </c>
      <c r="AI10" t="s">
        <v>67</v>
      </c>
      <c r="AJ10" t="s">
        <v>68</v>
      </c>
      <c r="AK1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259.99999999999591</v>
      </c>
    </row>
    <row r="11" spans="1:37" x14ac:dyDescent="0.35">
      <c r="A11" s="1">
        <v>0.85914351851851856</v>
      </c>
      <c r="B11" t="s">
        <v>36</v>
      </c>
      <c r="C11" t="s">
        <v>37</v>
      </c>
      <c r="D11" t="s">
        <v>37</v>
      </c>
      <c r="E11" t="s">
        <v>38</v>
      </c>
      <c r="F11" s="1">
        <v>0.85555555555555551</v>
      </c>
      <c r="G11" t="s">
        <v>39</v>
      </c>
      <c r="H11" t="s">
        <v>40</v>
      </c>
      <c r="I11" t="s">
        <v>71</v>
      </c>
      <c r="J11" t="s">
        <v>42</v>
      </c>
      <c r="K11" t="s">
        <v>43</v>
      </c>
      <c r="L11" t="s">
        <v>44</v>
      </c>
      <c r="M11" t="s">
        <v>45</v>
      </c>
      <c r="N11" t="s">
        <v>46</v>
      </c>
      <c r="O11" t="s">
        <v>73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  <c r="U11" t="s">
        <v>91</v>
      </c>
      <c r="V11" t="s">
        <v>54</v>
      </c>
      <c r="W11" t="s">
        <v>55</v>
      </c>
      <c r="X11" t="s">
        <v>56</v>
      </c>
      <c r="Y11" t="s">
        <v>57</v>
      </c>
      <c r="Z11" t="s">
        <v>58</v>
      </c>
      <c r="AA11" t="s">
        <v>117</v>
      </c>
      <c r="AB11" t="s">
        <v>60</v>
      </c>
      <c r="AC11" t="s">
        <v>118</v>
      </c>
      <c r="AD11" t="s">
        <v>62</v>
      </c>
      <c r="AE11" t="s">
        <v>76</v>
      </c>
      <c r="AF11" t="s">
        <v>64</v>
      </c>
      <c r="AG11" t="s">
        <v>87</v>
      </c>
      <c r="AH11" t="s">
        <v>66</v>
      </c>
      <c r="AI11" t="s">
        <v>67</v>
      </c>
      <c r="AJ11" t="s">
        <v>68</v>
      </c>
      <c r="AK1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310.00000000000688</v>
      </c>
    </row>
    <row r="12" spans="1:37" x14ac:dyDescent="0.35">
      <c r="A12" s="1">
        <v>0.85695601851851855</v>
      </c>
      <c r="B12" t="s">
        <v>36</v>
      </c>
      <c r="C12" t="s">
        <v>88</v>
      </c>
      <c r="D12" t="s">
        <v>37</v>
      </c>
      <c r="E12" t="s">
        <v>79</v>
      </c>
      <c r="F12" s="1">
        <v>0.85347222222222219</v>
      </c>
      <c r="G12" t="s">
        <v>119</v>
      </c>
      <c r="H12" t="s">
        <v>40</v>
      </c>
      <c r="I12" t="s">
        <v>71</v>
      </c>
      <c r="J12" t="s">
        <v>42</v>
      </c>
      <c r="K12" t="s">
        <v>120</v>
      </c>
      <c r="L12" t="s">
        <v>121</v>
      </c>
      <c r="M12" t="s">
        <v>122</v>
      </c>
      <c r="N12" t="s">
        <v>46</v>
      </c>
      <c r="O12" t="s">
        <v>73</v>
      </c>
      <c r="P12" t="s">
        <v>48</v>
      </c>
      <c r="Q12" t="s">
        <v>49</v>
      </c>
      <c r="R12" t="s">
        <v>50</v>
      </c>
      <c r="S12" t="s">
        <v>51</v>
      </c>
      <c r="T12" t="s">
        <v>52</v>
      </c>
      <c r="U12" t="s">
        <v>74</v>
      </c>
      <c r="V12" t="s">
        <v>54</v>
      </c>
      <c r="W12" t="s">
        <v>123</v>
      </c>
      <c r="X12" t="s">
        <v>56</v>
      </c>
      <c r="Y12" t="s">
        <v>57</v>
      </c>
      <c r="Z12" t="s">
        <v>58</v>
      </c>
      <c r="AA12" t="s">
        <v>86</v>
      </c>
      <c r="AB12" t="s">
        <v>60</v>
      </c>
      <c r="AC12" t="s">
        <v>61</v>
      </c>
      <c r="AD12" t="s">
        <v>62</v>
      </c>
      <c r="AE12" t="s">
        <v>76</v>
      </c>
      <c r="AF12" t="s">
        <v>64</v>
      </c>
      <c r="AG12" t="s">
        <v>124</v>
      </c>
      <c r="AH12" t="s">
        <v>66</v>
      </c>
      <c r="AI12" t="s">
        <v>125</v>
      </c>
      <c r="AJ12" t="s">
        <v>68</v>
      </c>
      <c r="AK1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301.00000000000546</v>
      </c>
    </row>
    <row r="13" spans="1:37" x14ac:dyDescent="0.35">
      <c r="A13" s="1">
        <v>0.85386574074074073</v>
      </c>
      <c r="B13" t="s">
        <v>36</v>
      </c>
      <c r="C13" t="s">
        <v>88</v>
      </c>
      <c r="D13" t="s">
        <v>37</v>
      </c>
      <c r="E13" t="s">
        <v>38</v>
      </c>
      <c r="F13" s="1">
        <v>0.84861111111111109</v>
      </c>
      <c r="G13" t="s">
        <v>39</v>
      </c>
      <c r="H13" t="s">
        <v>40</v>
      </c>
      <c r="I13" t="s">
        <v>71</v>
      </c>
      <c r="J13" t="s">
        <v>42</v>
      </c>
      <c r="K13" t="s">
        <v>43</v>
      </c>
      <c r="L13" t="s">
        <v>44</v>
      </c>
      <c r="M13" t="s">
        <v>127</v>
      </c>
      <c r="N13" t="s">
        <v>46</v>
      </c>
      <c r="O13" t="s">
        <v>128</v>
      </c>
      <c r="P13" t="s">
        <v>98</v>
      </c>
      <c r="Q13" t="s">
        <v>49</v>
      </c>
      <c r="R13" t="s">
        <v>50</v>
      </c>
      <c r="S13" t="s">
        <v>129</v>
      </c>
      <c r="T13" t="s">
        <v>52</v>
      </c>
      <c r="U13" t="s">
        <v>130</v>
      </c>
      <c r="V13" t="s">
        <v>54</v>
      </c>
      <c r="W13" t="s">
        <v>55</v>
      </c>
      <c r="X13" t="s">
        <v>85</v>
      </c>
      <c r="Y13" t="s">
        <v>57</v>
      </c>
      <c r="Z13" t="s">
        <v>58</v>
      </c>
      <c r="AA13" t="s">
        <v>59</v>
      </c>
      <c r="AB13" t="s">
        <v>60</v>
      </c>
      <c r="AC13" t="s">
        <v>131</v>
      </c>
      <c r="AD13" t="s">
        <v>62</v>
      </c>
      <c r="AE13" t="s">
        <v>132</v>
      </c>
      <c r="AF13" t="s">
        <v>64</v>
      </c>
      <c r="AG13" t="s">
        <v>101</v>
      </c>
      <c r="AH13" t="s">
        <v>66</v>
      </c>
      <c r="AI13" t="s">
        <v>77</v>
      </c>
      <c r="AJ13" t="s">
        <v>68</v>
      </c>
      <c r="AK1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454.00000000000063</v>
      </c>
    </row>
    <row r="14" spans="1:37" x14ac:dyDescent="0.35">
      <c r="A14" s="1">
        <v>0.8434490740740741</v>
      </c>
      <c r="B14" t="s">
        <v>36</v>
      </c>
      <c r="C14" t="s">
        <v>37</v>
      </c>
      <c r="D14" t="s">
        <v>37</v>
      </c>
      <c r="E14" t="s">
        <v>79</v>
      </c>
      <c r="F14" s="1">
        <v>0.83750000000000002</v>
      </c>
      <c r="G14" t="s">
        <v>39</v>
      </c>
      <c r="H14" t="s">
        <v>40</v>
      </c>
      <c r="I14" t="s">
        <v>71</v>
      </c>
      <c r="J14" t="s">
        <v>42</v>
      </c>
      <c r="K14" t="s">
        <v>43</v>
      </c>
      <c r="L14" t="s">
        <v>44</v>
      </c>
      <c r="M14" t="s">
        <v>45</v>
      </c>
      <c r="N14" t="s">
        <v>46</v>
      </c>
      <c r="O14" t="s">
        <v>133</v>
      </c>
      <c r="P14" t="s">
        <v>48</v>
      </c>
      <c r="Q14" t="s">
        <v>49</v>
      </c>
      <c r="R14" t="s">
        <v>50</v>
      </c>
      <c r="S14" t="s">
        <v>51</v>
      </c>
      <c r="T14" t="s">
        <v>52</v>
      </c>
      <c r="U14" t="s">
        <v>53</v>
      </c>
      <c r="V14" t="s">
        <v>134</v>
      </c>
      <c r="W14" t="s">
        <v>55</v>
      </c>
      <c r="X14" t="s">
        <v>56</v>
      </c>
      <c r="Y14" t="s">
        <v>57</v>
      </c>
      <c r="Z14" t="s">
        <v>58</v>
      </c>
      <c r="AA14" t="s">
        <v>59</v>
      </c>
      <c r="AB14" t="s">
        <v>60</v>
      </c>
      <c r="AC14" t="s">
        <v>100</v>
      </c>
      <c r="AD14" t="s">
        <v>62</v>
      </c>
      <c r="AE14" t="s">
        <v>76</v>
      </c>
      <c r="AF14" t="s">
        <v>135</v>
      </c>
      <c r="AG14" t="s">
        <v>136</v>
      </c>
      <c r="AH14" t="s">
        <v>137</v>
      </c>
      <c r="AI14" t="s">
        <v>138</v>
      </c>
      <c r="AJ14" t="s">
        <v>68</v>
      </c>
      <c r="AK1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514.00000000000045</v>
      </c>
    </row>
    <row r="15" spans="1:37" x14ac:dyDescent="0.35">
      <c r="A15" s="1">
        <v>0.84341435185185187</v>
      </c>
      <c r="B15" t="s">
        <v>36</v>
      </c>
      <c r="C15" t="s">
        <v>37</v>
      </c>
      <c r="D15" t="s">
        <v>37</v>
      </c>
      <c r="E15" t="s">
        <v>79</v>
      </c>
      <c r="F15" s="1">
        <v>0.83958333333333335</v>
      </c>
      <c r="G15" t="s">
        <v>39</v>
      </c>
      <c r="H15" t="s">
        <v>40</v>
      </c>
      <c r="I15" t="s">
        <v>71</v>
      </c>
      <c r="J15" t="s">
        <v>42</v>
      </c>
      <c r="K15" t="s">
        <v>139</v>
      </c>
      <c r="L15" t="s">
        <v>140</v>
      </c>
      <c r="M15" t="s">
        <v>45</v>
      </c>
      <c r="N15" t="s">
        <v>46</v>
      </c>
      <c r="O15" t="s">
        <v>94</v>
      </c>
      <c r="P15" t="s">
        <v>48</v>
      </c>
      <c r="Q15" t="s">
        <v>49</v>
      </c>
      <c r="R15" t="s">
        <v>50</v>
      </c>
      <c r="S15" t="s">
        <v>51</v>
      </c>
      <c r="T15" t="s">
        <v>52</v>
      </c>
      <c r="U15" t="s">
        <v>95</v>
      </c>
      <c r="V15" t="s">
        <v>54</v>
      </c>
      <c r="W15" t="s">
        <v>55</v>
      </c>
      <c r="X15" t="s">
        <v>56</v>
      </c>
      <c r="Y15" t="s">
        <v>57</v>
      </c>
      <c r="Z15" t="s">
        <v>58</v>
      </c>
      <c r="AA15" t="s">
        <v>59</v>
      </c>
      <c r="AB15" t="s">
        <v>60</v>
      </c>
      <c r="AC15" t="s">
        <v>118</v>
      </c>
      <c r="AD15" t="s">
        <v>62</v>
      </c>
      <c r="AE15" t="s">
        <v>76</v>
      </c>
      <c r="AF15" t="s">
        <v>64</v>
      </c>
      <c r="AG15" t="s">
        <v>141</v>
      </c>
      <c r="AH15" t="s">
        <v>66</v>
      </c>
      <c r="AI15" t="s">
        <v>77</v>
      </c>
      <c r="AJ15" t="s">
        <v>68</v>
      </c>
      <c r="AK1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331.00000000000057</v>
      </c>
    </row>
    <row r="16" spans="1:37" x14ac:dyDescent="0.35">
      <c r="A16" s="1">
        <v>0.83715277777777775</v>
      </c>
      <c r="B16" t="s">
        <v>36</v>
      </c>
      <c r="C16" t="s">
        <v>88</v>
      </c>
      <c r="D16" t="s">
        <v>37</v>
      </c>
      <c r="E16" t="s">
        <v>79</v>
      </c>
      <c r="F16" s="1">
        <v>0.82986111111111116</v>
      </c>
      <c r="G16" t="s">
        <v>39</v>
      </c>
      <c r="H16" t="s">
        <v>40</v>
      </c>
      <c r="I16" t="s">
        <v>142</v>
      </c>
      <c r="J16" t="s">
        <v>143</v>
      </c>
      <c r="K16" t="s">
        <v>120</v>
      </c>
      <c r="L16" t="s">
        <v>102</v>
      </c>
      <c r="M16" t="s">
        <v>45</v>
      </c>
      <c r="N16" t="s">
        <v>46</v>
      </c>
      <c r="O16" t="s">
        <v>73</v>
      </c>
      <c r="P16" t="s">
        <v>48</v>
      </c>
      <c r="Q16" t="s">
        <v>49</v>
      </c>
      <c r="R16" t="s">
        <v>50</v>
      </c>
      <c r="S16" t="s">
        <v>51</v>
      </c>
      <c r="T16" t="s">
        <v>52</v>
      </c>
      <c r="U16" t="s">
        <v>144</v>
      </c>
      <c r="V16" t="s">
        <v>105</v>
      </c>
      <c r="W16" t="s">
        <v>55</v>
      </c>
      <c r="X16" t="s">
        <v>56</v>
      </c>
      <c r="Y16" t="s">
        <v>57</v>
      </c>
      <c r="Z16" t="s">
        <v>58</v>
      </c>
      <c r="AA16" t="s">
        <v>59</v>
      </c>
      <c r="AB16" t="s">
        <v>60</v>
      </c>
      <c r="AC16" t="s">
        <v>61</v>
      </c>
      <c r="AD16" t="s">
        <v>62</v>
      </c>
      <c r="AE16" t="s">
        <v>76</v>
      </c>
      <c r="AF16" t="s">
        <v>64</v>
      </c>
      <c r="AG16" t="s">
        <v>96</v>
      </c>
      <c r="AH16" t="s">
        <v>66</v>
      </c>
      <c r="AI16" t="s">
        <v>67</v>
      </c>
      <c r="AJ16" t="s">
        <v>68</v>
      </c>
      <c r="AK1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629.99999999999295</v>
      </c>
    </row>
    <row r="17" spans="1:37" x14ac:dyDescent="0.35">
      <c r="A17" s="1">
        <v>0.80501157407407409</v>
      </c>
      <c r="B17" t="s">
        <v>36</v>
      </c>
      <c r="C17" t="s">
        <v>37</v>
      </c>
      <c r="D17" t="s">
        <v>37</v>
      </c>
      <c r="E17" t="s">
        <v>79</v>
      </c>
      <c r="F17" s="1">
        <v>0.80208333333333337</v>
      </c>
      <c r="G17" t="s">
        <v>126</v>
      </c>
      <c r="H17" t="s">
        <v>107</v>
      </c>
      <c r="I17" t="s">
        <v>71</v>
      </c>
      <c r="J17" t="s">
        <v>42</v>
      </c>
      <c r="K17" t="s">
        <v>83</v>
      </c>
      <c r="L17" t="s">
        <v>44</v>
      </c>
      <c r="M17" t="s">
        <v>45</v>
      </c>
      <c r="N17" t="s">
        <v>46</v>
      </c>
      <c r="O17" t="s">
        <v>73</v>
      </c>
      <c r="P17" t="s">
        <v>48</v>
      </c>
      <c r="Q17" t="s">
        <v>49</v>
      </c>
      <c r="R17" t="s">
        <v>50</v>
      </c>
      <c r="S17" t="s">
        <v>145</v>
      </c>
      <c r="T17" t="s">
        <v>52</v>
      </c>
      <c r="U17" t="s">
        <v>112</v>
      </c>
      <c r="V17" t="s">
        <v>54</v>
      </c>
      <c r="W17" t="s">
        <v>55</v>
      </c>
      <c r="X17" t="s">
        <v>99</v>
      </c>
      <c r="Y17" t="s">
        <v>57</v>
      </c>
      <c r="Z17" t="s">
        <v>58</v>
      </c>
      <c r="AA17" t="s">
        <v>59</v>
      </c>
      <c r="AB17" t="s">
        <v>60</v>
      </c>
      <c r="AC17" t="s">
        <v>61</v>
      </c>
      <c r="AD17" t="s">
        <v>62</v>
      </c>
      <c r="AE17" t="s">
        <v>146</v>
      </c>
      <c r="AF17" t="s">
        <v>64</v>
      </c>
      <c r="AG17" t="s">
        <v>101</v>
      </c>
      <c r="AH17" t="s">
        <v>66</v>
      </c>
      <c r="AI17" t="s">
        <v>67</v>
      </c>
      <c r="AJ17" t="s">
        <v>68</v>
      </c>
      <c r="AK1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252.99999999999798</v>
      </c>
    </row>
    <row r="18" spans="1:37" x14ac:dyDescent="0.35">
      <c r="A18" s="1">
        <v>0.7484143518518519</v>
      </c>
      <c r="B18" t="s">
        <v>36</v>
      </c>
      <c r="C18" t="s">
        <v>88</v>
      </c>
      <c r="D18" t="s">
        <v>88</v>
      </c>
      <c r="E18" t="s">
        <v>147</v>
      </c>
      <c r="F18" s="1">
        <v>0.74305555555555558</v>
      </c>
      <c r="G18" t="s">
        <v>39</v>
      </c>
      <c r="H18" t="s">
        <v>40</v>
      </c>
      <c r="I18" t="s">
        <v>71</v>
      </c>
      <c r="J18" t="s">
        <v>42</v>
      </c>
      <c r="K18" t="s">
        <v>43</v>
      </c>
      <c r="L18" t="s">
        <v>44</v>
      </c>
      <c r="M18" t="s">
        <v>45</v>
      </c>
      <c r="N18" t="s">
        <v>46</v>
      </c>
      <c r="O18" t="s">
        <v>47</v>
      </c>
      <c r="P18" t="s">
        <v>48</v>
      </c>
      <c r="Q18" t="s">
        <v>49</v>
      </c>
      <c r="R18" t="s">
        <v>50</v>
      </c>
      <c r="S18" t="s">
        <v>51</v>
      </c>
      <c r="T18" t="s">
        <v>52</v>
      </c>
      <c r="U18" t="s">
        <v>74</v>
      </c>
      <c r="V18" t="s">
        <v>54</v>
      </c>
      <c r="W18" t="s">
        <v>55</v>
      </c>
      <c r="X18" t="s">
        <v>85</v>
      </c>
      <c r="Y18" t="s">
        <v>57</v>
      </c>
      <c r="Z18" t="s">
        <v>58</v>
      </c>
      <c r="AA18" t="s">
        <v>59</v>
      </c>
      <c r="AB18" t="s">
        <v>60</v>
      </c>
      <c r="AC18" t="s">
        <v>75</v>
      </c>
      <c r="AD18" t="s">
        <v>62</v>
      </c>
      <c r="AE18" t="s">
        <v>148</v>
      </c>
      <c r="AF18" t="s">
        <v>64</v>
      </c>
      <c r="AG18" t="s">
        <v>149</v>
      </c>
      <c r="AH18" t="s">
        <v>66</v>
      </c>
      <c r="AI18" t="s">
        <v>67</v>
      </c>
      <c r="AJ18" t="s">
        <v>68</v>
      </c>
      <c r="AK1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463.00000000000205</v>
      </c>
    </row>
    <row r="19" spans="1:37" x14ac:dyDescent="0.35">
      <c r="A19" s="1">
        <v>0.72812500000000002</v>
      </c>
      <c r="B19" t="s">
        <v>36</v>
      </c>
      <c r="C19" t="s">
        <v>37</v>
      </c>
      <c r="D19" t="s">
        <v>37</v>
      </c>
      <c r="E19" t="s">
        <v>38</v>
      </c>
      <c r="F19" s="1">
        <v>0.72291666666666665</v>
      </c>
      <c r="G19" t="s">
        <v>39</v>
      </c>
      <c r="H19" t="s">
        <v>40</v>
      </c>
      <c r="I19" t="s">
        <v>150</v>
      </c>
      <c r="J19" t="s">
        <v>42</v>
      </c>
      <c r="K19" t="s">
        <v>43</v>
      </c>
      <c r="L19" t="s">
        <v>44</v>
      </c>
      <c r="M19" t="s">
        <v>45</v>
      </c>
      <c r="N19" t="s">
        <v>46</v>
      </c>
      <c r="O19" t="s">
        <v>73</v>
      </c>
      <c r="P19" t="s">
        <v>48</v>
      </c>
      <c r="Q19" t="s">
        <v>49</v>
      </c>
      <c r="R19" t="s">
        <v>50</v>
      </c>
      <c r="S19" t="s">
        <v>51</v>
      </c>
      <c r="T19" t="s">
        <v>151</v>
      </c>
      <c r="U19" t="s">
        <v>152</v>
      </c>
      <c r="V19" t="s">
        <v>54</v>
      </c>
      <c r="W19" t="s">
        <v>55</v>
      </c>
      <c r="X19" t="s">
        <v>153</v>
      </c>
      <c r="Y19" t="s">
        <v>57</v>
      </c>
      <c r="Z19" t="s">
        <v>58</v>
      </c>
      <c r="AA19" t="s">
        <v>59</v>
      </c>
      <c r="AB19" t="s">
        <v>60</v>
      </c>
      <c r="AC19" t="s">
        <v>61</v>
      </c>
      <c r="AD19" t="s">
        <v>62</v>
      </c>
      <c r="AE19" t="s">
        <v>76</v>
      </c>
      <c r="AF19" t="s">
        <v>64</v>
      </c>
      <c r="AG19" t="s">
        <v>92</v>
      </c>
      <c r="AH19" t="s">
        <v>66</v>
      </c>
      <c r="AI19" t="s">
        <v>77</v>
      </c>
      <c r="AJ19" t="s">
        <v>68</v>
      </c>
      <c r="AK1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450.00000000000318</v>
      </c>
    </row>
    <row r="20" spans="1:37" x14ac:dyDescent="0.35">
      <c r="A20" s="1">
        <v>0.86937500000000001</v>
      </c>
      <c r="B20" t="s">
        <v>36</v>
      </c>
      <c r="C20" t="s">
        <v>37</v>
      </c>
      <c r="D20" t="s">
        <v>37</v>
      </c>
      <c r="E20" t="s">
        <v>79</v>
      </c>
      <c r="F20" s="1">
        <v>0.86458333333333337</v>
      </c>
      <c r="G20" t="s">
        <v>39</v>
      </c>
      <c r="H20" t="s">
        <v>40</v>
      </c>
      <c r="I20" t="s">
        <v>154</v>
      </c>
      <c r="J20" t="s">
        <v>42</v>
      </c>
      <c r="K20" t="s">
        <v>43</v>
      </c>
      <c r="L20" t="s">
        <v>44</v>
      </c>
      <c r="M20" t="s">
        <v>45</v>
      </c>
      <c r="N20" t="s">
        <v>46</v>
      </c>
      <c r="O20" t="s">
        <v>90</v>
      </c>
      <c r="P20" t="s">
        <v>48</v>
      </c>
      <c r="Q20" t="s">
        <v>49</v>
      </c>
      <c r="R20" t="s">
        <v>50</v>
      </c>
      <c r="S20" t="s">
        <v>51</v>
      </c>
      <c r="T20" t="s">
        <v>52</v>
      </c>
      <c r="U20" t="s">
        <v>130</v>
      </c>
      <c r="V20" t="s">
        <v>54</v>
      </c>
      <c r="W20" t="s">
        <v>55</v>
      </c>
      <c r="X20" t="s">
        <v>56</v>
      </c>
      <c r="Y20" t="s">
        <v>57</v>
      </c>
      <c r="Z20" t="s">
        <v>58</v>
      </c>
      <c r="AA20" t="s">
        <v>59</v>
      </c>
      <c r="AB20" t="s">
        <v>60</v>
      </c>
      <c r="AC20" t="s">
        <v>61</v>
      </c>
      <c r="AD20" t="s">
        <v>62</v>
      </c>
      <c r="AE20" t="s">
        <v>146</v>
      </c>
      <c r="AF20" t="s">
        <v>64</v>
      </c>
      <c r="AG20" t="s">
        <v>65</v>
      </c>
      <c r="AH20" t="s">
        <v>66</v>
      </c>
      <c r="AI20" t="s">
        <v>77</v>
      </c>
      <c r="AJ20" t="s">
        <v>68</v>
      </c>
      <c r="AK2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413.99999999999756</v>
      </c>
    </row>
    <row r="21" spans="1:37" x14ac:dyDescent="0.35">
      <c r="A21" s="1">
        <v>0.26128472222222221</v>
      </c>
      <c r="B21" t="s">
        <v>36</v>
      </c>
      <c r="C21" t="s">
        <v>37</v>
      </c>
      <c r="D21" t="s">
        <v>37</v>
      </c>
      <c r="E21" t="s">
        <v>79</v>
      </c>
      <c r="F21" s="1">
        <v>0.25694444444444442</v>
      </c>
      <c r="G21" t="s">
        <v>39</v>
      </c>
      <c r="H21" t="s">
        <v>155</v>
      </c>
      <c r="I21" t="s">
        <v>71</v>
      </c>
      <c r="J21" t="s">
        <v>42</v>
      </c>
      <c r="K21" t="s">
        <v>43</v>
      </c>
      <c r="L21" t="s">
        <v>156</v>
      </c>
      <c r="M21" t="s">
        <v>45</v>
      </c>
      <c r="N21" t="s">
        <v>46</v>
      </c>
      <c r="O21" t="s">
        <v>47</v>
      </c>
      <c r="P21" t="s">
        <v>48</v>
      </c>
      <c r="Q21" t="s">
        <v>49</v>
      </c>
      <c r="R21" t="s">
        <v>50</v>
      </c>
      <c r="S21" t="s">
        <v>51</v>
      </c>
      <c r="T21" t="s">
        <v>52</v>
      </c>
      <c r="U21" t="s">
        <v>91</v>
      </c>
      <c r="V21" t="s">
        <v>54</v>
      </c>
      <c r="W21" t="s">
        <v>55</v>
      </c>
      <c r="X21" t="s">
        <v>99</v>
      </c>
      <c r="Y21" t="s">
        <v>57</v>
      </c>
      <c r="Z21" t="s">
        <v>58</v>
      </c>
      <c r="AA21" t="s">
        <v>59</v>
      </c>
      <c r="AB21" t="s">
        <v>60</v>
      </c>
      <c r="AC21" t="s">
        <v>75</v>
      </c>
      <c r="AD21" t="s">
        <v>62</v>
      </c>
      <c r="AE21" t="s">
        <v>76</v>
      </c>
      <c r="AF21" t="s">
        <v>64</v>
      </c>
      <c r="AG21" t="s">
        <v>101</v>
      </c>
      <c r="AH21" t="s">
        <v>66</v>
      </c>
      <c r="AI21" t="s">
        <v>77</v>
      </c>
      <c r="AJ21" t="s">
        <v>68</v>
      </c>
      <c r="AK2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375.00000000000108</v>
      </c>
    </row>
    <row r="22" spans="1:37" x14ac:dyDescent="0.35">
      <c r="A22" s="1">
        <v>0.25271990740740741</v>
      </c>
      <c r="B22" t="s">
        <v>36</v>
      </c>
      <c r="C22" t="s">
        <v>37</v>
      </c>
      <c r="D22" t="s">
        <v>37</v>
      </c>
      <c r="E22" t="s">
        <v>157</v>
      </c>
      <c r="F22" s="1">
        <v>0.24513888888888888</v>
      </c>
      <c r="G22" t="s">
        <v>39</v>
      </c>
      <c r="H22" t="s">
        <v>40</v>
      </c>
      <c r="I22" t="s">
        <v>150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  <c r="O22" t="s">
        <v>90</v>
      </c>
      <c r="P22" t="s">
        <v>48</v>
      </c>
      <c r="Q22" t="s">
        <v>49</v>
      </c>
      <c r="R22" t="s">
        <v>50</v>
      </c>
      <c r="S22" t="s">
        <v>51</v>
      </c>
      <c r="T22" t="s">
        <v>52</v>
      </c>
      <c r="U22" t="s">
        <v>95</v>
      </c>
      <c r="V22" t="s">
        <v>54</v>
      </c>
      <c r="W22" t="s">
        <v>55</v>
      </c>
      <c r="X22" t="s">
        <v>99</v>
      </c>
      <c r="Y22" t="s">
        <v>57</v>
      </c>
      <c r="Z22" t="s">
        <v>58</v>
      </c>
      <c r="AA22" t="s">
        <v>59</v>
      </c>
      <c r="AB22" t="s">
        <v>60</v>
      </c>
      <c r="AC22" t="s">
        <v>100</v>
      </c>
      <c r="AD22" t="s">
        <v>62</v>
      </c>
      <c r="AE22" t="s">
        <v>158</v>
      </c>
      <c r="AF22" t="s">
        <v>64</v>
      </c>
      <c r="AG22" t="s">
        <v>159</v>
      </c>
      <c r="AH22" t="s">
        <v>66</v>
      </c>
      <c r="AI22" t="s">
        <v>77</v>
      </c>
      <c r="AJ22" t="s">
        <v>160</v>
      </c>
      <c r="AK2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655.00000000000091</v>
      </c>
    </row>
    <row r="23" spans="1:37" x14ac:dyDescent="0.35">
      <c r="A23" s="1">
        <v>0.95336805555555559</v>
      </c>
      <c r="B23" t="s">
        <v>36</v>
      </c>
      <c r="C23" t="s">
        <v>88</v>
      </c>
      <c r="D23" t="s">
        <v>37</v>
      </c>
      <c r="E23" t="s">
        <v>147</v>
      </c>
      <c r="F23" s="1">
        <v>0.94861111111111107</v>
      </c>
      <c r="G23" t="s">
        <v>39</v>
      </c>
      <c r="H23" t="s">
        <v>155</v>
      </c>
      <c r="I23" t="s">
        <v>71</v>
      </c>
      <c r="J23" t="s">
        <v>42</v>
      </c>
      <c r="K23" t="s">
        <v>43</v>
      </c>
      <c r="L23" t="s">
        <v>44</v>
      </c>
      <c r="M23" t="s">
        <v>45</v>
      </c>
      <c r="N23" t="s">
        <v>46</v>
      </c>
      <c r="O23" t="s">
        <v>90</v>
      </c>
      <c r="P23" t="s">
        <v>48</v>
      </c>
      <c r="Q23" t="s">
        <v>49</v>
      </c>
      <c r="R23" t="s">
        <v>50</v>
      </c>
      <c r="S23" t="s">
        <v>51</v>
      </c>
      <c r="T23" t="s">
        <v>52</v>
      </c>
      <c r="U23" t="s">
        <v>95</v>
      </c>
      <c r="V23" t="s">
        <v>54</v>
      </c>
      <c r="W23" t="s">
        <v>55</v>
      </c>
      <c r="X23" t="s">
        <v>99</v>
      </c>
      <c r="Y23" t="s">
        <v>57</v>
      </c>
      <c r="Z23" t="s">
        <v>58</v>
      </c>
      <c r="AA23" t="s">
        <v>161</v>
      </c>
      <c r="AB23" t="s">
        <v>60</v>
      </c>
      <c r="AC23" t="s">
        <v>61</v>
      </c>
      <c r="AD23" t="s">
        <v>62</v>
      </c>
      <c r="AE23" t="s">
        <v>63</v>
      </c>
      <c r="AF23" t="s">
        <v>64</v>
      </c>
      <c r="AG23" t="s">
        <v>124</v>
      </c>
      <c r="AH23" t="s">
        <v>66</v>
      </c>
      <c r="AI23" t="s">
        <v>77</v>
      </c>
      <c r="AJ23" t="s">
        <v>68</v>
      </c>
      <c r="AK2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411.00000000000671</v>
      </c>
    </row>
    <row r="24" spans="1:37" x14ac:dyDescent="0.35">
      <c r="A24" s="1">
        <v>0.9368981481481482</v>
      </c>
      <c r="B24" t="s">
        <v>36</v>
      </c>
      <c r="C24" t="s">
        <v>37</v>
      </c>
      <c r="D24" t="s">
        <v>37</v>
      </c>
      <c r="E24" t="s">
        <v>69</v>
      </c>
      <c r="F24" s="1">
        <v>0.93333333333333335</v>
      </c>
      <c r="G24" t="s">
        <v>39</v>
      </c>
      <c r="H24" t="s">
        <v>40</v>
      </c>
      <c r="I24" t="s">
        <v>71</v>
      </c>
      <c r="J24" t="s">
        <v>42</v>
      </c>
      <c r="K24" t="s">
        <v>43</v>
      </c>
      <c r="L24" t="s">
        <v>44</v>
      </c>
      <c r="M24" t="s">
        <v>45</v>
      </c>
      <c r="N24" t="s">
        <v>46</v>
      </c>
      <c r="O24" t="s">
        <v>73</v>
      </c>
      <c r="P24" t="s">
        <v>98</v>
      </c>
      <c r="Q24" t="s">
        <v>49</v>
      </c>
      <c r="R24" t="s">
        <v>50</v>
      </c>
      <c r="S24" t="s">
        <v>51</v>
      </c>
      <c r="T24" t="s">
        <v>52</v>
      </c>
      <c r="U24" t="s">
        <v>162</v>
      </c>
      <c r="V24" t="s">
        <v>105</v>
      </c>
      <c r="W24" t="s">
        <v>55</v>
      </c>
      <c r="X24" t="s">
        <v>85</v>
      </c>
      <c r="Y24" t="s">
        <v>57</v>
      </c>
      <c r="Z24" t="s">
        <v>163</v>
      </c>
      <c r="AA24" t="s">
        <v>59</v>
      </c>
      <c r="AB24" t="s">
        <v>60</v>
      </c>
      <c r="AC24" t="s">
        <v>100</v>
      </c>
      <c r="AD24" t="s">
        <v>62</v>
      </c>
      <c r="AE24" t="s">
        <v>63</v>
      </c>
      <c r="AF24" t="s">
        <v>64</v>
      </c>
      <c r="AG24" t="s">
        <v>87</v>
      </c>
      <c r="AH24" t="s">
        <v>66</v>
      </c>
      <c r="AI24" t="s">
        <v>77</v>
      </c>
      <c r="AJ24" t="s">
        <v>68</v>
      </c>
      <c r="AK2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308.00000000000341</v>
      </c>
    </row>
    <row r="25" spans="1:37" x14ac:dyDescent="0.35">
      <c r="A25" s="1">
        <v>0.92681712962962959</v>
      </c>
      <c r="B25" t="s">
        <v>78</v>
      </c>
      <c r="C25" t="s">
        <v>37</v>
      </c>
      <c r="D25" t="s">
        <v>37</v>
      </c>
      <c r="E25" t="s">
        <v>38</v>
      </c>
      <c r="F25" s="1">
        <v>0.91597222222222219</v>
      </c>
      <c r="G25" t="s">
        <v>39</v>
      </c>
      <c r="H25" t="s">
        <v>40</v>
      </c>
      <c r="I25" t="s">
        <v>71</v>
      </c>
      <c r="J25" t="s">
        <v>42</v>
      </c>
      <c r="K25" t="s">
        <v>43</v>
      </c>
      <c r="L25" t="s">
        <v>44</v>
      </c>
      <c r="M25" t="s">
        <v>45</v>
      </c>
      <c r="N25" t="s">
        <v>46</v>
      </c>
      <c r="O25" t="s">
        <v>47</v>
      </c>
      <c r="P25" t="s">
        <v>48</v>
      </c>
      <c r="Q25" t="s">
        <v>49</v>
      </c>
      <c r="R25" t="s">
        <v>50</v>
      </c>
      <c r="S25" t="s">
        <v>145</v>
      </c>
      <c r="T25" t="s">
        <v>52</v>
      </c>
      <c r="U25" t="s">
        <v>112</v>
      </c>
      <c r="V25" t="s">
        <v>105</v>
      </c>
      <c r="W25" t="s">
        <v>55</v>
      </c>
      <c r="X25" t="s">
        <v>56</v>
      </c>
      <c r="Y25" t="s">
        <v>57</v>
      </c>
      <c r="Z25" t="s">
        <v>58</v>
      </c>
      <c r="AA25" t="s">
        <v>59</v>
      </c>
      <c r="AB25" t="s">
        <v>60</v>
      </c>
      <c r="AC25" t="s">
        <v>100</v>
      </c>
      <c r="AD25" t="s">
        <v>62</v>
      </c>
      <c r="AE25" t="s">
        <v>63</v>
      </c>
      <c r="AF25" t="s">
        <v>64</v>
      </c>
      <c r="AG25" t="s">
        <v>65</v>
      </c>
      <c r="AH25" t="s">
        <v>81</v>
      </c>
      <c r="AI25" t="s">
        <v>67</v>
      </c>
      <c r="AJ25" t="s">
        <v>68</v>
      </c>
      <c r="AK2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936.99999999999943</v>
      </c>
    </row>
    <row r="26" spans="1:37" x14ac:dyDescent="0.35">
      <c r="A26" s="1">
        <v>0.91893518518518513</v>
      </c>
      <c r="B26" t="s">
        <v>36</v>
      </c>
      <c r="C26" t="s">
        <v>88</v>
      </c>
      <c r="D26" t="s">
        <v>37</v>
      </c>
      <c r="E26" t="s">
        <v>147</v>
      </c>
      <c r="F26" s="1">
        <v>0.91388888888888886</v>
      </c>
      <c r="G26" t="s">
        <v>39</v>
      </c>
      <c r="H26" t="s">
        <v>40</v>
      </c>
      <c r="I26" t="s">
        <v>71</v>
      </c>
      <c r="J26" t="s">
        <v>42</v>
      </c>
      <c r="K26" t="s">
        <v>43</v>
      </c>
      <c r="L26" t="s">
        <v>44</v>
      </c>
      <c r="M26" t="s">
        <v>45</v>
      </c>
      <c r="N26" t="s">
        <v>164</v>
      </c>
      <c r="O26" t="s">
        <v>47</v>
      </c>
      <c r="P26" t="s">
        <v>48</v>
      </c>
      <c r="Q26" t="s">
        <v>49</v>
      </c>
      <c r="R26" t="s">
        <v>50</v>
      </c>
      <c r="S26" t="s">
        <v>165</v>
      </c>
      <c r="T26" t="s">
        <v>52</v>
      </c>
      <c r="U26" t="s">
        <v>130</v>
      </c>
      <c r="V26" t="s">
        <v>105</v>
      </c>
      <c r="W26" t="s">
        <v>55</v>
      </c>
      <c r="X26" t="s">
        <v>85</v>
      </c>
      <c r="Y26" t="s">
        <v>57</v>
      </c>
      <c r="Z26" t="s">
        <v>58</v>
      </c>
      <c r="AA26" t="s">
        <v>59</v>
      </c>
      <c r="AB26" t="s">
        <v>60</v>
      </c>
      <c r="AC26" t="s">
        <v>118</v>
      </c>
      <c r="AD26" t="s">
        <v>62</v>
      </c>
      <c r="AE26" t="s">
        <v>76</v>
      </c>
      <c r="AF26" t="s">
        <v>64</v>
      </c>
      <c r="AG26" t="s">
        <v>101</v>
      </c>
      <c r="AH26" t="s">
        <v>66</v>
      </c>
      <c r="AI26" t="s">
        <v>77</v>
      </c>
      <c r="AJ26" t="s">
        <v>68</v>
      </c>
      <c r="AK2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435.99999999999784</v>
      </c>
    </row>
    <row r="27" spans="1:37" x14ac:dyDescent="0.35">
      <c r="A27" s="1">
        <v>0.91432870370370367</v>
      </c>
      <c r="B27" t="s">
        <v>36</v>
      </c>
      <c r="C27" t="s">
        <v>37</v>
      </c>
      <c r="D27" t="s">
        <v>37</v>
      </c>
      <c r="E27" t="s">
        <v>147</v>
      </c>
      <c r="F27" s="1">
        <v>0.91041666666666665</v>
      </c>
      <c r="G27" t="s">
        <v>39</v>
      </c>
      <c r="H27" t="s">
        <v>40</v>
      </c>
      <c r="I27" t="s">
        <v>166</v>
      </c>
      <c r="J27" t="s">
        <v>143</v>
      </c>
      <c r="K27" t="s">
        <v>43</v>
      </c>
      <c r="L27" t="s">
        <v>44</v>
      </c>
      <c r="M27" t="s">
        <v>45</v>
      </c>
      <c r="N27" t="s">
        <v>46</v>
      </c>
      <c r="O27" t="s">
        <v>73</v>
      </c>
      <c r="P27" t="s">
        <v>98</v>
      </c>
      <c r="Q27" t="s">
        <v>49</v>
      </c>
      <c r="R27" t="s">
        <v>50</v>
      </c>
      <c r="S27" t="s">
        <v>145</v>
      </c>
      <c r="T27" t="s">
        <v>52</v>
      </c>
      <c r="U27" t="s">
        <v>167</v>
      </c>
      <c r="V27" t="s">
        <v>54</v>
      </c>
      <c r="W27" t="s">
        <v>55</v>
      </c>
      <c r="X27" t="s">
        <v>99</v>
      </c>
      <c r="Y27" t="s">
        <v>57</v>
      </c>
      <c r="Z27" t="s">
        <v>58</v>
      </c>
      <c r="AA27" t="s">
        <v>161</v>
      </c>
      <c r="AB27" t="s">
        <v>60</v>
      </c>
      <c r="AC27" t="s">
        <v>75</v>
      </c>
      <c r="AD27" t="s">
        <v>62</v>
      </c>
      <c r="AE27" t="s">
        <v>76</v>
      </c>
      <c r="AF27" t="s">
        <v>64</v>
      </c>
      <c r="AG27" t="s">
        <v>141</v>
      </c>
      <c r="AH27" t="s">
        <v>66</v>
      </c>
      <c r="AI27" t="s">
        <v>67</v>
      </c>
      <c r="AJ27" t="s">
        <v>68</v>
      </c>
      <c r="AK2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337.99999999999847</v>
      </c>
    </row>
    <row r="28" spans="1:37" x14ac:dyDescent="0.35">
      <c r="A28" s="1">
        <v>0.91319444444444442</v>
      </c>
      <c r="B28" t="s">
        <v>78</v>
      </c>
      <c r="C28" t="s">
        <v>37</v>
      </c>
      <c r="D28" t="s">
        <v>37</v>
      </c>
      <c r="E28" t="s">
        <v>38</v>
      </c>
      <c r="F28" s="1">
        <v>0.90694444444444444</v>
      </c>
      <c r="G28" t="s">
        <v>39</v>
      </c>
      <c r="H28" t="s">
        <v>40</v>
      </c>
      <c r="I28" t="s">
        <v>71</v>
      </c>
      <c r="J28" t="s">
        <v>42</v>
      </c>
      <c r="K28" t="s">
        <v>83</v>
      </c>
      <c r="L28" t="s">
        <v>44</v>
      </c>
      <c r="M28" t="s">
        <v>168</v>
      </c>
      <c r="N28" t="s">
        <v>46</v>
      </c>
      <c r="O28" t="s">
        <v>73</v>
      </c>
      <c r="P28" t="s">
        <v>48</v>
      </c>
      <c r="Q28" t="s">
        <v>49</v>
      </c>
      <c r="R28" t="s">
        <v>50</v>
      </c>
      <c r="S28" t="s">
        <v>51</v>
      </c>
      <c r="T28" t="s">
        <v>52</v>
      </c>
      <c r="U28" t="s">
        <v>53</v>
      </c>
      <c r="V28" t="s">
        <v>54</v>
      </c>
      <c r="W28" t="s">
        <v>55</v>
      </c>
      <c r="X28" t="s">
        <v>85</v>
      </c>
      <c r="Y28" t="s">
        <v>57</v>
      </c>
      <c r="Z28" t="s">
        <v>58</v>
      </c>
      <c r="AA28" t="s">
        <v>59</v>
      </c>
      <c r="AB28" t="s">
        <v>60</v>
      </c>
      <c r="AC28" t="s">
        <v>100</v>
      </c>
      <c r="AD28" t="s">
        <v>62</v>
      </c>
      <c r="AE28" t="s">
        <v>76</v>
      </c>
      <c r="AF28" t="s">
        <v>64</v>
      </c>
      <c r="AG28" t="s">
        <v>96</v>
      </c>
      <c r="AH28" t="s">
        <v>66</v>
      </c>
      <c r="AI28" t="s">
        <v>67</v>
      </c>
      <c r="AJ28" t="s">
        <v>68</v>
      </c>
      <c r="AK2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539.99999999999807</v>
      </c>
    </row>
    <row r="29" spans="1:37" x14ac:dyDescent="0.35">
      <c r="A29" s="1">
        <v>0.91224537037037035</v>
      </c>
      <c r="B29" t="s">
        <v>36</v>
      </c>
      <c r="C29" t="s">
        <v>88</v>
      </c>
      <c r="D29" t="s">
        <v>37</v>
      </c>
      <c r="E29" t="s">
        <v>157</v>
      </c>
      <c r="F29" s="1">
        <v>0.90833333333333333</v>
      </c>
      <c r="G29" t="s">
        <v>39</v>
      </c>
      <c r="H29" t="s">
        <v>40</v>
      </c>
      <c r="I29" t="s">
        <v>71</v>
      </c>
      <c r="J29" t="s">
        <v>42</v>
      </c>
      <c r="K29" t="s">
        <v>83</v>
      </c>
      <c r="L29" t="s">
        <v>44</v>
      </c>
      <c r="M29" t="s">
        <v>45</v>
      </c>
      <c r="N29" t="s">
        <v>46</v>
      </c>
      <c r="O29" t="s">
        <v>73</v>
      </c>
      <c r="P29" t="s">
        <v>169</v>
      </c>
      <c r="Q29" t="s">
        <v>49</v>
      </c>
      <c r="R29" t="s">
        <v>50</v>
      </c>
      <c r="S29" t="s">
        <v>145</v>
      </c>
      <c r="T29" t="s">
        <v>52</v>
      </c>
      <c r="U29" t="s">
        <v>53</v>
      </c>
      <c r="V29" t="s">
        <v>105</v>
      </c>
      <c r="W29" t="s">
        <v>55</v>
      </c>
      <c r="X29" t="s">
        <v>85</v>
      </c>
      <c r="Y29" t="s">
        <v>57</v>
      </c>
      <c r="Z29" t="s">
        <v>58</v>
      </c>
      <c r="AA29" t="s">
        <v>59</v>
      </c>
      <c r="AB29" t="s">
        <v>60</v>
      </c>
      <c r="AC29" t="s">
        <v>100</v>
      </c>
      <c r="AD29" t="s">
        <v>62</v>
      </c>
      <c r="AE29" t="s">
        <v>63</v>
      </c>
      <c r="AF29" t="s">
        <v>64</v>
      </c>
      <c r="AG29" t="s">
        <v>124</v>
      </c>
      <c r="AH29" t="s">
        <v>66</v>
      </c>
      <c r="AI29" t="s">
        <v>77</v>
      </c>
      <c r="AJ29" t="s">
        <v>68</v>
      </c>
      <c r="AK2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337.99999999999847</v>
      </c>
    </row>
    <row r="30" spans="1:37" x14ac:dyDescent="0.35">
      <c r="A30" s="1">
        <v>0.71165509259259263</v>
      </c>
      <c r="B30" t="s">
        <v>36</v>
      </c>
      <c r="C30" t="s">
        <v>88</v>
      </c>
      <c r="D30" t="s">
        <v>37</v>
      </c>
      <c r="E30" t="s">
        <v>38</v>
      </c>
      <c r="F30" s="1">
        <v>0.70763888888888893</v>
      </c>
      <c r="G30" t="s">
        <v>119</v>
      </c>
      <c r="H30" t="s">
        <v>70</v>
      </c>
      <c r="I30" t="s">
        <v>170</v>
      </c>
      <c r="J30" t="s">
        <v>42</v>
      </c>
      <c r="K30" t="s">
        <v>83</v>
      </c>
      <c r="L30" t="s">
        <v>102</v>
      </c>
      <c r="M30" t="s">
        <v>127</v>
      </c>
      <c r="N30" t="s">
        <v>171</v>
      </c>
      <c r="O30" t="s">
        <v>172</v>
      </c>
      <c r="P30" t="s">
        <v>48</v>
      </c>
      <c r="Q30" t="s">
        <v>49</v>
      </c>
      <c r="R30" t="s">
        <v>173</v>
      </c>
      <c r="S30" t="s">
        <v>51</v>
      </c>
      <c r="T30" t="s">
        <v>52</v>
      </c>
      <c r="U30" t="s">
        <v>130</v>
      </c>
      <c r="V30" t="s">
        <v>54</v>
      </c>
      <c r="W30" t="s">
        <v>174</v>
      </c>
      <c r="X30" t="s">
        <v>85</v>
      </c>
      <c r="Y30" t="s">
        <v>57</v>
      </c>
      <c r="Z30" t="s">
        <v>58</v>
      </c>
      <c r="AA30" t="s">
        <v>86</v>
      </c>
      <c r="AB30" t="s">
        <v>60</v>
      </c>
      <c r="AC30" t="s">
        <v>100</v>
      </c>
      <c r="AD30" t="s">
        <v>62</v>
      </c>
      <c r="AE30" t="s">
        <v>175</v>
      </c>
      <c r="AF30" t="s">
        <v>64</v>
      </c>
      <c r="AG30" t="s">
        <v>101</v>
      </c>
      <c r="AH30" t="s">
        <v>66</v>
      </c>
      <c r="AI30" t="s">
        <v>67</v>
      </c>
      <c r="AJ30" t="s">
        <v>68</v>
      </c>
      <c r="AK3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346.99999999999989</v>
      </c>
    </row>
    <row r="31" spans="1:37" x14ac:dyDescent="0.35">
      <c r="A31" s="1">
        <v>0.48090277777777779</v>
      </c>
      <c r="B31" t="s">
        <v>78</v>
      </c>
      <c r="C31" t="s">
        <v>37</v>
      </c>
      <c r="D31" t="s">
        <v>37</v>
      </c>
      <c r="E31" t="s">
        <v>147</v>
      </c>
      <c r="F31" s="1">
        <v>0.46666666666666667</v>
      </c>
      <c r="G31" t="s">
        <v>39</v>
      </c>
      <c r="H31" t="s">
        <v>176</v>
      </c>
      <c r="I31" t="s">
        <v>71</v>
      </c>
      <c r="J31" t="s">
        <v>42</v>
      </c>
      <c r="K31" t="s">
        <v>177</v>
      </c>
      <c r="L31" t="s">
        <v>44</v>
      </c>
      <c r="M31" t="s">
        <v>45</v>
      </c>
      <c r="N31" t="s">
        <v>178</v>
      </c>
      <c r="O31" t="s">
        <v>179</v>
      </c>
      <c r="P31" t="s">
        <v>180</v>
      </c>
      <c r="Q31" t="s">
        <v>181</v>
      </c>
      <c r="R31" t="s">
        <v>182</v>
      </c>
      <c r="S31" t="s">
        <v>183</v>
      </c>
      <c r="T31" t="s">
        <v>184</v>
      </c>
      <c r="U31" t="s">
        <v>185</v>
      </c>
      <c r="V31" t="s">
        <v>54</v>
      </c>
      <c r="W31" t="s">
        <v>186</v>
      </c>
      <c r="X31" t="s">
        <v>187</v>
      </c>
      <c r="Y31" t="s">
        <v>188</v>
      </c>
      <c r="Z31" t="s">
        <v>189</v>
      </c>
      <c r="AA31" t="s">
        <v>190</v>
      </c>
      <c r="AB31" t="s">
        <v>60</v>
      </c>
      <c r="AC31" t="s">
        <v>191</v>
      </c>
      <c r="AD31" t="s">
        <v>62</v>
      </c>
      <c r="AE31" t="s">
        <v>192</v>
      </c>
      <c r="AF31" t="s">
        <v>193</v>
      </c>
      <c r="AG31" t="s">
        <v>194</v>
      </c>
      <c r="AH31" t="s">
        <v>195</v>
      </c>
      <c r="AI31" t="s">
        <v>196</v>
      </c>
      <c r="AJ31" t="s">
        <v>68</v>
      </c>
      <c r="AK3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1230.0000000000005</v>
      </c>
    </row>
    <row r="32" spans="1:37" x14ac:dyDescent="0.35">
      <c r="A32" s="1">
        <v>0.42208333333333331</v>
      </c>
      <c r="B32" t="s">
        <v>78</v>
      </c>
      <c r="C32" t="s">
        <v>88</v>
      </c>
      <c r="D32" t="s">
        <v>37</v>
      </c>
      <c r="E32" t="s">
        <v>147</v>
      </c>
      <c r="F32" s="1">
        <v>0.41041666666666665</v>
      </c>
      <c r="G32" t="s">
        <v>39</v>
      </c>
      <c r="H32" t="s">
        <v>40</v>
      </c>
      <c r="I32" t="s">
        <v>71</v>
      </c>
      <c r="J32" t="s">
        <v>42</v>
      </c>
      <c r="K32" t="s">
        <v>197</v>
      </c>
      <c r="L32" t="s">
        <v>44</v>
      </c>
      <c r="M32" t="s">
        <v>45</v>
      </c>
      <c r="N32" t="s">
        <v>46</v>
      </c>
      <c r="O32" t="s">
        <v>198</v>
      </c>
      <c r="P32" t="s">
        <v>199</v>
      </c>
      <c r="Q32" t="s">
        <v>200</v>
      </c>
      <c r="R32" t="s">
        <v>50</v>
      </c>
      <c r="S32" t="s">
        <v>201</v>
      </c>
      <c r="T32" t="s">
        <v>52</v>
      </c>
      <c r="U32" t="s">
        <v>53</v>
      </c>
      <c r="V32" t="s">
        <v>54</v>
      </c>
      <c r="W32" t="s">
        <v>55</v>
      </c>
      <c r="X32" t="s">
        <v>99</v>
      </c>
      <c r="Y32" t="s">
        <v>57</v>
      </c>
      <c r="Z32" t="s">
        <v>189</v>
      </c>
      <c r="AA32" t="s">
        <v>202</v>
      </c>
      <c r="AB32" t="s">
        <v>60</v>
      </c>
      <c r="AC32" t="s">
        <v>203</v>
      </c>
      <c r="AD32" t="s">
        <v>62</v>
      </c>
      <c r="AE32" t="s">
        <v>204</v>
      </c>
      <c r="AF32" t="s">
        <v>64</v>
      </c>
      <c r="AG32" t="s">
        <v>205</v>
      </c>
      <c r="AH32" t="s">
        <v>81</v>
      </c>
      <c r="AI32" t="s">
        <v>206</v>
      </c>
      <c r="AJ32" t="s">
        <v>68</v>
      </c>
      <c r="AK3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1007.9999999999994</v>
      </c>
    </row>
    <row r="33" spans="1:37" x14ac:dyDescent="0.35">
      <c r="A33" s="1">
        <v>0.4215740740740741</v>
      </c>
      <c r="B33" t="s">
        <v>36</v>
      </c>
      <c r="C33" t="s">
        <v>37</v>
      </c>
      <c r="D33" t="s">
        <v>37</v>
      </c>
      <c r="E33" t="s">
        <v>69</v>
      </c>
      <c r="F33" s="1">
        <v>0.41458333333333336</v>
      </c>
      <c r="G33" t="s">
        <v>39</v>
      </c>
      <c r="H33" t="s">
        <v>40</v>
      </c>
      <c r="I33" t="s">
        <v>71</v>
      </c>
      <c r="J33" t="s">
        <v>42</v>
      </c>
      <c r="K33" t="s">
        <v>207</v>
      </c>
      <c r="L33" t="s">
        <v>44</v>
      </c>
      <c r="M33" t="s">
        <v>45</v>
      </c>
      <c r="N33" t="s">
        <v>46</v>
      </c>
      <c r="O33" t="s">
        <v>73</v>
      </c>
      <c r="P33" t="s">
        <v>48</v>
      </c>
      <c r="Q33" t="s">
        <v>49</v>
      </c>
      <c r="R33" t="s">
        <v>50</v>
      </c>
      <c r="S33" t="s">
        <v>145</v>
      </c>
      <c r="T33" t="s">
        <v>52</v>
      </c>
      <c r="U33" t="s">
        <v>130</v>
      </c>
      <c r="V33" t="s">
        <v>54</v>
      </c>
      <c r="W33" t="s">
        <v>55</v>
      </c>
      <c r="X33" t="s">
        <v>208</v>
      </c>
      <c r="Y33" t="s">
        <v>57</v>
      </c>
      <c r="Z33" t="s">
        <v>58</v>
      </c>
      <c r="AA33" t="s">
        <v>117</v>
      </c>
      <c r="AB33" t="s">
        <v>60</v>
      </c>
      <c r="AC33" t="s">
        <v>100</v>
      </c>
      <c r="AD33" t="s">
        <v>62</v>
      </c>
      <c r="AE33" t="s">
        <v>209</v>
      </c>
      <c r="AF33" t="s">
        <v>64</v>
      </c>
      <c r="AG33" t="s">
        <v>141</v>
      </c>
      <c r="AH33" t="s">
        <v>66</v>
      </c>
      <c r="AI33" t="s">
        <v>67</v>
      </c>
      <c r="AJ33" t="s">
        <v>68</v>
      </c>
      <c r="AK3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604.00000000000011</v>
      </c>
    </row>
    <row r="34" spans="1:37" x14ac:dyDescent="0.35">
      <c r="A34" s="1">
        <v>0.40202546296296299</v>
      </c>
      <c r="B34" t="s">
        <v>36</v>
      </c>
      <c r="C34" t="s">
        <v>37</v>
      </c>
      <c r="D34" t="s">
        <v>37</v>
      </c>
      <c r="E34" t="s">
        <v>79</v>
      </c>
      <c r="F34" s="1">
        <v>0.39791666666666664</v>
      </c>
      <c r="G34" t="s">
        <v>210</v>
      </c>
      <c r="H34" t="s">
        <v>40</v>
      </c>
      <c r="I34" t="s">
        <v>71</v>
      </c>
      <c r="J34" t="s">
        <v>42</v>
      </c>
      <c r="K34" t="s">
        <v>120</v>
      </c>
      <c r="L34" t="s">
        <v>44</v>
      </c>
      <c r="M34" t="s">
        <v>45</v>
      </c>
      <c r="N34" t="s">
        <v>46</v>
      </c>
      <c r="O34" t="s">
        <v>73</v>
      </c>
      <c r="P34" t="s">
        <v>98</v>
      </c>
      <c r="Q34" t="s">
        <v>49</v>
      </c>
      <c r="R34" t="s">
        <v>50</v>
      </c>
      <c r="S34" t="s">
        <v>51</v>
      </c>
      <c r="T34" t="s">
        <v>52</v>
      </c>
      <c r="U34" t="s">
        <v>95</v>
      </c>
      <c r="V34" t="s">
        <v>54</v>
      </c>
      <c r="W34" t="s">
        <v>55</v>
      </c>
      <c r="X34" t="s">
        <v>211</v>
      </c>
      <c r="Y34" t="s">
        <v>57</v>
      </c>
      <c r="Z34" t="s">
        <v>58</v>
      </c>
      <c r="AA34" t="s">
        <v>212</v>
      </c>
      <c r="AB34" t="s">
        <v>60</v>
      </c>
      <c r="AC34" t="s">
        <v>75</v>
      </c>
      <c r="AD34" t="s">
        <v>62</v>
      </c>
      <c r="AE34" t="s">
        <v>76</v>
      </c>
      <c r="AF34" t="s">
        <v>64</v>
      </c>
      <c r="AG34" t="s">
        <v>213</v>
      </c>
      <c r="AH34" t="s">
        <v>66</v>
      </c>
      <c r="AI34" t="s">
        <v>67</v>
      </c>
      <c r="AJ34" t="s">
        <v>68</v>
      </c>
      <c r="AK3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355.00000000000432</v>
      </c>
    </row>
    <row r="35" spans="1:37" x14ac:dyDescent="0.35">
      <c r="A35" s="1">
        <v>0.34440972222222221</v>
      </c>
      <c r="B35" t="s">
        <v>78</v>
      </c>
      <c r="C35" t="s">
        <v>88</v>
      </c>
      <c r="D35" t="s">
        <v>88</v>
      </c>
      <c r="E35" t="s">
        <v>147</v>
      </c>
      <c r="F35" s="1">
        <v>0.33402777777777776</v>
      </c>
      <c r="G35" t="s">
        <v>39</v>
      </c>
      <c r="H35" t="s">
        <v>155</v>
      </c>
      <c r="I35" t="s">
        <v>71</v>
      </c>
      <c r="J35" t="s">
        <v>42</v>
      </c>
      <c r="K35" t="s">
        <v>214</v>
      </c>
      <c r="L35" t="s">
        <v>44</v>
      </c>
      <c r="M35" t="s">
        <v>45</v>
      </c>
      <c r="N35" t="s">
        <v>215</v>
      </c>
      <c r="O35" t="s">
        <v>73</v>
      </c>
      <c r="P35" t="s">
        <v>48</v>
      </c>
      <c r="Q35" t="s">
        <v>49</v>
      </c>
      <c r="R35" t="s">
        <v>50</v>
      </c>
      <c r="S35" t="s">
        <v>51</v>
      </c>
      <c r="T35" t="s">
        <v>52</v>
      </c>
      <c r="U35" t="s">
        <v>130</v>
      </c>
      <c r="V35" t="s">
        <v>54</v>
      </c>
      <c r="W35" t="s">
        <v>55</v>
      </c>
      <c r="X35" t="s">
        <v>99</v>
      </c>
      <c r="Y35" t="s">
        <v>57</v>
      </c>
      <c r="Z35" t="s">
        <v>58</v>
      </c>
      <c r="AA35" t="s">
        <v>216</v>
      </c>
      <c r="AB35" t="s">
        <v>60</v>
      </c>
      <c r="AC35" t="s">
        <v>118</v>
      </c>
      <c r="AD35" t="s">
        <v>62</v>
      </c>
      <c r="AE35" t="s">
        <v>217</v>
      </c>
      <c r="AF35" t="s">
        <v>64</v>
      </c>
      <c r="AG35" t="s">
        <v>101</v>
      </c>
      <c r="AH35" t="s">
        <v>66</v>
      </c>
      <c r="AI35" t="s">
        <v>67</v>
      </c>
      <c r="AJ35" t="s">
        <v>68</v>
      </c>
      <c r="AK3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897.00000000000114</v>
      </c>
    </row>
    <row r="36" spans="1:37" x14ac:dyDescent="0.35">
      <c r="A36" s="1">
        <v>0.31942129629629629</v>
      </c>
      <c r="B36" t="s">
        <v>36</v>
      </c>
      <c r="C36" t="s">
        <v>37</v>
      </c>
      <c r="D36" t="s">
        <v>37</v>
      </c>
      <c r="E36" t="s">
        <v>79</v>
      </c>
      <c r="F36" s="1">
        <v>0.31527777777777777</v>
      </c>
      <c r="G36" t="s">
        <v>39</v>
      </c>
      <c r="H36" t="s">
        <v>40</v>
      </c>
      <c r="I36" t="s">
        <v>150</v>
      </c>
      <c r="J36" t="s">
        <v>218</v>
      </c>
      <c r="K36" t="s">
        <v>219</v>
      </c>
      <c r="L36" t="s">
        <v>44</v>
      </c>
      <c r="M36" t="s">
        <v>122</v>
      </c>
      <c r="N36" t="s">
        <v>46</v>
      </c>
      <c r="O36" t="s">
        <v>220</v>
      </c>
      <c r="P36" t="s">
        <v>48</v>
      </c>
      <c r="Q36" t="s">
        <v>111</v>
      </c>
      <c r="R36" t="s">
        <v>50</v>
      </c>
      <c r="S36" t="s">
        <v>51</v>
      </c>
      <c r="T36" t="s">
        <v>52</v>
      </c>
      <c r="U36" t="s">
        <v>167</v>
      </c>
      <c r="V36" t="s">
        <v>54</v>
      </c>
      <c r="W36" t="s">
        <v>55</v>
      </c>
      <c r="X36" t="s">
        <v>56</v>
      </c>
      <c r="Y36" t="s">
        <v>57</v>
      </c>
      <c r="Z36" t="s">
        <v>221</v>
      </c>
      <c r="AA36" t="s">
        <v>59</v>
      </c>
      <c r="AB36" t="s">
        <v>60</v>
      </c>
      <c r="AC36" t="s">
        <v>222</v>
      </c>
      <c r="AD36" t="s">
        <v>62</v>
      </c>
      <c r="AE36" t="s">
        <v>223</v>
      </c>
      <c r="AF36" t="s">
        <v>64</v>
      </c>
      <c r="AG36" t="s">
        <v>159</v>
      </c>
      <c r="AH36" t="s">
        <v>66</v>
      </c>
      <c r="AI36" t="s">
        <v>125</v>
      </c>
      <c r="AJ36" t="s">
        <v>68</v>
      </c>
      <c r="AK3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358</v>
      </c>
    </row>
    <row r="37" spans="1:37" x14ac:dyDescent="0.35">
      <c r="A37" s="1">
        <v>0.3096875</v>
      </c>
      <c r="B37" t="s">
        <v>78</v>
      </c>
      <c r="C37" t="s">
        <v>88</v>
      </c>
      <c r="D37" t="s">
        <v>37</v>
      </c>
      <c r="E37" t="s">
        <v>147</v>
      </c>
      <c r="F37" s="1">
        <v>0.30277777777777776</v>
      </c>
      <c r="G37" t="s">
        <v>224</v>
      </c>
      <c r="H37" t="s">
        <v>225</v>
      </c>
      <c r="I37" t="s">
        <v>226</v>
      </c>
      <c r="J37" t="s">
        <v>42</v>
      </c>
      <c r="K37" t="s">
        <v>227</v>
      </c>
      <c r="L37" t="s">
        <v>44</v>
      </c>
      <c r="M37" t="s">
        <v>45</v>
      </c>
      <c r="N37" t="s">
        <v>215</v>
      </c>
      <c r="O37" t="s">
        <v>73</v>
      </c>
      <c r="P37" t="s">
        <v>48</v>
      </c>
      <c r="Q37" t="s">
        <v>49</v>
      </c>
      <c r="R37" t="s">
        <v>228</v>
      </c>
      <c r="S37" t="s">
        <v>51</v>
      </c>
      <c r="T37" t="s">
        <v>52</v>
      </c>
      <c r="U37" t="s">
        <v>229</v>
      </c>
      <c r="V37" t="s">
        <v>54</v>
      </c>
      <c r="W37" t="s">
        <v>230</v>
      </c>
      <c r="X37" t="s">
        <v>231</v>
      </c>
      <c r="Y37" t="s">
        <v>232</v>
      </c>
      <c r="Z37" t="s">
        <v>58</v>
      </c>
      <c r="AA37" t="s">
        <v>59</v>
      </c>
      <c r="AB37" t="s">
        <v>60</v>
      </c>
      <c r="AC37" t="s">
        <v>75</v>
      </c>
      <c r="AD37" t="s">
        <v>62</v>
      </c>
      <c r="AE37" t="s">
        <v>233</v>
      </c>
      <c r="AF37" t="s">
        <v>234</v>
      </c>
      <c r="AG37" t="s">
        <v>101</v>
      </c>
      <c r="AH37" t="s">
        <v>66</v>
      </c>
      <c r="AI37" t="s">
        <v>67</v>
      </c>
      <c r="AJ37" t="s">
        <v>235</v>
      </c>
      <c r="AK3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597.00000000000216</v>
      </c>
    </row>
    <row r="38" spans="1:37" x14ac:dyDescent="0.35">
      <c r="A38" s="1">
        <v>0.28813657407407406</v>
      </c>
      <c r="B38" t="s">
        <v>36</v>
      </c>
      <c r="C38" t="s">
        <v>37</v>
      </c>
      <c r="D38" t="s">
        <v>37</v>
      </c>
      <c r="E38" t="s">
        <v>38</v>
      </c>
      <c r="F38" s="1">
        <v>0.28333333333333333</v>
      </c>
      <c r="G38" t="s">
        <v>39</v>
      </c>
      <c r="H38" t="s">
        <v>40</v>
      </c>
      <c r="I38" t="s">
        <v>236</v>
      </c>
      <c r="J38" t="s">
        <v>42</v>
      </c>
      <c r="K38" t="s">
        <v>43</v>
      </c>
      <c r="L38" t="s">
        <v>140</v>
      </c>
      <c r="M38" t="s">
        <v>45</v>
      </c>
      <c r="N38" t="s">
        <v>237</v>
      </c>
      <c r="O38" t="s">
        <v>172</v>
      </c>
      <c r="P38" t="s">
        <v>48</v>
      </c>
      <c r="Q38" t="s">
        <v>238</v>
      </c>
      <c r="R38" t="s">
        <v>50</v>
      </c>
      <c r="S38" t="s">
        <v>51</v>
      </c>
      <c r="T38" t="s">
        <v>52</v>
      </c>
      <c r="U38" t="s">
        <v>130</v>
      </c>
      <c r="V38" t="s">
        <v>54</v>
      </c>
      <c r="W38" t="s">
        <v>55</v>
      </c>
      <c r="X38" t="s">
        <v>153</v>
      </c>
      <c r="Y38" t="s">
        <v>57</v>
      </c>
      <c r="Z38" t="s">
        <v>58</v>
      </c>
      <c r="AA38" t="s">
        <v>59</v>
      </c>
      <c r="AB38" t="s">
        <v>60</v>
      </c>
      <c r="AC38" t="s">
        <v>239</v>
      </c>
      <c r="AD38" t="s">
        <v>62</v>
      </c>
      <c r="AE38" t="s">
        <v>76</v>
      </c>
      <c r="AF38" t="s">
        <v>64</v>
      </c>
      <c r="AG38" t="s">
        <v>101</v>
      </c>
      <c r="AH38" t="s">
        <v>66</v>
      </c>
      <c r="AI38" t="s">
        <v>67</v>
      </c>
      <c r="AJ38" t="s">
        <v>68</v>
      </c>
      <c r="AK3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414.99999999999932</v>
      </c>
    </row>
    <row r="39" spans="1:37" x14ac:dyDescent="0.35">
      <c r="A39" s="1">
        <v>0.25254629629629627</v>
      </c>
      <c r="B39" t="s">
        <v>36</v>
      </c>
      <c r="C39" t="s">
        <v>88</v>
      </c>
      <c r="D39" t="s">
        <v>88</v>
      </c>
      <c r="E39" t="s">
        <v>79</v>
      </c>
      <c r="F39" s="1">
        <v>0.24861111111111112</v>
      </c>
      <c r="G39" t="s">
        <v>39</v>
      </c>
      <c r="H39" t="s">
        <v>40</v>
      </c>
      <c r="I39" t="s">
        <v>80</v>
      </c>
      <c r="J39" t="s">
        <v>42</v>
      </c>
      <c r="K39" t="s">
        <v>43</v>
      </c>
      <c r="L39" t="s">
        <v>102</v>
      </c>
      <c r="M39" t="s">
        <v>45</v>
      </c>
      <c r="N39" t="s">
        <v>46</v>
      </c>
      <c r="O39" t="s">
        <v>47</v>
      </c>
      <c r="P39" t="s">
        <v>48</v>
      </c>
      <c r="Q39" t="s">
        <v>49</v>
      </c>
      <c r="R39" t="s">
        <v>50</v>
      </c>
      <c r="S39" t="s">
        <v>51</v>
      </c>
      <c r="T39" t="s">
        <v>52</v>
      </c>
      <c r="U39" t="s">
        <v>95</v>
      </c>
      <c r="V39" t="s">
        <v>54</v>
      </c>
      <c r="W39" t="s">
        <v>55</v>
      </c>
      <c r="X39" t="s">
        <v>56</v>
      </c>
      <c r="Y39" t="s">
        <v>57</v>
      </c>
      <c r="Z39" t="s">
        <v>58</v>
      </c>
      <c r="AA39" t="s">
        <v>59</v>
      </c>
      <c r="AB39" t="s">
        <v>60</v>
      </c>
      <c r="AC39" t="s">
        <v>106</v>
      </c>
      <c r="AD39" t="s">
        <v>62</v>
      </c>
      <c r="AE39" t="s">
        <v>76</v>
      </c>
      <c r="AF39" t="s">
        <v>64</v>
      </c>
      <c r="AG39" t="s">
        <v>101</v>
      </c>
      <c r="AH39" t="s">
        <v>66</v>
      </c>
      <c r="AI39" t="s">
        <v>67</v>
      </c>
      <c r="AJ39" t="s">
        <v>68</v>
      </c>
      <c r="AK3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339.99999999999721</v>
      </c>
    </row>
    <row r="40" spans="1:37" x14ac:dyDescent="0.35">
      <c r="A40" s="1">
        <v>0.17168981481481482</v>
      </c>
      <c r="B40" t="s">
        <v>78</v>
      </c>
      <c r="C40" t="s">
        <v>88</v>
      </c>
      <c r="D40" t="s">
        <v>37</v>
      </c>
      <c r="E40" t="s">
        <v>79</v>
      </c>
      <c r="F40" s="1">
        <v>0.16805555555555557</v>
      </c>
      <c r="G40" t="s">
        <v>240</v>
      </c>
      <c r="H40" t="s">
        <v>176</v>
      </c>
      <c r="I40" t="s">
        <v>71</v>
      </c>
      <c r="J40" t="s">
        <v>42</v>
      </c>
      <c r="K40" t="s">
        <v>43</v>
      </c>
      <c r="L40" t="s">
        <v>241</v>
      </c>
      <c r="M40" t="s">
        <v>45</v>
      </c>
      <c r="N40" t="s">
        <v>46</v>
      </c>
      <c r="O40" t="s">
        <v>73</v>
      </c>
      <c r="P40" t="s">
        <v>48</v>
      </c>
      <c r="Q40" t="s">
        <v>49</v>
      </c>
      <c r="R40" t="s">
        <v>50</v>
      </c>
      <c r="S40" t="s">
        <v>242</v>
      </c>
      <c r="T40" t="s">
        <v>52</v>
      </c>
      <c r="U40" t="s">
        <v>53</v>
      </c>
      <c r="V40" t="s">
        <v>243</v>
      </c>
      <c r="W40" t="s">
        <v>55</v>
      </c>
      <c r="X40" t="s">
        <v>99</v>
      </c>
      <c r="Y40" t="s">
        <v>57</v>
      </c>
      <c r="Z40" t="s">
        <v>58</v>
      </c>
      <c r="AA40" t="s">
        <v>59</v>
      </c>
      <c r="AB40" t="s">
        <v>60</v>
      </c>
      <c r="AC40" t="s">
        <v>100</v>
      </c>
      <c r="AD40" t="s">
        <v>62</v>
      </c>
      <c r="AE40" t="s">
        <v>63</v>
      </c>
      <c r="AF40" t="s">
        <v>64</v>
      </c>
      <c r="AG40" t="s">
        <v>124</v>
      </c>
      <c r="AH40" t="s">
        <v>66</v>
      </c>
      <c r="AI40" t="s">
        <v>244</v>
      </c>
      <c r="AJ40" t="s">
        <v>68</v>
      </c>
      <c r="AK4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313.99999999999955</v>
      </c>
    </row>
    <row r="41" spans="1:37" x14ac:dyDescent="0.35">
      <c r="A41" s="1">
        <v>0.16471064814814815</v>
      </c>
      <c r="B41" t="s">
        <v>36</v>
      </c>
      <c r="C41" t="s">
        <v>37</v>
      </c>
      <c r="D41" t="s">
        <v>37</v>
      </c>
      <c r="E41" t="s">
        <v>79</v>
      </c>
      <c r="F41" s="1">
        <v>0.15625</v>
      </c>
      <c r="G41" t="s">
        <v>245</v>
      </c>
      <c r="H41" t="s">
        <v>40</v>
      </c>
      <c r="I41" t="s">
        <v>246</v>
      </c>
      <c r="J41" t="s">
        <v>42</v>
      </c>
      <c r="K41" t="s">
        <v>247</v>
      </c>
      <c r="L41" t="s">
        <v>140</v>
      </c>
      <c r="M41" t="s">
        <v>45</v>
      </c>
      <c r="N41" t="s">
        <v>46</v>
      </c>
      <c r="O41" t="s">
        <v>73</v>
      </c>
      <c r="P41" t="s">
        <v>98</v>
      </c>
      <c r="Q41" t="s">
        <v>49</v>
      </c>
      <c r="R41" t="s">
        <v>50</v>
      </c>
      <c r="S41" t="s">
        <v>145</v>
      </c>
      <c r="T41" t="s">
        <v>52</v>
      </c>
      <c r="U41" t="s">
        <v>248</v>
      </c>
      <c r="V41" t="s">
        <v>54</v>
      </c>
      <c r="W41" t="s">
        <v>55</v>
      </c>
      <c r="X41" t="s">
        <v>56</v>
      </c>
      <c r="Y41" t="s">
        <v>57</v>
      </c>
      <c r="Z41" t="s">
        <v>58</v>
      </c>
      <c r="AA41" t="s">
        <v>249</v>
      </c>
      <c r="AB41" t="s">
        <v>60</v>
      </c>
      <c r="AC41" t="s">
        <v>61</v>
      </c>
      <c r="AD41" t="s">
        <v>62</v>
      </c>
      <c r="AE41" t="s">
        <v>250</v>
      </c>
      <c r="AF41" t="s">
        <v>64</v>
      </c>
      <c r="AG41" t="s">
        <v>124</v>
      </c>
      <c r="AH41" t="s">
        <v>251</v>
      </c>
      <c r="AI41" t="s">
        <v>77</v>
      </c>
      <c r="AJ41" t="s">
        <v>68</v>
      </c>
      <c r="AK4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731</v>
      </c>
    </row>
    <row r="42" spans="1:37" x14ac:dyDescent="0.35">
      <c r="A42" s="1">
        <v>5.6747685185185186E-2</v>
      </c>
      <c r="B42" t="s">
        <v>36</v>
      </c>
      <c r="C42" t="s">
        <v>37</v>
      </c>
      <c r="D42" t="s">
        <v>37</v>
      </c>
      <c r="E42" t="s">
        <v>38</v>
      </c>
      <c r="F42" s="1">
        <v>5.1388888888888887E-2</v>
      </c>
      <c r="G42" t="s">
        <v>39</v>
      </c>
      <c r="H42" t="s">
        <v>40</v>
      </c>
      <c r="I42" t="s">
        <v>71</v>
      </c>
      <c r="J42" t="s">
        <v>42</v>
      </c>
      <c r="K42" t="s">
        <v>43</v>
      </c>
      <c r="L42" t="s">
        <v>44</v>
      </c>
      <c r="M42" t="s">
        <v>45</v>
      </c>
      <c r="N42" t="s">
        <v>46</v>
      </c>
      <c r="O42" t="s">
        <v>47</v>
      </c>
      <c r="P42" t="s">
        <v>48</v>
      </c>
      <c r="Q42" t="s">
        <v>49</v>
      </c>
      <c r="R42" t="s">
        <v>50</v>
      </c>
      <c r="S42" t="s">
        <v>51</v>
      </c>
      <c r="T42" t="s">
        <v>252</v>
      </c>
      <c r="U42" t="s">
        <v>95</v>
      </c>
      <c r="V42" t="s">
        <v>54</v>
      </c>
      <c r="W42" t="s">
        <v>55</v>
      </c>
      <c r="X42" t="s">
        <v>99</v>
      </c>
      <c r="Y42" t="s">
        <v>57</v>
      </c>
      <c r="Z42" t="s">
        <v>58</v>
      </c>
      <c r="AA42" t="s">
        <v>59</v>
      </c>
      <c r="AB42" t="s">
        <v>60</v>
      </c>
      <c r="AC42" t="s">
        <v>75</v>
      </c>
      <c r="AD42" t="s">
        <v>62</v>
      </c>
      <c r="AE42" t="s">
        <v>253</v>
      </c>
      <c r="AF42" t="s">
        <v>64</v>
      </c>
      <c r="AG42" t="s">
        <v>101</v>
      </c>
      <c r="AH42" t="s">
        <v>66</v>
      </c>
      <c r="AI42" t="s">
        <v>67</v>
      </c>
      <c r="AJ42" t="s">
        <v>68</v>
      </c>
      <c r="AK4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463.00000000000023</v>
      </c>
    </row>
    <row r="43" spans="1:37" x14ac:dyDescent="0.35">
      <c r="A43" s="1">
        <v>4.9675925925925929E-2</v>
      </c>
      <c r="B43" t="s">
        <v>36</v>
      </c>
      <c r="C43" t="s">
        <v>37</v>
      </c>
      <c r="D43" t="s">
        <v>37</v>
      </c>
      <c r="E43" t="s">
        <v>79</v>
      </c>
      <c r="F43" s="1">
        <v>4.5138888888888888E-2</v>
      </c>
      <c r="G43" t="s">
        <v>254</v>
      </c>
      <c r="H43" t="s">
        <v>40</v>
      </c>
      <c r="I43" t="s">
        <v>71</v>
      </c>
      <c r="J43" t="s">
        <v>218</v>
      </c>
      <c r="K43" t="s">
        <v>197</v>
      </c>
      <c r="L43" t="s">
        <v>44</v>
      </c>
      <c r="M43" t="s">
        <v>122</v>
      </c>
      <c r="N43" t="s">
        <v>46</v>
      </c>
      <c r="O43" t="s">
        <v>255</v>
      </c>
      <c r="P43" t="s">
        <v>256</v>
      </c>
      <c r="Q43" t="s">
        <v>49</v>
      </c>
      <c r="R43" t="s">
        <v>50</v>
      </c>
      <c r="S43" t="s">
        <v>51</v>
      </c>
      <c r="T43" t="s">
        <v>151</v>
      </c>
      <c r="U43" t="s">
        <v>257</v>
      </c>
      <c r="V43" t="s">
        <v>258</v>
      </c>
      <c r="W43" t="s">
        <v>259</v>
      </c>
      <c r="X43" t="s">
        <v>56</v>
      </c>
      <c r="Y43" t="s">
        <v>260</v>
      </c>
      <c r="Z43" t="s">
        <v>221</v>
      </c>
      <c r="AA43" t="s">
        <v>261</v>
      </c>
      <c r="AB43" t="s">
        <v>60</v>
      </c>
      <c r="AC43" t="s">
        <v>262</v>
      </c>
      <c r="AD43" t="s">
        <v>62</v>
      </c>
      <c r="AE43" t="s">
        <v>263</v>
      </c>
      <c r="AF43" t="s">
        <v>64</v>
      </c>
      <c r="AG43" t="s">
        <v>264</v>
      </c>
      <c r="AH43" t="s">
        <v>66</v>
      </c>
      <c r="AI43" t="s">
        <v>265</v>
      </c>
      <c r="AJ43" t="s">
        <v>68</v>
      </c>
      <c r="AK4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392.00000000000034</v>
      </c>
    </row>
    <row r="44" spans="1:37" x14ac:dyDescent="0.35">
      <c r="A44" s="1">
        <v>4.4687499999999998E-2</v>
      </c>
      <c r="B44" t="s">
        <v>36</v>
      </c>
      <c r="C44" t="s">
        <v>37</v>
      </c>
      <c r="D44" t="s">
        <v>37</v>
      </c>
      <c r="E44" t="s">
        <v>38</v>
      </c>
      <c r="F44" s="1">
        <v>4.1666666666666664E-2</v>
      </c>
      <c r="G44" t="s">
        <v>39</v>
      </c>
      <c r="H44" t="s">
        <v>40</v>
      </c>
      <c r="I44" t="s">
        <v>150</v>
      </c>
      <c r="J44" t="s">
        <v>42</v>
      </c>
      <c r="K44" t="s">
        <v>83</v>
      </c>
      <c r="L44" t="s">
        <v>121</v>
      </c>
      <c r="M44" t="s">
        <v>45</v>
      </c>
      <c r="N44" t="s">
        <v>46</v>
      </c>
      <c r="O44" t="s">
        <v>73</v>
      </c>
      <c r="P44" t="s">
        <v>48</v>
      </c>
      <c r="Q44" t="s">
        <v>49</v>
      </c>
      <c r="R44" t="s">
        <v>50</v>
      </c>
      <c r="S44" t="s">
        <v>145</v>
      </c>
      <c r="T44" t="s">
        <v>52</v>
      </c>
      <c r="U44" t="s">
        <v>53</v>
      </c>
      <c r="V44" t="s">
        <v>54</v>
      </c>
      <c r="W44" t="s">
        <v>55</v>
      </c>
      <c r="X44" t="s">
        <v>266</v>
      </c>
      <c r="Y44" t="s">
        <v>57</v>
      </c>
      <c r="Z44" t="s">
        <v>58</v>
      </c>
      <c r="AA44" t="s">
        <v>59</v>
      </c>
      <c r="AB44" t="s">
        <v>60</v>
      </c>
      <c r="AC44" t="s">
        <v>75</v>
      </c>
      <c r="AD44" t="s">
        <v>62</v>
      </c>
      <c r="AE44" t="s">
        <v>146</v>
      </c>
      <c r="AF44" t="s">
        <v>64</v>
      </c>
      <c r="AG44" t="s">
        <v>267</v>
      </c>
      <c r="AH44" t="s">
        <v>66</v>
      </c>
      <c r="AI44" t="s">
        <v>67</v>
      </c>
      <c r="AJ44" t="s">
        <v>68</v>
      </c>
      <c r="AK4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261.00000000000006</v>
      </c>
    </row>
    <row r="45" spans="1:37" x14ac:dyDescent="0.35">
      <c r="A45" s="1">
        <v>2.7557870370370371E-2</v>
      </c>
      <c r="B45" t="s">
        <v>36</v>
      </c>
      <c r="C45" t="s">
        <v>37</v>
      </c>
      <c r="D45" t="s">
        <v>37</v>
      </c>
      <c r="E45" t="s">
        <v>79</v>
      </c>
      <c r="F45" s="1">
        <v>1.9444444444444445E-2</v>
      </c>
      <c r="G45" t="s">
        <v>268</v>
      </c>
      <c r="H45" t="s">
        <v>40</v>
      </c>
      <c r="I45" t="s">
        <v>71</v>
      </c>
      <c r="J45" t="s">
        <v>42</v>
      </c>
      <c r="K45" t="s">
        <v>43</v>
      </c>
      <c r="L45" t="s">
        <v>44</v>
      </c>
      <c r="M45" t="s">
        <v>45</v>
      </c>
      <c r="N45" t="s">
        <v>46</v>
      </c>
      <c r="O45" t="s">
        <v>128</v>
      </c>
      <c r="P45" t="s">
        <v>48</v>
      </c>
      <c r="Q45" t="s">
        <v>269</v>
      </c>
      <c r="R45" t="s">
        <v>50</v>
      </c>
      <c r="S45" t="s">
        <v>270</v>
      </c>
      <c r="T45" t="s">
        <v>52</v>
      </c>
      <c r="U45" t="s">
        <v>152</v>
      </c>
      <c r="V45" t="s">
        <v>54</v>
      </c>
      <c r="W45" t="s">
        <v>55</v>
      </c>
      <c r="X45" t="s">
        <v>56</v>
      </c>
      <c r="Y45" t="s">
        <v>57</v>
      </c>
      <c r="Z45" t="s">
        <v>58</v>
      </c>
      <c r="AA45" t="s">
        <v>59</v>
      </c>
      <c r="AB45" t="s">
        <v>60</v>
      </c>
      <c r="AC45" t="s">
        <v>61</v>
      </c>
      <c r="AD45" t="s">
        <v>62</v>
      </c>
      <c r="AE45" t="s">
        <v>76</v>
      </c>
      <c r="AF45" t="s">
        <v>64</v>
      </c>
      <c r="AG45" t="s">
        <v>149</v>
      </c>
      <c r="AH45" t="s">
        <v>66</v>
      </c>
      <c r="AI45" t="s">
        <v>67</v>
      </c>
      <c r="AJ45" t="s">
        <v>68</v>
      </c>
      <c r="AK4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701</v>
      </c>
    </row>
    <row r="46" spans="1:37" x14ac:dyDescent="0.35">
      <c r="A46" s="1">
        <v>1.6168981481481482E-2</v>
      </c>
      <c r="B46" t="s">
        <v>78</v>
      </c>
      <c r="C46" t="s">
        <v>37</v>
      </c>
      <c r="D46" t="s">
        <v>37</v>
      </c>
      <c r="E46" t="s">
        <v>79</v>
      </c>
      <c r="F46" s="1">
        <v>1.3194444444444444E-2</v>
      </c>
      <c r="G46" t="s">
        <v>39</v>
      </c>
      <c r="H46" t="s">
        <v>272</v>
      </c>
      <c r="I46" t="s">
        <v>71</v>
      </c>
      <c r="J46" t="s">
        <v>42</v>
      </c>
      <c r="K46" t="s">
        <v>83</v>
      </c>
      <c r="L46" t="s">
        <v>44</v>
      </c>
      <c r="M46" t="s">
        <v>45</v>
      </c>
      <c r="N46" t="s">
        <v>46</v>
      </c>
      <c r="O46" t="s">
        <v>73</v>
      </c>
      <c r="P46" t="s">
        <v>98</v>
      </c>
      <c r="Q46" t="s">
        <v>49</v>
      </c>
      <c r="R46" t="s">
        <v>50</v>
      </c>
      <c r="S46" t="s">
        <v>145</v>
      </c>
      <c r="T46" t="s">
        <v>52</v>
      </c>
      <c r="U46" t="s">
        <v>74</v>
      </c>
      <c r="V46" t="s">
        <v>54</v>
      </c>
      <c r="W46" t="s">
        <v>55</v>
      </c>
      <c r="X46" t="s">
        <v>85</v>
      </c>
      <c r="Y46" t="s">
        <v>57</v>
      </c>
      <c r="Z46" t="s">
        <v>58</v>
      </c>
      <c r="AA46" t="s">
        <v>273</v>
      </c>
      <c r="AB46" t="s">
        <v>60</v>
      </c>
      <c r="AC46" t="s">
        <v>274</v>
      </c>
      <c r="AD46" t="s">
        <v>62</v>
      </c>
      <c r="AE46" t="s">
        <v>76</v>
      </c>
      <c r="AF46" t="s">
        <v>275</v>
      </c>
      <c r="AG46" t="s">
        <v>213</v>
      </c>
      <c r="AH46" t="s">
        <v>137</v>
      </c>
      <c r="AI46" t="s">
        <v>138</v>
      </c>
      <c r="AJ46" t="s">
        <v>68</v>
      </c>
      <c r="AK4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257.00000000000006</v>
      </c>
    </row>
    <row r="47" spans="1:37" x14ac:dyDescent="0.35">
      <c r="A47" s="1">
        <v>0.99734953703703699</v>
      </c>
      <c r="B47" t="s">
        <v>78</v>
      </c>
      <c r="C47" t="s">
        <v>37</v>
      </c>
      <c r="D47" t="s">
        <v>37</v>
      </c>
      <c r="E47" t="s">
        <v>79</v>
      </c>
      <c r="F47" s="1">
        <v>0.99444444444444446</v>
      </c>
      <c r="G47" t="s">
        <v>39</v>
      </c>
      <c r="H47" t="s">
        <v>40</v>
      </c>
      <c r="I47" t="s">
        <v>166</v>
      </c>
      <c r="J47" t="s">
        <v>42</v>
      </c>
      <c r="K47" t="s">
        <v>43</v>
      </c>
      <c r="L47" t="s">
        <v>102</v>
      </c>
      <c r="M47" t="s">
        <v>45</v>
      </c>
      <c r="N47" t="s">
        <v>46</v>
      </c>
      <c r="O47" t="s">
        <v>73</v>
      </c>
      <c r="P47" t="s">
        <v>48</v>
      </c>
      <c r="Q47" t="s">
        <v>49</v>
      </c>
      <c r="R47" t="s">
        <v>50</v>
      </c>
      <c r="S47" t="s">
        <v>145</v>
      </c>
      <c r="T47" t="s">
        <v>52</v>
      </c>
      <c r="U47" t="s">
        <v>91</v>
      </c>
      <c r="V47" t="s">
        <v>134</v>
      </c>
      <c r="W47" t="s">
        <v>230</v>
      </c>
      <c r="X47" t="s">
        <v>56</v>
      </c>
      <c r="Y47" t="s">
        <v>57</v>
      </c>
      <c r="Z47" t="s">
        <v>58</v>
      </c>
      <c r="AA47" t="s">
        <v>59</v>
      </c>
      <c r="AB47" t="s">
        <v>60</v>
      </c>
      <c r="AC47" t="s">
        <v>118</v>
      </c>
      <c r="AD47" t="s">
        <v>62</v>
      </c>
      <c r="AE47" t="s">
        <v>63</v>
      </c>
      <c r="AF47" t="s">
        <v>64</v>
      </c>
      <c r="AG47" t="s">
        <v>276</v>
      </c>
      <c r="AH47" t="s">
        <v>66</v>
      </c>
      <c r="AI47" t="s">
        <v>77</v>
      </c>
      <c r="AJ47" t="s">
        <v>68</v>
      </c>
      <c r="AK4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250.99999999999449</v>
      </c>
    </row>
    <row r="48" spans="1:37" x14ac:dyDescent="0.35">
      <c r="A48" s="1">
        <v>0.99708333333333332</v>
      </c>
      <c r="B48" t="s">
        <v>78</v>
      </c>
      <c r="C48" t="s">
        <v>37</v>
      </c>
      <c r="D48" t="s">
        <v>37</v>
      </c>
      <c r="E48" t="s">
        <v>79</v>
      </c>
      <c r="F48" s="1">
        <v>0.99027777777777781</v>
      </c>
      <c r="G48" t="s">
        <v>39</v>
      </c>
      <c r="H48" t="s">
        <v>40</v>
      </c>
      <c r="I48" t="s">
        <v>71</v>
      </c>
      <c r="J48" t="s">
        <v>143</v>
      </c>
      <c r="K48" t="s">
        <v>83</v>
      </c>
      <c r="L48" t="s">
        <v>44</v>
      </c>
      <c r="M48" t="s">
        <v>45</v>
      </c>
      <c r="N48" t="s">
        <v>277</v>
      </c>
      <c r="O48" t="s">
        <v>73</v>
      </c>
      <c r="P48" t="s">
        <v>278</v>
      </c>
      <c r="Q48" t="s">
        <v>49</v>
      </c>
      <c r="R48" t="s">
        <v>279</v>
      </c>
      <c r="S48" t="s">
        <v>51</v>
      </c>
      <c r="T48" t="s">
        <v>52</v>
      </c>
      <c r="U48" t="s">
        <v>280</v>
      </c>
      <c r="V48" t="s">
        <v>281</v>
      </c>
      <c r="W48" t="s">
        <v>282</v>
      </c>
      <c r="X48" t="s">
        <v>283</v>
      </c>
      <c r="Y48" t="s">
        <v>284</v>
      </c>
      <c r="Z48" t="s">
        <v>58</v>
      </c>
      <c r="AA48" t="s">
        <v>285</v>
      </c>
      <c r="AB48" t="s">
        <v>60</v>
      </c>
      <c r="AC48" t="s">
        <v>286</v>
      </c>
      <c r="AD48" t="s">
        <v>287</v>
      </c>
      <c r="AE48" t="s">
        <v>288</v>
      </c>
      <c r="AF48" t="s">
        <v>289</v>
      </c>
      <c r="AG48" t="s">
        <v>124</v>
      </c>
      <c r="AH48" t="s">
        <v>290</v>
      </c>
      <c r="AI48" t="s">
        <v>67</v>
      </c>
      <c r="AJ48" t="s">
        <v>68</v>
      </c>
      <c r="AK4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587.99999999999602</v>
      </c>
    </row>
    <row r="49" spans="1:37" x14ac:dyDescent="0.35">
      <c r="A49" s="1">
        <v>0.99064814814814817</v>
      </c>
      <c r="B49" t="s">
        <v>78</v>
      </c>
      <c r="C49" t="s">
        <v>88</v>
      </c>
      <c r="D49" t="s">
        <v>37</v>
      </c>
      <c r="E49" t="s">
        <v>147</v>
      </c>
      <c r="F49" s="1">
        <v>0.97916666666666663</v>
      </c>
      <c r="G49" t="s">
        <v>291</v>
      </c>
      <c r="H49" t="s">
        <v>155</v>
      </c>
      <c r="I49" t="s">
        <v>71</v>
      </c>
      <c r="J49" t="s">
        <v>42</v>
      </c>
      <c r="K49" t="s">
        <v>43</v>
      </c>
      <c r="L49" t="s">
        <v>44</v>
      </c>
      <c r="M49" t="s">
        <v>45</v>
      </c>
      <c r="N49" t="s">
        <v>46</v>
      </c>
      <c r="O49" t="s">
        <v>73</v>
      </c>
      <c r="P49" t="s">
        <v>48</v>
      </c>
      <c r="Q49" t="s">
        <v>49</v>
      </c>
      <c r="R49" t="s">
        <v>50</v>
      </c>
      <c r="S49" t="s">
        <v>51</v>
      </c>
      <c r="T49" t="s">
        <v>52</v>
      </c>
      <c r="U49" t="s">
        <v>53</v>
      </c>
      <c r="V49" t="s">
        <v>281</v>
      </c>
      <c r="W49" t="s">
        <v>55</v>
      </c>
      <c r="X49" t="s">
        <v>99</v>
      </c>
      <c r="Y49" t="s">
        <v>57</v>
      </c>
      <c r="Z49" t="s">
        <v>58</v>
      </c>
      <c r="AA49" t="s">
        <v>59</v>
      </c>
      <c r="AB49" t="s">
        <v>60</v>
      </c>
      <c r="AC49" t="s">
        <v>100</v>
      </c>
      <c r="AD49" t="s">
        <v>62</v>
      </c>
      <c r="AE49" t="s">
        <v>148</v>
      </c>
      <c r="AF49" t="s">
        <v>64</v>
      </c>
      <c r="AG49" t="s">
        <v>292</v>
      </c>
      <c r="AH49" t="s">
        <v>66</v>
      </c>
      <c r="AI49" t="s">
        <v>67</v>
      </c>
      <c r="AJ49" t="s">
        <v>68</v>
      </c>
      <c r="AK4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992.00000000000477</v>
      </c>
    </row>
    <row r="50" spans="1:37" x14ac:dyDescent="0.35">
      <c r="A50" s="1">
        <v>0.98791666666666667</v>
      </c>
      <c r="B50" t="s">
        <v>36</v>
      </c>
      <c r="C50" t="s">
        <v>37</v>
      </c>
      <c r="D50" t="s">
        <v>37</v>
      </c>
      <c r="E50" t="s">
        <v>79</v>
      </c>
      <c r="F50" s="1">
        <v>0.98402777777777772</v>
      </c>
      <c r="G50" t="s">
        <v>39</v>
      </c>
      <c r="H50" t="s">
        <v>40</v>
      </c>
      <c r="I50" t="s">
        <v>71</v>
      </c>
      <c r="J50" t="s">
        <v>42</v>
      </c>
      <c r="K50" t="s">
        <v>43</v>
      </c>
      <c r="L50" t="s">
        <v>121</v>
      </c>
      <c r="M50" t="s">
        <v>45</v>
      </c>
      <c r="N50" t="s">
        <v>46</v>
      </c>
      <c r="O50" t="s">
        <v>94</v>
      </c>
      <c r="P50" t="s">
        <v>48</v>
      </c>
      <c r="Q50" t="s">
        <v>49</v>
      </c>
      <c r="R50" t="s">
        <v>50</v>
      </c>
      <c r="S50" t="s">
        <v>51</v>
      </c>
      <c r="T50" t="s">
        <v>52</v>
      </c>
      <c r="U50" t="s">
        <v>130</v>
      </c>
      <c r="V50" t="s">
        <v>54</v>
      </c>
      <c r="W50" t="s">
        <v>55</v>
      </c>
      <c r="X50" t="s">
        <v>56</v>
      </c>
      <c r="Y50" t="s">
        <v>57</v>
      </c>
      <c r="Z50" t="s">
        <v>58</v>
      </c>
      <c r="AA50" t="s">
        <v>86</v>
      </c>
      <c r="AB50" t="s">
        <v>60</v>
      </c>
      <c r="AC50" t="s">
        <v>61</v>
      </c>
      <c r="AD50" t="s">
        <v>62</v>
      </c>
      <c r="AE50" t="s">
        <v>76</v>
      </c>
      <c r="AF50" t="s">
        <v>64</v>
      </c>
      <c r="AG50" t="s">
        <v>293</v>
      </c>
      <c r="AH50" t="s">
        <v>66</v>
      </c>
      <c r="AI50" t="s">
        <v>77</v>
      </c>
      <c r="AJ50" t="s">
        <v>68</v>
      </c>
      <c r="AK5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336.00000000000455</v>
      </c>
    </row>
    <row r="51" spans="1:37" x14ac:dyDescent="0.35">
      <c r="A51" s="1">
        <v>0.9846759259259259</v>
      </c>
      <c r="B51" t="s">
        <v>36</v>
      </c>
      <c r="C51" t="s">
        <v>37</v>
      </c>
      <c r="D51" t="s">
        <v>37</v>
      </c>
      <c r="E51" t="s">
        <v>79</v>
      </c>
      <c r="F51" s="1">
        <v>0.98055555555555551</v>
      </c>
      <c r="G51" t="s">
        <v>39</v>
      </c>
      <c r="H51" t="s">
        <v>40</v>
      </c>
      <c r="I51" t="s">
        <v>294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O51" t="s">
        <v>94</v>
      </c>
      <c r="P51" t="s">
        <v>98</v>
      </c>
      <c r="Q51" t="s">
        <v>49</v>
      </c>
      <c r="R51" t="s">
        <v>50</v>
      </c>
      <c r="S51" t="s">
        <v>145</v>
      </c>
      <c r="T51" t="s">
        <v>52</v>
      </c>
      <c r="U51" t="s">
        <v>104</v>
      </c>
      <c r="V51" t="s">
        <v>105</v>
      </c>
      <c r="W51" t="s">
        <v>55</v>
      </c>
      <c r="X51" t="s">
        <v>99</v>
      </c>
      <c r="Y51" t="s">
        <v>57</v>
      </c>
      <c r="Z51" t="s">
        <v>58</v>
      </c>
      <c r="AA51" t="s">
        <v>117</v>
      </c>
      <c r="AB51" t="s">
        <v>60</v>
      </c>
      <c r="AC51" t="s">
        <v>61</v>
      </c>
      <c r="AD51" t="s">
        <v>62</v>
      </c>
      <c r="AE51" t="s">
        <v>63</v>
      </c>
      <c r="AF51" t="s">
        <v>289</v>
      </c>
      <c r="AG51" t="s">
        <v>159</v>
      </c>
      <c r="AH51" t="s">
        <v>66</v>
      </c>
      <c r="AI51" t="s">
        <v>77</v>
      </c>
      <c r="AJ51" t="s">
        <v>68</v>
      </c>
      <c r="AK5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356.00000000000131</v>
      </c>
    </row>
    <row r="52" spans="1:37" x14ac:dyDescent="0.35">
      <c r="A52" s="1">
        <v>0.98304398148148153</v>
      </c>
      <c r="B52" t="s">
        <v>36</v>
      </c>
      <c r="C52" t="s">
        <v>37</v>
      </c>
      <c r="D52" t="s">
        <v>37</v>
      </c>
      <c r="E52" t="s">
        <v>79</v>
      </c>
      <c r="F52" s="1">
        <v>0.97291666666666665</v>
      </c>
      <c r="G52" t="s">
        <v>39</v>
      </c>
      <c r="H52" t="s">
        <v>295</v>
      </c>
      <c r="I52" t="s">
        <v>71</v>
      </c>
      <c r="J52" t="s">
        <v>42</v>
      </c>
      <c r="K52" t="s">
        <v>227</v>
      </c>
      <c r="L52" t="s">
        <v>121</v>
      </c>
      <c r="M52" t="s">
        <v>45</v>
      </c>
      <c r="N52" t="s">
        <v>46</v>
      </c>
      <c r="O52" t="s">
        <v>90</v>
      </c>
      <c r="P52" t="s">
        <v>296</v>
      </c>
      <c r="Q52" t="s">
        <v>49</v>
      </c>
      <c r="R52" t="s">
        <v>50</v>
      </c>
      <c r="S52" t="s">
        <v>51</v>
      </c>
      <c r="T52" t="s">
        <v>52</v>
      </c>
      <c r="U52" t="s">
        <v>95</v>
      </c>
      <c r="V52" t="s">
        <v>54</v>
      </c>
      <c r="W52" t="s">
        <v>55</v>
      </c>
      <c r="X52" t="s">
        <v>56</v>
      </c>
      <c r="Y52" t="s">
        <v>57</v>
      </c>
      <c r="Z52" t="s">
        <v>189</v>
      </c>
      <c r="AA52" t="s">
        <v>297</v>
      </c>
      <c r="AB52" t="s">
        <v>60</v>
      </c>
      <c r="AC52" t="s">
        <v>298</v>
      </c>
      <c r="AD52" t="s">
        <v>62</v>
      </c>
      <c r="AE52" t="s">
        <v>63</v>
      </c>
      <c r="AF52" t="s">
        <v>64</v>
      </c>
      <c r="AG52" t="s">
        <v>299</v>
      </c>
      <c r="AH52" t="s">
        <v>66</v>
      </c>
      <c r="AI52" t="s">
        <v>67</v>
      </c>
      <c r="AJ52" t="s">
        <v>68</v>
      </c>
      <c r="AK5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875.00000000000568</v>
      </c>
    </row>
    <row r="53" spans="1:37" x14ac:dyDescent="0.35">
      <c r="A53" s="1">
        <v>0.978912037037037</v>
      </c>
      <c r="B53" t="s">
        <v>78</v>
      </c>
      <c r="C53" t="s">
        <v>88</v>
      </c>
      <c r="D53" t="s">
        <v>37</v>
      </c>
      <c r="E53" t="s">
        <v>79</v>
      </c>
      <c r="F53" s="1">
        <v>0.97638888888888886</v>
      </c>
      <c r="G53" t="s">
        <v>291</v>
      </c>
      <c r="H53" t="s">
        <v>40</v>
      </c>
      <c r="I53" t="s">
        <v>71</v>
      </c>
      <c r="J53" t="s">
        <v>42</v>
      </c>
      <c r="K53" t="s">
        <v>300</v>
      </c>
      <c r="L53" t="s">
        <v>102</v>
      </c>
      <c r="M53" t="s">
        <v>45</v>
      </c>
      <c r="N53" t="s">
        <v>46</v>
      </c>
      <c r="O53" t="s">
        <v>301</v>
      </c>
      <c r="P53" t="s">
        <v>98</v>
      </c>
      <c r="Q53" t="s">
        <v>84</v>
      </c>
      <c r="R53" t="s">
        <v>50</v>
      </c>
      <c r="S53" t="s">
        <v>302</v>
      </c>
      <c r="T53" t="s">
        <v>303</v>
      </c>
      <c r="U53" t="s">
        <v>304</v>
      </c>
      <c r="V53" t="s">
        <v>305</v>
      </c>
      <c r="W53" t="s">
        <v>306</v>
      </c>
      <c r="X53" t="s">
        <v>307</v>
      </c>
      <c r="Y53" t="s">
        <v>308</v>
      </c>
      <c r="Z53" t="s">
        <v>309</v>
      </c>
      <c r="AA53" t="s">
        <v>310</v>
      </c>
      <c r="AB53" t="s">
        <v>311</v>
      </c>
      <c r="AC53" t="s">
        <v>308</v>
      </c>
      <c r="AD53" t="s">
        <v>62</v>
      </c>
      <c r="AE53" t="s">
        <v>312</v>
      </c>
      <c r="AF53" t="s">
        <v>313</v>
      </c>
      <c r="AG53" t="s">
        <v>314</v>
      </c>
      <c r="AH53" t="s">
        <v>315</v>
      </c>
      <c r="AI53" t="s">
        <v>316</v>
      </c>
      <c r="AJ53" t="s">
        <v>317</v>
      </c>
      <c r="AK5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217.99999999999892</v>
      </c>
    </row>
    <row r="54" spans="1:37" x14ac:dyDescent="0.35">
      <c r="A54" s="1">
        <v>0.97494212962962967</v>
      </c>
      <c r="B54" t="s">
        <v>78</v>
      </c>
      <c r="C54" t="s">
        <v>88</v>
      </c>
      <c r="D54" t="s">
        <v>37</v>
      </c>
      <c r="E54" t="s">
        <v>147</v>
      </c>
      <c r="F54" s="1">
        <v>0.96944444444444444</v>
      </c>
      <c r="G54" t="s">
        <v>39</v>
      </c>
      <c r="H54" t="s">
        <v>40</v>
      </c>
      <c r="I54" t="s">
        <v>71</v>
      </c>
      <c r="J54" t="s">
        <v>42</v>
      </c>
      <c r="K54" t="s">
        <v>83</v>
      </c>
      <c r="L54" t="s">
        <v>44</v>
      </c>
      <c r="M54" t="s">
        <v>45</v>
      </c>
      <c r="N54" t="s">
        <v>46</v>
      </c>
      <c r="O54" t="s">
        <v>47</v>
      </c>
      <c r="P54" t="s">
        <v>48</v>
      </c>
      <c r="Q54" t="s">
        <v>49</v>
      </c>
      <c r="R54" t="s">
        <v>50</v>
      </c>
      <c r="S54" t="s">
        <v>51</v>
      </c>
      <c r="T54" t="s">
        <v>52</v>
      </c>
      <c r="U54" t="s">
        <v>130</v>
      </c>
      <c r="V54" t="s">
        <v>54</v>
      </c>
      <c r="W54" t="s">
        <v>55</v>
      </c>
      <c r="X54" t="s">
        <v>85</v>
      </c>
      <c r="Y54" t="s">
        <v>57</v>
      </c>
      <c r="Z54" t="s">
        <v>58</v>
      </c>
      <c r="AA54" t="s">
        <v>318</v>
      </c>
      <c r="AB54" t="s">
        <v>60</v>
      </c>
      <c r="AC54" t="s">
        <v>75</v>
      </c>
      <c r="AD54" t="s">
        <v>62</v>
      </c>
      <c r="AE54" t="s">
        <v>76</v>
      </c>
      <c r="AF54" t="s">
        <v>64</v>
      </c>
      <c r="AG54" t="s">
        <v>159</v>
      </c>
      <c r="AH54" t="s">
        <v>66</v>
      </c>
      <c r="AI54" t="s">
        <v>67</v>
      </c>
      <c r="AJ54" t="s">
        <v>68</v>
      </c>
      <c r="AK5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475.00000000000392</v>
      </c>
    </row>
    <row r="55" spans="1:37" x14ac:dyDescent="0.35">
      <c r="A55" s="1">
        <v>0.97465277777777781</v>
      </c>
      <c r="B55" t="s">
        <v>36</v>
      </c>
      <c r="C55" t="s">
        <v>37</v>
      </c>
      <c r="D55" t="s">
        <v>37</v>
      </c>
      <c r="E55" t="s">
        <v>79</v>
      </c>
      <c r="F55" s="1">
        <v>0.97083333333333333</v>
      </c>
      <c r="G55" t="s">
        <v>39</v>
      </c>
      <c r="H55" t="s">
        <v>40</v>
      </c>
      <c r="I55" t="s">
        <v>319</v>
      </c>
      <c r="J55" t="s">
        <v>42</v>
      </c>
      <c r="K55" t="s">
        <v>83</v>
      </c>
      <c r="L55" t="s">
        <v>44</v>
      </c>
      <c r="M55" t="s">
        <v>45</v>
      </c>
      <c r="N55" t="s">
        <v>320</v>
      </c>
      <c r="O55" t="s">
        <v>73</v>
      </c>
      <c r="P55" t="s">
        <v>48</v>
      </c>
      <c r="Q55" t="s">
        <v>49</v>
      </c>
      <c r="R55" t="s">
        <v>50</v>
      </c>
      <c r="S55" t="s">
        <v>51</v>
      </c>
      <c r="T55" t="s">
        <v>52</v>
      </c>
      <c r="U55" t="s">
        <v>130</v>
      </c>
      <c r="V55" t="s">
        <v>321</v>
      </c>
      <c r="W55" t="s">
        <v>55</v>
      </c>
      <c r="X55" t="s">
        <v>56</v>
      </c>
      <c r="Y55" t="s">
        <v>57</v>
      </c>
      <c r="Z55" t="s">
        <v>58</v>
      </c>
      <c r="AA55" t="s">
        <v>59</v>
      </c>
      <c r="AB55" t="s">
        <v>60</v>
      </c>
      <c r="AC55" t="s">
        <v>118</v>
      </c>
      <c r="AD55" t="s">
        <v>62</v>
      </c>
      <c r="AE55" t="s">
        <v>146</v>
      </c>
      <c r="AF55" t="s">
        <v>64</v>
      </c>
      <c r="AG55" t="s">
        <v>124</v>
      </c>
      <c r="AH55" t="s">
        <v>66</v>
      </c>
      <c r="AI55" t="s">
        <v>67</v>
      </c>
      <c r="AJ55" t="s">
        <v>68</v>
      </c>
      <c r="AK5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330.00000000000364</v>
      </c>
    </row>
    <row r="56" spans="1:37" x14ac:dyDescent="0.35">
      <c r="A56" s="1">
        <v>0.97252314814814811</v>
      </c>
      <c r="B56" t="s">
        <v>36</v>
      </c>
      <c r="C56" t="s">
        <v>88</v>
      </c>
      <c r="D56" t="s">
        <v>37</v>
      </c>
      <c r="E56" t="s">
        <v>38</v>
      </c>
      <c r="F56" s="1">
        <v>0.96944444444444444</v>
      </c>
      <c r="G56" t="s">
        <v>291</v>
      </c>
      <c r="H56" t="s">
        <v>40</v>
      </c>
      <c r="I56" t="s">
        <v>71</v>
      </c>
      <c r="J56" t="s">
        <v>42</v>
      </c>
      <c r="K56" t="s">
        <v>120</v>
      </c>
      <c r="L56" t="s">
        <v>121</v>
      </c>
      <c r="M56" t="s">
        <v>45</v>
      </c>
      <c r="N56" t="s">
        <v>46</v>
      </c>
      <c r="O56" t="s">
        <v>322</v>
      </c>
      <c r="P56" t="s">
        <v>323</v>
      </c>
      <c r="Q56" t="s">
        <v>49</v>
      </c>
      <c r="R56" t="s">
        <v>50</v>
      </c>
      <c r="S56" t="s">
        <v>51</v>
      </c>
      <c r="T56" t="s">
        <v>52</v>
      </c>
      <c r="U56" t="s">
        <v>91</v>
      </c>
      <c r="V56" t="s">
        <v>54</v>
      </c>
      <c r="W56" t="s">
        <v>55</v>
      </c>
      <c r="X56" t="s">
        <v>85</v>
      </c>
      <c r="Y56" t="s">
        <v>57</v>
      </c>
      <c r="Z56" t="s">
        <v>58</v>
      </c>
      <c r="AA56" t="s">
        <v>59</v>
      </c>
      <c r="AB56" t="s">
        <v>60</v>
      </c>
      <c r="AC56" t="s">
        <v>61</v>
      </c>
      <c r="AD56" t="s">
        <v>62</v>
      </c>
      <c r="AE56" t="s">
        <v>132</v>
      </c>
      <c r="AF56" t="s">
        <v>324</v>
      </c>
      <c r="AG56" t="s">
        <v>325</v>
      </c>
      <c r="AH56" t="s">
        <v>66</v>
      </c>
      <c r="AI56" t="s">
        <v>67</v>
      </c>
      <c r="AJ56" t="s">
        <v>68</v>
      </c>
      <c r="AK5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265.99999999999682</v>
      </c>
    </row>
    <row r="57" spans="1:37" x14ac:dyDescent="0.35">
      <c r="A57" s="1">
        <v>0.97018518518518515</v>
      </c>
      <c r="B57" t="s">
        <v>78</v>
      </c>
      <c r="C57" t="s">
        <v>88</v>
      </c>
      <c r="D57" t="s">
        <v>37</v>
      </c>
      <c r="E57" t="s">
        <v>147</v>
      </c>
      <c r="F57" s="1">
        <v>0.96319444444444446</v>
      </c>
      <c r="G57" t="s">
        <v>291</v>
      </c>
      <c r="H57" t="s">
        <v>40</v>
      </c>
      <c r="I57" t="s">
        <v>71</v>
      </c>
      <c r="J57" t="s">
        <v>42</v>
      </c>
      <c r="K57" t="s">
        <v>43</v>
      </c>
      <c r="L57" t="s">
        <v>326</v>
      </c>
      <c r="M57" t="s">
        <v>45</v>
      </c>
      <c r="N57" t="s">
        <v>46</v>
      </c>
      <c r="O57" t="s">
        <v>47</v>
      </c>
      <c r="P57" t="s">
        <v>48</v>
      </c>
      <c r="Q57" t="s">
        <v>49</v>
      </c>
      <c r="R57" t="s">
        <v>50</v>
      </c>
      <c r="S57" t="s">
        <v>327</v>
      </c>
      <c r="T57" t="s">
        <v>52</v>
      </c>
      <c r="U57" t="s">
        <v>74</v>
      </c>
      <c r="V57" t="s">
        <v>328</v>
      </c>
      <c r="W57" t="s">
        <v>55</v>
      </c>
      <c r="X57" t="s">
        <v>99</v>
      </c>
      <c r="Y57" t="s">
        <v>57</v>
      </c>
      <c r="Z57" t="s">
        <v>58</v>
      </c>
      <c r="AA57" t="s">
        <v>212</v>
      </c>
      <c r="AB57" t="s">
        <v>60</v>
      </c>
      <c r="AC57" t="s">
        <v>118</v>
      </c>
      <c r="AD57" t="s">
        <v>62</v>
      </c>
      <c r="AE57" t="s">
        <v>329</v>
      </c>
      <c r="AF57" t="s">
        <v>64</v>
      </c>
      <c r="AG57" t="s">
        <v>101</v>
      </c>
      <c r="AH57" t="s">
        <v>66</v>
      </c>
      <c r="AI57" t="s">
        <v>67</v>
      </c>
      <c r="AJ57" t="s">
        <v>68</v>
      </c>
      <c r="AK5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603.99999999999534</v>
      </c>
    </row>
    <row r="58" spans="1:37" x14ac:dyDescent="0.35">
      <c r="A58" s="1">
        <v>0.9682291666666667</v>
      </c>
      <c r="B58" t="s">
        <v>78</v>
      </c>
      <c r="C58" t="s">
        <v>37</v>
      </c>
      <c r="D58" t="s">
        <v>37</v>
      </c>
      <c r="E58" t="s">
        <v>38</v>
      </c>
      <c r="F58" s="1">
        <v>0.96388888888888891</v>
      </c>
      <c r="G58" t="s">
        <v>39</v>
      </c>
      <c r="H58" t="s">
        <v>40</v>
      </c>
      <c r="I58" t="s">
        <v>71</v>
      </c>
      <c r="J58" t="s">
        <v>42</v>
      </c>
      <c r="K58" t="s">
        <v>120</v>
      </c>
      <c r="L58" t="s">
        <v>44</v>
      </c>
      <c r="M58" t="s">
        <v>45</v>
      </c>
      <c r="N58" t="s">
        <v>46</v>
      </c>
      <c r="O58" t="s">
        <v>73</v>
      </c>
      <c r="P58" t="s">
        <v>48</v>
      </c>
      <c r="Q58" t="s">
        <v>49</v>
      </c>
      <c r="R58" t="s">
        <v>50</v>
      </c>
      <c r="S58" t="s">
        <v>51</v>
      </c>
      <c r="T58" t="s">
        <v>52</v>
      </c>
      <c r="U58" t="s">
        <v>74</v>
      </c>
      <c r="V58" t="s">
        <v>54</v>
      </c>
      <c r="W58" t="s">
        <v>55</v>
      </c>
      <c r="X58" t="s">
        <v>85</v>
      </c>
      <c r="Y58" t="s">
        <v>57</v>
      </c>
      <c r="Z58" t="s">
        <v>58</v>
      </c>
      <c r="AA58" t="s">
        <v>59</v>
      </c>
      <c r="AB58" t="s">
        <v>60</v>
      </c>
      <c r="AC58" t="s">
        <v>75</v>
      </c>
      <c r="AD58" t="s">
        <v>62</v>
      </c>
      <c r="AE58" t="s">
        <v>63</v>
      </c>
      <c r="AF58" t="s">
        <v>64</v>
      </c>
      <c r="AG58" t="s">
        <v>101</v>
      </c>
      <c r="AH58" t="s">
        <v>66</v>
      </c>
      <c r="AI58" t="s">
        <v>67</v>
      </c>
      <c r="AJ58" t="s">
        <v>68</v>
      </c>
      <c r="AK5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375.00000000000108</v>
      </c>
    </row>
    <row r="59" spans="1:37" x14ac:dyDescent="0.35">
      <c r="A59" s="1">
        <v>0.96090277777777777</v>
      </c>
      <c r="B59" t="s">
        <v>78</v>
      </c>
      <c r="C59" t="s">
        <v>37</v>
      </c>
      <c r="D59" t="s">
        <v>37</v>
      </c>
      <c r="E59" t="s">
        <v>79</v>
      </c>
      <c r="F59" s="1">
        <v>0.95347222222222228</v>
      </c>
      <c r="G59" t="s">
        <v>291</v>
      </c>
      <c r="H59" t="s">
        <v>176</v>
      </c>
      <c r="I59" t="s">
        <v>71</v>
      </c>
      <c r="J59" t="s">
        <v>42</v>
      </c>
      <c r="K59" t="s">
        <v>83</v>
      </c>
      <c r="L59" t="s">
        <v>44</v>
      </c>
      <c r="M59" t="s">
        <v>330</v>
      </c>
      <c r="N59" t="s">
        <v>46</v>
      </c>
      <c r="O59" t="s">
        <v>47</v>
      </c>
      <c r="P59" t="s">
        <v>48</v>
      </c>
      <c r="Q59" t="s">
        <v>49</v>
      </c>
      <c r="R59" t="s">
        <v>228</v>
      </c>
      <c r="S59" t="s">
        <v>51</v>
      </c>
      <c r="T59" t="s">
        <v>52</v>
      </c>
      <c r="U59" t="s">
        <v>74</v>
      </c>
      <c r="V59" t="s">
        <v>54</v>
      </c>
      <c r="W59" t="s">
        <v>55</v>
      </c>
      <c r="X59" t="s">
        <v>99</v>
      </c>
      <c r="Y59" t="s">
        <v>57</v>
      </c>
      <c r="Z59" t="s">
        <v>58</v>
      </c>
      <c r="AA59" t="s">
        <v>59</v>
      </c>
      <c r="AB59" t="s">
        <v>60</v>
      </c>
      <c r="AC59" t="s">
        <v>100</v>
      </c>
      <c r="AD59" t="s">
        <v>62</v>
      </c>
      <c r="AE59" t="s">
        <v>63</v>
      </c>
      <c r="AF59" t="s">
        <v>289</v>
      </c>
      <c r="AG59" t="s">
        <v>159</v>
      </c>
      <c r="AH59" t="s">
        <v>66</v>
      </c>
      <c r="AI59" t="s">
        <v>67</v>
      </c>
      <c r="AJ59" t="s">
        <v>68</v>
      </c>
      <c r="AK5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641.99999999999488</v>
      </c>
    </row>
    <row r="60" spans="1:37" x14ac:dyDescent="0.35">
      <c r="A60" s="1">
        <v>0.96030092592592597</v>
      </c>
      <c r="B60" t="s">
        <v>78</v>
      </c>
      <c r="C60" t="s">
        <v>37</v>
      </c>
      <c r="D60" t="s">
        <v>37</v>
      </c>
      <c r="E60" t="s">
        <v>147</v>
      </c>
      <c r="F60" s="1">
        <v>0.95694444444444449</v>
      </c>
      <c r="G60" t="s">
        <v>126</v>
      </c>
      <c r="H60" t="s">
        <v>40</v>
      </c>
      <c r="I60" t="s">
        <v>41</v>
      </c>
      <c r="J60" t="s">
        <v>42</v>
      </c>
      <c r="K60" t="s">
        <v>43</v>
      </c>
      <c r="L60" t="s">
        <v>44</v>
      </c>
      <c r="M60" t="s">
        <v>45</v>
      </c>
      <c r="N60" t="s">
        <v>46</v>
      </c>
      <c r="O60" t="s">
        <v>73</v>
      </c>
      <c r="P60" t="s">
        <v>48</v>
      </c>
      <c r="Q60" t="s">
        <v>49</v>
      </c>
      <c r="R60" t="s">
        <v>50</v>
      </c>
      <c r="S60" t="s">
        <v>51</v>
      </c>
      <c r="T60" t="s">
        <v>52</v>
      </c>
      <c r="U60" t="s">
        <v>74</v>
      </c>
      <c r="V60" t="s">
        <v>54</v>
      </c>
      <c r="W60" t="s">
        <v>55</v>
      </c>
      <c r="X60" t="s">
        <v>99</v>
      </c>
      <c r="Y60" t="s">
        <v>57</v>
      </c>
      <c r="Z60" t="s">
        <v>58</v>
      </c>
      <c r="AA60" t="s">
        <v>297</v>
      </c>
      <c r="AB60" t="s">
        <v>331</v>
      </c>
      <c r="AC60" t="s">
        <v>75</v>
      </c>
      <c r="AD60" t="s">
        <v>62</v>
      </c>
      <c r="AE60" t="s">
        <v>253</v>
      </c>
      <c r="AF60" t="s">
        <v>64</v>
      </c>
      <c r="AG60" t="s">
        <v>159</v>
      </c>
      <c r="AH60" t="s">
        <v>66</v>
      </c>
      <c r="AI60" t="s">
        <v>67</v>
      </c>
      <c r="AJ60" t="s">
        <v>68</v>
      </c>
      <c r="AK6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290.00000000000057</v>
      </c>
    </row>
    <row r="61" spans="1:37" x14ac:dyDescent="0.35">
      <c r="A61" s="1">
        <v>0.95961805555555557</v>
      </c>
      <c r="B61" t="s">
        <v>36</v>
      </c>
      <c r="C61" t="s">
        <v>37</v>
      </c>
      <c r="D61" t="s">
        <v>37</v>
      </c>
      <c r="E61" t="s">
        <v>38</v>
      </c>
      <c r="F61" s="1">
        <v>0.95694444444444449</v>
      </c>
      <c r="G61" t="s">
        <v>39</v>
      </c>
      <c r="H61" t="s">
        <v>332</v>
      </c>
      <c r="I61" t="s">
        <v>333</v>
      </c>
      <c r="J61" t="s">
        <v>42</v>
      </c>
      <c r="K61" t="s">
        <v>43</v>
      </c>
      <c r="L61" t="s">
        <v>44</v>
      </c>
      <c r="M61" t="s">
        <v>45</v>
      </c>
      <c r="N61" t="s">
        <v>46</v>
      </c>
      <c r="O61" t="s">
        <v>47</v>
      </c>
      <c r="P61" t="s">
        <v>48</v>
      </c>
      <c r="Q61" t="s">
        <v>49</v>
      </c>
      <c r="R61" t="s">
        <v>50</v>
      </c>
      <c r="S61" t="s">
        <v>51</v>
      </c>
      <c r="T61" t="s">
        <v>52</v>
      </c>
      <c r="U61" t="s">
        <v>130</v>
      </c>
      <c r="V61" t="s">
        <v>54</v>
      </c>
      <c r="W61" t="s">
        <v>55</v>
      </c>
      <c r="X61" t="s">
        <v>85</v>
      </c>
      <c r="Y61" t="s">
        <v>57</v>
      </c>
      <c r="Z61" t="s">
        <v>58</v>
      </c>
      <c r="AA61" t="s">
        <v>86</v>
      </c>
      <c r="AB61" t="s">
        <v>60</v>
      </c>
      <c r="AC61" t="s">
        <v>75</v>
      </c>
      <c r="AD61" t="s">
        <v>62</v>
      </c>
      <c r="AE61" t="s">
        <v>288</v>
      </c>
      <c r="AF61" t="s">
        <v>64</v>
      </c>
      <c r="AG61" t="s">
        <v>124</v>
      </c>
      <c r="AH61" t="s">
        <v>66</v>
      </c>
      <c r="AI61" t="s">
        <v>265</v>
      </c>
      <c r="AJ61" t="s">
        <v>68</v>
      </c>
      <c r="AK6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230.99999999999773</v>
      </c>
    </row>
    <row r="62" spans="1:37" x14ac:dyDescent="0.35">
      <c r="A62" s="1">
        <v>0.9526041666666667</v>
      </c>
      <c r="B62" t="s">
        <v>78</v>
      </c>
      <c r="C62" t="s">
        <v>37</v>
      </c>
      <c r="D62" t="s">
        <v>37</v>
      </c>
      <c r="E62" t="s">
        <v>147</v>
      </c>
      <c r="F62" s="1">
        <v>0.94861111111111107</v>
      </c>
      <c r="G62" t="s">
        <v>334</v>
      </c>
      <c r="H62" t="s">
        <v>40</v>
      </c>
      <c r="I62" t="s">
        <v>150</v>
      </c>
      <c r="J62" t="s">
        <v>42</v>
      </c>
      <c r="K62" t="s">
        <v>335</v>
      </c>
      <c r="L62" t="s">
        <v>44</v>
      </c>
      <c r="M62" t="s">
        <v>45</v>
      </c>
      <c r="N62" t="s">
        <v>46</v>
      </c>
      <c r="O62" t="s">
        <v>336</v>
      </c>
      <c r="P62" t="s">
        <v>48</v>
      </c>
      <c r="Q62" t="s">
        <v>49</v>
      </c>
      <c r="R62" t="s">
        <v>50</v>
      </c>
      <c r="S62" t="s">
        <v>51</v>
      </c>
      <c r="T62" t="s">
        <v>52</v>
      </c>
      <c r="U62" t="s">
        <v>130</v>
      </c>
      <c r="V62" t="s">
        <v>54</v>
      </c>
      <c r="W62" t="s">
        <v>55</v>
      </c>
      <c r="X62" t="s">
        <v>85</v>
      </c>
      <c r="Y62" t="s">
        <v>57</v>
      </c>
      <c r="Z62" t="s">
        <v>58</v>
      </c>
      <c r="AA62" t="s">
        <v>59</v>
      </c>
      <c r="AB62" t="s">
        <v>60</v>
      </c>
      <c r="AC62" t="s">
        <v>100</v>
      </c>
      <c r="AD62" t="s">
        <v>62</v>
      </c>
      <c r="AE62" t="s">
        <v>76</v>
      </c>
      <c r="AF62" t="s">
        <v>64</v>
      </c>
      <c r="AG62" t="s">
        <v>337</v>
      </c>
      <c r="AH62" t="s">
        <v>338</v>
      </c>
      <c r="AI62" t="s">
        <v>339</v>
      </c>
      <c r="AJ62" t="s">
        <v>68</v>
      </c>
      <c r="AK6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345.00000000000597</v>
      </c>
    </row>
    <row r="63" spans="1:37" x14ac:dyDescent="0.35">
      <c r="A63" s="1">
        <v>0.93859953703703702</v>
      </c>
      <c r="B63" t="s">
        <v>36</v>
      </c>
      <c r="C63" t="s">
        <v>37</v>
      </c>
      <c r="D63" t="s">
        <v>37</v>
      </c>
      <c r="E63" t="s">
        <v>38</v>
      </c>
      <c r="F63" s="1">
        <v>0.93402777777777779</v>
      </c>
      <c r="G63" t="s">
        <v>39</v>
      </c>
      <c r="H63" t="s">
        <v>40</v>
      </c>
      <c r="I63" t="s">
        <v>80</v>
      </c>
      <c r="J63" t="s">
        <v>42</v>
      </c>
      <c r="K63" t="s">
        <v>43</v>
      </c>
      <c r="L63" t="s">
        <v>44</v>
      </c>
      <c r="M63" t="s">
        <v>45</v>
      </c>
      <c r="N63" t="s">
        <v>46</v>
      </c>
      <c r="O63" t="s">
        <v>73</v>
      </c>
      <c r="P63" t="s">
        <v>48</v>
      </c>
      <c r="Q63" t="s">
        <v>49</v>
      </c>
      <c r="R63" t="s">
        <v>50</v>
      </c>
      <c r="S63" t="s">
        <v>51</v>
      </c>
      <c r="T63" t="s">
        <v>52</v>
      </c>
      <c r="U63" t="s">
        <v>130</v>
      </c>
      <c r="V63" t="s">
        <v>54</v>
      </c>
      <c r="W63" t="s">
        <v>55</v>
      </c>
      <c r="X63" t="s">
        <v>56</v>
      </c>
      <c r="Y63" t="s">
        <v>57</v>
      </c>
      <c r="Z63" t="s">
        <v>221</v>
      </c>
      <c r="AA63" t="s">
        <v>59</v>
      </c>
      <c r="AB63" t="s">
        <v>60</v>
      </c>
      <c r="AC63" t="s">
        <v>75</v>
      </c>
      <c r="AD63" t="s">
        <v>62</v>
      </c>
      <c r="AE63" t="s">
        <v>76</v>
      </c>
      <c r="AF63" t="s">
        <v>64</v>
      </c>
      <c r="AG63" t="s">
        <v>124</v>
      </c>
      <c r="AH63" t="s">
        <v>66</v>
      </c>
      <c r="AI63" t="s">
        <v>67</v>
      </c>
      <c r="AJ63" t="s">
        <v>68</v>
      </c>
      <c r="AK6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394.99999999999778</v>
      </c>
    </row>
    <row r="64" spans="1:37" x14ac:dyDescent="0.35">
      <c r="A64" s="1">
        <v>0.93684027777777779</v>
      </c>
      <c r="B64" t="s">
        <v>78</v>
      </c>
      <c r="C64" t="s">
        <v>88</v>
      </c>
      <c r="D64" t="s">
        <v>37</v>
      </c>
      <c r="E64" t="s">
        <v>69</v>
      </c>
      <c r="F64" s="1">
        <v>0.93263888888888891</v>
      </c>
      <c r="G64" t="s">
        <v>39</v>
      </c>
      <c r="H64" t="s">
        <v>70</v>
      </c>
      <c r="I64" t="s">
        <v>340</v>
      </c>
      <c r="J64" t="s">
        <v>42</v>
      </c>
      <c r="K64" t="s">
        <v>43</v>
      </c>
      <c r="L64" t="s">
        <v>44</v>
      </c>
      <c r="M64" t="s">
        <v>45</v>
      </c>
      <c r="N64" t="s">
        <v>46</v>
      </c>
      <c r="O64" t="s">
        <v>73</v>
      </c>
      <c r="P64" t="s">
        <v>48</v>
      </c>
      <c r="Q64" t="s">
        <v>49</v>
      </c>
      <c r="R64" t="s">
        <v>50</v>
      </c>
      <c r="S64" t="s">
        <v>327</v>
      </c>
      <c r="T64" t="s">
        <v>52</v>
      </c>
      <c r="U64" t="s">
        <v>53</v>
      </c>
      <c r="V64" t="s">
        <v>54</v>
      </c>
      <c r="W64" t="s">
        <v>55</v>
      </c>
      <c r="X64" t="s">
        <v>85</v>
      </c>
      <c r="Y64" t="s">
        <v>57</v>
      </c>
      <c r="Z64" t="s">
        <v>58</v>
      </c>
      <c r="AA64" t="s">
        <v>59</v>
      </c>
      <c r="AB64" t="s">
        <v>60</v>
      </c>
      <c r="AC64" t="s">
        <v>75</v>
      </c>
      <c r="AD64" t="s">
        <v>62</v>
      </c>
      <c r="AE64" t="s">
        <v>63</v>
      </c>
      <c r="AF64" t="s">
        <v>64</v>
      </c>
      <c r="AG64" t="s">
        <v>101</v>
      </c>
      <c r="AH64" t="s">
        <v>66</v>
      </c>
      <c r="AI64" t="s">
        <v>67</v>
      </c>
      <c r="AJ64" t="s">
        <v>68</v>
      </c>
      <c r="AK6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362.9999999999992</v>
      </c>
    </row>
    <row r="65" spans="1:37" x14ac:dyDescent="0.35">
      <c r="A65" s="1">
        <v>0.93472222222222223</v>
      </c>
      <c r="B65" t="s">
        <v>36</v>
      </c>
      <c r="C65" t="s">
        <v>88</v>
      </c>
      <c r="D65" t="s">
        <v>37</v>
      </c>
      <c r="E65" t="s">
        <v>38</v>
      </c>
      <c r="F65" s="1">
        <v>0.93125000000000002</v>
      </c>
      <c r="G65" t="s">
        <v>39</v>
      </c>
      <c r="H65" t="s">
        <v>40</v>
      </c>
      <c r="I65" t="s">
        <v>71</v>
      </c>
      <c r="J65" t="s">
        <v>143</v>
      </c>
      <c r="K65" t="s">
        <v>43</v>
      </c>
      <c r="L65" t="s">
        <v>102</v>
      </c>
      <c r="M65" t="s">
        <v>45</v>
      </c>
      <c r="N65" t="s">
        <v>320</v>
      </c>
      <c r="O65" t="s">
        <v>47</v>
      </c>
      <c r="P65" t="s">
        <v>98</v>
      </c>
      <c r="Q65" t="s">
        <v>49</v>
      </c>
      <c r="R65" t="s">
        <v>279</v>
      </c>
      <c r="S65" t="s">
        <v>341</v>
      </c>
      <c r="T65" t="s">
        <v>52</v>
      </c>
      <c r="U65" t="s">
        <v>167</v>
      </c>
      <c r="V65" t="s">
        <v>281</v>
      </c>
      <c r="W65" t="s">
        <v>55</v>
      </c>
      <c r="X65" t="s">
        <v>342</v>
      </c>
      <c r="Y65" t="s">
        <v>57</v>
      </c>
      <c r="Z65" t="s">
        <v>58</v>
      </c>
      <c r="AA65" t="s">
        <v>59</v>
      </c>
      <c r="AB65" t="s">
        <v>60</v>
      </c>
      <c r="AC65" t="s">
        <v>75</v>
      </c>
      <c r="AD65" t="s">
        <v>62</v>
      </c>
      <c r="AE65" t="s">
        <v>146</v>
      </c>
      <c r="AF65" t="s">
        <v>64</v>
      </c>
      <c r="AG65" t="s">
        <v>124</v>
      </c>
      <c r="AH65" t="s">
        <v>66</v>
      </c>
      <c r="AI65" t="s">
        <v>67</v>
      </c>
      <c r="AJ65" t="s">
        <v>68</v>
      </c>
      <c r="AK6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299.99999999999892</v>
      </c>
    </row>
    <row r="66" spans="1:37" x14ac:dyDescent="0.35">
      <c r="A66" s="1">
        <v>0.93287037037037035</v>
      </c>
      <c r="B66" t="s">
        <v>78</v>
      </c>
      <c r="C66" t="s">
        <v>37</v>
      </c>
      <c r="D66" t="s">
        <v>37</v>
      </c>
      <c r="E66" t="s">
        <v>147</v>
      </c>
      <c r="F66" s="1">
        <v>0.92708333333333337</v>
      </c>
      <c r="G66" t="s">
        <v>343</v>
      </c>
      <c r="H66" t="s">
        <v>70</v>
      </c>
      <c r="I66" t="s">
        <v>71</v>
      </c>
      <c r="J66" t="s">
        <v>42</v>
      </c>
      <c r="K66" t="s">
        <v>43</v>
      </c>
      <c r="L66" t="s">
        <v>156</v>
      </c>
      <c r="M66" t="s">
        <v>45</v>
      </c>
      <c r="N66" t="s">
        <v>46</v>
      </c>
      <c r="O66" t="s">
        <v>90</v>
      </c>
      <c r="P66" t="s">
        <v>48</v>
      </c>
      <c r="Q66" t="s">
        <v>49</v>
      </c>
      <c r="R66" t="s">
        <v>50</v>
      </c>
      <c r="S66" t="s">
        <v>51</v>
      </c>
      <c r="T66" t="s">
        <v>52</v>
      </c>
      <c r="U66" t="s">
        <v>344</v>
      </c>
      <c r="V66" t="s">
        <v>258</v>
      </c>
      <c r="W66" t="s">
        <v>55</v>
      </c>
      <c r="X66" t="s">
        <v>99</v>
      </c>
      <c r="Y66" t="s">
        <v>57</v>
      </c>
      <c r="Z66" t="s">
        <v>58</v>
      </c>
      <c r="AA66" t="s">
        <v>297</v>
      </c>
      <c r="AB66" t="s">
        <v>345</v>
      </c>
      <c r="AC66" t="s">
        <v>75</v>
      </c>
      <c r="AD66" t="s">
        <v>62</v>
      </c>
      <c r="AE66" t="s">
        <v>76</v>
      </c>
      <c r="AF66" t="s">
        <v>289</v>
      </c>
      <c r="AG66" t="s">
        <v>159</v>
      </c>
      <c r="AH66" t="s">
        <v>66</v>
      </c>
      <c r="AI66" t="s">
        <v>67</v>
      </c>
      <c r="AJ66" t="s">
        <v>68</v>
      </c>
      <c r="AK6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499.999999999995</v>
      </c>
    </row>
    <row r="67" spans="1:37" x14ac:dyDescent="0.35">
      <c r="A67" s="1">
        <v>0.92752314814814818</v>
      </c>
      <c r="B67" t="s">
        <v>36</v>
      </c>
      <c r="C67" t="s">
        <v>88</v>
      </c>
      <c r="D67" t="s">
        <v>37</v>
      </c>
      <c r="E67" t="s">
        <v>157</v>
      </c>
      <c r="F67" s="1">
        <v>0.92361111111111116</v>
      </c>
      <c r="G67" t="s">
        <v>254</v>
      </c>
      <c r="H67" t="s">
        <v>40</v>
      </c>
      <c r="I67" t="s">
        <v>346</v>
      </c>
      <c r="J67" t="s">
        <v>42</v>
      </c>
      <c r="K67" t="s">
        <v>219</v>
      </c>
      <c r="L67" t="s">
        <v>140</v>
      </c>
      <c r="M67" t="s">
        <v>45</v>
      </c>
      <c r="N67" t="s">
        <v>46</v>
      </c>
      <c r="O67" t="s">
        <v>220</v>
      </c>
      <c r="P67" t="s">
        <v>48</v>
      </c>
      <c r="Q67" t="s">
        <v>49</v>
      </c>
      <c r="R67" t="s">
        <v>50</v>
      </c>
      <c r="S67" t="s">
        <v>145</v>
      </c>
      <c r="T67" t="s">
        <v>52</v>
      </c>
      <c r="U67" t="s">
        <v>257</v>
      </c>
      <c r="V67" t="s">
        <v>54</v>
      </c>
      <c r="W67" t="s">
        <v>55</v>
      </c>
      <c r="X67" t="s">
        <v>347</v>
      </c>
      <c r="Y67" t="s">
        <v>260</v>
      </c>
      <c r="Z67" t="s">
        <v>221</v>
      </c>
      <c r="AA67" t="s">
        <v>59</v>
      </c>
      <c r="AB67" t="s">
        <v>60</v>
      </c>
      <c r="AC67" t="s">
        <v>100</v>
      </c>
      <c r="AD67" t="s">
        <v>62</v>
      </c>
      <c r="AE67" t="s">
        <v>223</v>
      </c>
      <c r="AF67" t="s">
        <v>64</v>
      </c>
      <c r="AG67" t="s">
        <v>348</v>
      </c>
      <c r="AH67" t="s">
        <v>66</v>
      </c>
      <c r="AI67" t="s">
        <v>125</v>
      </c>
      <c r="AJ67" t="s">
        <v>68</v>
      </c>
      <c r="AK6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337.99999999999847</v>
      </c>
    </row>
    <row r="68" spans="1:37" x14ac:dyDescent="0.35">
      <c r="A68" s="1">
        <v>0.92662037037037037</v>
      </c>
      <c r="B68" t="s">
        <v>78</v>
      </c>
      <c r="C68" t="s">
        <v>37</v>
      </c>
      <c r="D68" t="s">
        <v>37</v>
      </c>
      <c r="E68" t="s">
        <v>69</v>
      </c>
      <c r="F68" s="1">
        <v>0.92361111111111116</v>
      </c>
      <c r="G68" t="s">
        <v>291</v>
      </c>
      <c r="H68" t="s">
        <v>40</v>
      </c>
      <c r="I68" t="s">
        <v>80</v>
      </c>
      <c r="J68" t="s">
        <v>42</v>
      </c>
      <c r="K68" t="s">
        <v>43</v>
      </c>
      <c r="L68" t="s">
        <v>44</v>
      </c>
      <c r="M68" t="s">
        <v>45</v>
      </c>
      <c r="N68" t="s">
        <v>46</v>
      </c>
      <c r="O68" t="s">
        <v>73</v>
      </c>
      <c r="P68" t="s">
        <v>48</v>
      </c>
      <c r="Q68" t="s">
        <v>49</v>
      </c>
      <c r="R68" t="s">
        <v>50</v>
      </c>
      <c r="S68" t="s">
        <v>201</v>
      </c>
      <c r="T68" t="s">
        <v>52</v>
      </c>
      <c r="U68" t="s">
        <v>74</v>
      </c>
      <c r="V68" t="s">
        <v>54</v>
      </c>
      <c r="W68" t="s">
        <v>55</v>
      </c>
      <c r="X68" t="s">
        <v>56</v>
      </c>
      <c r="Y68" t="s">
        <v>57</v>
      </c>
      <c r="Z68" t="s">
        <v>58</v>
      </c>
      <c r="AA68" t="s">
        <v>59</v>
      </c>
      <c r="AB68" t="s">
        <v>60</v>
      </c>
      <c r="AC68" t="s">
        <v>100</v>
      </c>
      <c r="AD68" t="s">
        <v>62</v>
      </c>
      <c r="AE68" t="s">
        <v>76</v>
      </c>
      <c r="AF68" t="s">
        <v>64</v>
      </c>
      <c r="AG68" t="s">
        <v>65</v>
      </c>
      <c r="AH68" t="s">
        <v>66</v>
      </c>
      <c r="AI68" t="s">
        <v>77</v>
      </c>
      <c r="AJ68" t="s">
        <v>68</v>
      </c>
      <c r="AK6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259.99999999999591</v>
      </c>
    </row>
    <row r="69" spans="1:37" x14ac:dyDescent="0.35">
      <c r="A69" s="1">
        <v>0.92260416666666667</v>
      </c>
      <c r="B69" t="s">
        <v>78</v>
      </c>
      <c r="C69" t="s">
        <v>88</v>
      </c>
      <c r="D69" t="s">
        <v>37</v>
      </c>
      <c r="E69" t="s">
        <v>38</v>
      </c>
      <c r="F69" s="1">
        <v>0.91666666666666663</v>
      </c>
      <c r="G69" t="s">
        <v>39</v>
      </c>
      <c r="H69" t="s">
        <v>40</v>
      </c>
      <c r="I69" t="s">
        <v>71</v>
      </c>
      <c r="J69" t="s">
        <v>42</v>
      </c>
      <c r="K69" t="s">
        <v>43</v>
      </c>
      <c r="L69" t="s">
        <v>44</v>
      </c>
      <c r="M69" t="s">
        <v>45</v>
      </c>
      <c r="N69" t="s">
        <v>46</v>
      </c>
      <c r="O69" t="s">
        <v>47</v>
      </c>
      <c r="P69" t="s">
        <v>48</v>
      </c>
      <c r="Q69" t="s">
        <v>49</v>
      </c>
      <c r="R69" t="s">
        <v>50</v>
      </c>
      <c r="S69" t="s">
        <v>51</v>
      </c>
      <c r="T69" t="s">
        <v>52</v>
      </c>
      <c r="U69" t="s">
        <v>74</v>
      </c>
      <c r="V69" t="s">
        <v>54</v>
      </c>
      <c r="W69" t="s">
        <v>55</v>
      </c>
      <c r="X69" t="s">
        <v>349</v>
      </c>
      <c r="Y69" t="s">
        <v>57</v>
      </c>
      <c r="Z69" t="s">
        <v>58</v>
      </c>
      <c r="AA69" t="s">
        <v>86</v>
      </c>
      <c r="AB69" t="s">
        <v>60</v>
      </c>
      <c r="AC69" t="s">
        <v>118</v>
      </c>
      <c r="AD69" t="s">
        <v>62</v>
      </c>
      <c r="AE69" t="s">
        <v>76</v>
      </c>
      <c r="AF69" t="s">
        <v>64</v>
      </c>
      <c r="AG69" t="s">
        <v>101</v>
      </c>
      <c r="AH69" t="s">
        <v>66</v>
      </c>
      <c r="AI69" t="s">
        <v>77</v>
      </c>
      <c r="AJ69" t="s">
        <v>68</v>
      </c>
      <c r="AK6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513.00000000000341</v>
      </c>
    </row>
    <row r="70" spans="1:37" x14ac:dyDescent="0.35">
      <c r="A70" s="1">
        <v>0.9225578703703704</v>
      </c>
      <c r="B70" t="s">
        <v>78</v>
      </c>
      <c r="C70" t="s">
        <v>88</v>
      </c>
      <c r="D70" t="s">
        <v>37</v>
      </c>
      <c r="E70" t="s">
        <v>147</v>
      </c>
      <c r="F70" s="1">
        <v>0.90972222222222221</v>
      </c>
      <c r="G70" t="s">
        <v>334</v>
      </c>
      <c r="H70" t="s">
        <v>70</v>
      </c>
      <c r="I70" t="s">
        <v>350</v>
      </c>
      <c r="J70" t="s">
        <v>42</v>
      </c>
      <c r="K70" t="s">
        <v>43</v>
      </c>
      <c r="L70" t="s">
        <v>44</v>
      </c>
      <c r="M70" t="s">
        <v>45</v>
      </c>
      <c r="N70" t="s">
        <v>164</v>
      </c>
      <c r="O70" t="s">
        <v>73</v>
      </c>
      <c r="P70" t="s">
        <v>48</v>
      </c>
      <c r="Q70" t="s">
        <v>49</v>
      </c>
      <c r="R70" t="s">
        <v>50</v>
      </c>
      <c r="S70" t="s">
        <v>51</v>
      </c>
      <c r="T70" t="s">
        <v>52</v>
      </c>
      <c r="U70" t="s">
        <v>130</v>
      </c>
      <c r="V70" t="s">
        <v>54</v>
      </c>
      <c r="W70" t="s">
        <v>55</v>
      </c>
      <c r="X70" t="s">
        <v>56</v>
      </c>
      <c r="Y70" t="s">
        <v>57</v>
      </c>
      <c r="Z70" t="s">
        <v>58</v>
      </c>
      <c r="AA70" t="s">
        <v>86</v>
      </c>
      <c r="AB70" t="s">
        <v>60</v>
      </c>
      <c r="AC70" t="s">
        <v>75</v>
      </c>
      <c r="AD70" t="s">
        <v>62</v>
      </c>
      <c r="AE70" t="s">
        <v>253</v>
      </c>
      <c r="AF70" t="s">
        <v>289</v>
      </c>
      <c r="AG70" t="s">
        <v>159</v>
      </c>
      <c r="AH70" t="s">
        <v>351</v>
      </c>
      <c r="AI70" t="s">
        <v>67</v>
      </c>
      <c r="AJ70" t="s">
        <v>317</v>
      </c>
      <c r="AK7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1109.0000000000039</v>
      </c>
    </row>
    <row r="71" spans="1:37" x14ac:dyDescent="0.35">
      <c r="A71" s="1">
        <v>0.92180555555555554</v>
      </c>
      <c r="B71" t="s">
        <v>36</v>
      </c>
      <c r="C71" t="s">
        <v>37</v>
      </c>
      <c r="D71" t="s">
        <v>37</v>
      </c>
      <c r="E71" t="s">
        <v>38</v>
      </c>
      <c r="F71" s="1">
        <v>0.91874999999999996</v>
      </c>
      <c r="G71" t="s">
        <v>39</v>
      </c>
      <c r="H71" t="s">
        <v>40</v>
      </c>
      <c r="I71" t="s">
        <v>352</v>
      </c>
      <c r="J71" t="s">
        <v>42</v>
      </c>
      <c r="K71" t="s">
        <v>43</v>
      </c>
      <c r="L71" t="s">
        <v>121</v>
      </c>
      <c r="M71" t="s">
        <v>45</v>
      </c>
      <c r="N71" t="s">
        <v>46</v>
      </c>
      <c r="O71" t="s">
        <v>94</v>
      </c>
      <c r="P71" t="s">
        <v>353</v>
      </c>
      <c r="Q71" t="s">
        <v>354</v>
      </c>
      <c r="R71" t="s">
        <v>50</v>
      </c>
      <c r="S71" t="s">
        <v>51</v>
      </c>
      <c r="T71" t="s">
        <v>52</v>
      </c>
      <c r="U71" t="s">
        <v>152</v>
      </c>
      <c r="V71" t="s">
        <v>54</v>
      </c>
      <c r="W71" t="s">
        <v>55</v>
      </c>
      <c r="X71" t="s">
        <v>56</v>
      </c>
      <c r="Y71" t="s">
        <v>57</v>
      </c>
      <c r="Z71" t="s">
        <v>58</v>
      </c>
      <c r="AA71" t="s">
        <v>59</v>
      </c>
      <c r="AB71" t="s">
        <v>60</v>
      </c>
      <c r="AC71" t="s">
        <v>61</v>
      </c>
      <c r="AD71" t="s">
        <v>62</v>
      </c>
      <c r="AE71" t="s">
        <v>146</v>
      </c>
      <c r="AF71" t="s">
        <v>64</v>
      </c>
      <c r="AG71" t="s">
        <v>149</v>
      </c>
      <c r="AH71" t="s">
        <v>66</v>
      </c>
      <c r="AI71" t="s">
        <v>355</v>
      </c>
      <c r="AJ71" t="s">
        <v>356</v>
      </c>
      <c r="AK7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264.0000000000029</v>
      </c>
    </row>
    <row r="72" spans="1:37" x14ac:dyDescent="0.35">
      <c r="A72" s="1">
        <v>0.91741898148148149</v>
      </c>
      <c r="B72" t="s">
        <v>78</v>
      </c>
      <c r="C72" t="s">
        <v>88</v>
      </c>
      <c r="D72" t="s">
        <v>37</v>
      </c>
      <c r="E72" t="s">
        <v>147</v>
      </c>
      <c r="F72" s="1">
        <v>0.91111111111111109</v>
      </c>
      <c r="G72" t="s">
        <v>357</v>
      </c>
      <c r="H72" t="s">
        <v>155</v>
      </c>
      <c r="I72" t="s">
        <v>71</v>
      </c>
      <c r="J72" t="s">
        <v>42</v>
      </c>
      <c r="K72" t="s">
        <v>358</v>
      </c>
      <c r="L72" t="s">
        <v>44</v>
      </c>
      <c r="M72" t="s">
        <v>45</v>
      </c>
      <c r="N72" t="s">
        <v>359</v>
      </c>
      <c r="O72" t="s">
        <v>73</v>
      </c>
      <c r="P72" t="s">
        <v>48</v>
      </c>
      <c r="Q72" t="s">
        <v>49</v>
      </c>
      <c r="R72" t="s">
        <v>50</v>
      </c>
      <c r="S72" t="s">
        <v>51</v>
      </c>
      <c r="T72" t="s">
        <v>52</v>
      </c>
      <c r="U72" t="s">
        <v>130</v>
      </c>
      <c r="V72" t="s">
        <v>54</v>
      </c>
      <c r="W72" t="s">
        <v>230</v>
      </c>
      <c r="X72" t="s">
        <v>266</v>
      </c>
      <c r="Y72" t="s">
        <v>360</v>
      </c>
      <c r="Z72" t="s">
        <v>58</v>
      </c>
      <c r="AA72" t="s">
        <v>361</v>
      </c>
      <c r="AB72" t="s">
        <v>60</v>
      </c>
      <c r="AC72" t="s">
        <v>106</v>
      </c>
      <c r="AD72" t="s">
        <v>362</v>
      </c>
      <c r="AE72" t="s">
        <v>146</v>
      </c>
      <c r="AF72" t="s">
        <v>135</v>
      </c>
      <c r="AG72" t="s">
        <v>141</v>
      </c>
      <c r="AH72" t="s">
        <v>81</v>
      </c>
      <c r="AI72" t="s">
        <v>67</v>
      </c>
      <c r="AJ72" t="s">
        <v>68</v>
      </c>
      <c r="AK7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545.00000000000205</v>
      </c>
    </row>
    <row r="73" spans="1:37" x14ac:dyDescent="0.35">
      <c r="A73" s="1">
        <v>0.91696759259259264</v>
      </c>
      <c r="B73" t="s">
        <v>36</v>
      </c>
      <c r="C73" t="s">
        <v>37</v>
      </c>
      <c r="D73" t="s">
        <v>37</v>
      </c>
      <c r="E73" t="s">
        <v>38</v>
      </c>
      <c r="F73" s="1">
        <v>0.91319444444444442</v>
      </c>
      <c r="G73" t="s">
        <v>39</v>
      </c>
      <c r="H73" t="s">
        <v>107</v>
      </c>
      <c r="I73" t="s">
        <v>71</v>
      </c>
      <c r="J73" t="s">
        <v>42</v>
      </c>
      <c r="K73" t="s">
        <v>43</v>
      </c>
      <c r="L73" t="s">
        <v>44</v>
      </c>
      <c r="M73" t="s">
        <v>45</v>
      </c>
      <c r="N73" t="s">
        <v>164</v>
      </c>
      <c r="O73" t="s">
        <v>73</v>
      </c>
      <c r="P73" t="s">
        <v>48</v>
      </c>
      <c r="Q73" t="s">
        <v>49</v>
      </c>
      <c r="R73" t="s">
        <v>50</v>
      </c>
      <c r="S73" t="s">
        <v>51</v>
      </c>
      <c r="T73" t="s">
        <v>52</v>
      </c>
      <c r="U73" t="s">
        <v>53</v>
      </c>
      <c r="V73" t="s">
        <v>54</v>
      </c>
      <c r="W73" t="s">
        <v>55</v>
      </c>
      <c r="X73" t="s">
        <v>99</v>
      </c>
      <c r="Y73" t="s">
        <v>57</v>
      </c>
      <c r="Z73" t="s">
        <v>58</v>
      </c>
      <c r="AA73" t="s">
        <v>86</v>
      </c>
      <c r="AB73" t="s">
        <v>60</v>
      </c>
      <c r="AC73" t="s">
        <v>75</v>
      </c>
      <c r="AD73" t="s">
        <v>62</v>
      </c>
      <c r="AE73" t="s">
        <v>288</v>
      </c>
      <c r="AF73" t="s">
        <v>64</v>
      </c>
      <c r="AG73" t="s">
        <v>101</v>
      </c>
      <c r="AH73" t="s">
        <v>66</v>
      </c>
      <c r="AI73" t="s">
        <v>363</v>
      </c>
      <c r="AJ73" t="s">
        <v>68</v>
      </c>
      <c r="AK7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326.0000000000062</v>
      </c>
    </row>
    <row r="74" spans="1:37" x14ac:dyDescent="0.35">
      <c r="A74" s="1">
        <v>0.91547453703703707</v>
      </c>
      <c r="B74" t="s">
        <v>78</v>
      </c>
      <c r="C74" t="s">
        <v>37</v>
      </c>
      <c r="D74" t="s">
        <v>37</v>
      </c>
      <c r="E74" t="s">
        <v>147</v>
      </c>
      <c r="F74" s="1">
        <v>0.91041666666666665</v>
      </c>
      <c r="G74" t="s">
        <v>291</v>
      </c>
      <c r="H74" t="s">
        <v>70</v>
      </c>
      <c r="I74" t="s">
        <v>71</v>
      </c>
      <c r="J74" t="s">
        <v>42</v>
      </c>
      <c r="K74" t="s">
        <v>43</v>
      </c>
      <c r="L74" t="s">
        <v>44</v>
      </c>
      <c r="M74" t="s">
        <v>45</v>
      </c>
      <c r="N74" t="s">
        <v>46</v>
      </c>
      <c r="O74" t="s">
        <v>73</v>
      </c>
      <c r="P74" t="s">
        <v>48</v>
      </c>
      <c r="Q74" t="s">
        <v>49</v>
      </c>
      <c r="R74" t="s">
        <v>50</v>
      </c>
      <c r="S74" t="s">
        <v>51</v>
      </c>
      <c r="T74" t="s">
        <v>52</v>
      </c>
      <c r="U74" t="s">
        <v>130</v>
      </c>
      <c r="V74" t="s">
        <v>54</v>
      </c>
      <c r="W74" t="s">
        <v>55</v>
      </c>
      <c r="X74" t="s">
        <v>364</v>
      </c>
      <c r="Y74" t="s">
        <v>57</v>
      </c>
      <c r="Z74" t="s">
        <v>58</v>
      </c>
      <c r="AA74" t="s">
        <v>59</v>
      </c>
      <c r="AB74" t="s">
        <v>60</v>
      </c>
      <c r="AC74" t="s">
        <v>365</v>
      </c>
      <c r="AD74" t="s">
        <v>62</v>
      </c>
      <c r="AE74" t="s">
        <v>63</v>
      </c>
      <c r="AF74" t="s">
        <v>64</v>
      </c>
      <c r="AG74" t="s">
        <v>159</v>
      </c>
      <c r="AH74" t="s">
        <v>66</v>
      </c>
      <c r="AI74" t="s">
        <v>366</v>
      </c>
      <c r="AJ74" t="s">
        <v>68</v>
      </c>
      <c r="AK7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437.00000000000438</v>
      </c>
    </row>
    <row r="75" spans="1:37" x14ac:dyDescent="0.35">
      <c r="A75" s="1">
        <v>0.91547453703703707</v>
      </c>
      <c r="B75" t="s">
        <v>78</v>
      </c>
      <c r="C75" t="s">
        <v>37</v>
      </c>
      <c r="D75" t="s">
        <v>37</v>
      </c>
      <c r="E75" t="s">
        <v>79</v>
      </c>
      <c r="F75" s="1">
        <v>0.91180555555555554</v>
      </c>
      <c r="G75" t="s">
        <v>39</v>
      </c>
      <c r="H75" t="s">
        <v>40</v>
      </c>
      <c r="I75" t="s">
        <v>150</v>
      </c>
      <c r="J75" t="s">
        <v>42</v>
      </c>
      <c r="K75" t="s">
        <v>83</v>
      </c>
      <c r="L75" t="s">
        <v>102</v>
      </c>
      <c r="M75" t="s">
        <v>45</v>
      </c>
      <c r="N75" t="s">
        <v>46</v>
      </c>
      <c r="O75" t="s">
        <v>73</v>
      </c>
      <c r="P75" t="s">
        <v>48</v>
      </c>
      <c r="Q75" t="s">
        <v>49</v>
      </c>
      <c r="R75" t="s">
        <v>50</v>
      </c>
      <c r="S75" t="s">
        <v>51</v>
      </c>
      <c r="T75" t="s">
        <v>52</v>
      </c>
      <c r="U75" t="s">
        <v>130</v>
      </c>
      <c r="V75" t="s">
        <v>54</v>
      </c>
      <c r="W75" t="s">
        <v>55</v>
      </c>
      <c r="X75" t="s">
        <v>99</v>
      </c>
      <c r="Y75" t="s">
        <v>57</v>
      </c>
      <c r="Z75" t="s">
        <v>58</v>
      </c>
      <c r="AA75" t="s">
        <v>59</v>
      </c>
      <c r="AB75" t="s">
        <v>60</v>
      </c>
      <c r="AC75" t="s">
        <v>61</v>
      </c>
      <c r="AD75" t="s">
        <v>62</v>
      </c>
      <c r="AE75" t="s">
        <v>63</v>
      </c>
      <c r="AF75" t="s">
        <v>64</v>
      </c>
      <c r="AG75" t="s">
        <v>124</v>
      </c>
      <c r="AH75" t="s">
        <v>66</v>
      </c>
      <c r="AI75" t="s">
        <v>67</v>
      </c>
      <c r="AJ75" t="s">
        <v>68</v>
      </c>
      <c r="AK7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317.00000000000477</v>
      </c>
    </row>
    <row r="76" spans="1:37" x14ac:dyDescent="0.35">
      <c r="A76" s="1">
        <v>0.90128472222222222</v>
      </c>
      <c r="B76" t="s">
        <v>36</v>
      </c>
      <c r="C76" t="s">
        <v>37</v>
      </c>
      <c r="D76" t="s">
        <v>37</v>
      </c>
      <c r="E76" t="s">
        <v>147</v>
      </c>
      <c r="F76" s="1">
        <v>0.89236111111111116</v>
      </c>
      <c r="G76" t="s">
        <v>39</v>
      </c>
      <c r="H76" t="s">
        <v>40</v>
      </c>
      <c r="I76" t="s">
        <v>71</v>
      </c>
      <c r="J76" t="s">
        <v>42</v>
      </c>
      <c r="K76" t="s">
        <v>43</v>
      </c>
      <c r="L76" t="s">
        <v>44</v>
      </c>
      <c r="M76" t="s">
        <v>45</v>
      </c>
      <c r="N76" t="s">
        <v>46</v>
      </c>
      <c r="O76" t="s">
        <v>73</v>
      </c>
      <c r="P76" t="s">
        <v>48</v>
      </c>
      <c r="Q76" t="s">
        <v>49</v>
      </c>
      <c r="R76" t="s">
        <v>50</v>
      </c>
      <c r="S76" t="s">
        <v>51</v>
      </c>
      <c r="T76" t="s">
        <v>52</v>
      </c>
      <c r="U76" t="s">
        <v>74</v>
      </c>
      <c r="V76" t="s">
        <v>54</v>
      </c>
      <c r="W76" t="s">
        <v>55</v>
      </c>
      <c r="X76" t="s">
        <v>56</v>
      </c>
      <c r="Y76" t="s">
        <v>57</v>
      </c>
      <c r="Z76" t="s">
        <v>58</v>
      </c>
      <c r="AA76" t="s">
        <v>59</v>
      </c>
      <c r="AB76" t="s">
        <v>60</v>
      </c>
      <c r="AC76" t="s">
        <v>75</v>
      </c>
      <c r="AD76" t="s">
        <v>62</v>
      </c>
      <c r="AE76" t="s">
        <v>76</v>
      </c>
      <c r="AF76" t="s">
        <v>64</v>
      </c>
      <c r="AG76" t="s">
        <v>65</v>
      </c>
      <c r="AH76" t="s">
        <v>66</v>
      </c>
      <c r="AI76" t="s">
        <v>77</v>
      </c>
      <c r="AJ76" t="s">
        <v>68</v>
      </c>
      <c r="AK7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770.99999999999579</v>
      </c>
    </row>
    <row r="77" spans="1:37" x14ac:dyDescent="0.35">
      <c r="A77" s="1">
        <v>0.89928240740740739</v>
      </c>
      <c r="B77" t="s">
        <v>36</v>
      </c>
      <c r="C77" t="s">
        <v>37</v>
      </c>
      <c r="D77" t="s">
        <v>37</v>
      </c>
      <c r="E77" t="s">
        <v>38</v>
      </c>
      <c r="F77" s="1">
        <v>0.89444444444444449</v>
      </c>
      <c r="G77" t="s">
        <v>39</v>
      </c>
      <c r="H77" t="s">
        <v>40</v>
      </c>
      <c r="I77" t="s">
        <v>71</v>
      </c>
      <c r="J77" t="s">
        <v>42</v>
      </c>
      <c r="K77" t="s">
        <v>43</v>
      </c>
      <c r="L77" t="s">
        <v>44</v>
      </c>
      <c r="M77" t="s">
        <v>45</v>
      </c>
      <c r="N77" t="s">
        <v>46</v>
      </c>
      <c r="O77" t="s">
        <v>73</v>
      </c>
      <c r="P77" t="s">
        <v>48</v>
      </c>
      <c r="Q77" t="s">
        <v>49</v>
      </c>
      <c r="R77" t="s">
        <v>50</v>
      </c>
      <c r="S77" t="s">
        <v>51</v>
      </c>
      <c r="T77" t="s">
        <v>52</v>
      </c>
      <c r="U77" t="s">
        <v>112</v>
      </c>
      <c r="V77" t="s">
        <v>54</v>
      </c>
      <c r="W77" t="s">
        <v>55</v>
      </c>
      <c r="X77" t="s">
        <v>56</v>
      </c>
      <c r="Y77" t="s">
        <v>57</v>
      </c>
      <c r="Z77" t="s">
        <v>58</v>
      </c>
      <c r="AA77" t="s">
        <v>59</v>
      </c>
      <c r="AB77" t="s">
        <v>60</v>
      </c>
      <c r="AC77" t="s">
        <v>100</v>
      </c>
      <c r="AD77" t="s">
        <v>62</v>
      </c>
      <c r="AE77" t="s">
        <v>63</v>
      </c>
      <c r="AF77" t="s">
        <v>64</v>
      </c>
      <c r="AG77" t="s">
        <v>65</v>
      </c>
      <c r="AH77" t="s">
        <v>81</v>
      </c>
      <c r="AI77" t="s">
        <v>82</v>
      </c>
      <c r="AJ77" t="s">
        <v>68</v>
      </c>
      <c r="AK7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417.999999999995</v>
      </c>
    </row>
    <row r="78" spans="1:37" x14ac:dyDescent="0.35">
      <c r="A78" s="1">
        <v>0.89555555555555555</v>
      </c>
      <c r="B78" t="s">
        <v>36</v>
      </c>
      <c r="C78" t="s">
        <v>37</v>
      </c>
      <c r="D78" t="s">
        <v>37</v>
      </c>
      <c r="E78" t="s">
        <v>79</v>
      </c>
      <c r="F78" s="1">
        <v>0.89027777777777772</v>
      </c>
      <c r="G78" t="s">
        <v>39</v>
      </c>
      <c r="H78" t="s">
        <v>40</v>
      </c>
      <c r="I78" t="s">
        <v>71</v>
      </c>
      <c r="J78" t="s">
        <v>42</v>
      </c>
      <c r="K78" t="s">
        <v>43</v>
      </c>
      <c r="L78" t="s">
        <v>121</v>
      </c>
      <c r="M78" t="s">
        <v>45</v>
      </c>
      <c r="N78" t="s">
        <v>46</v>
      </c>
      <c r="O78" t="s">
        <v>73</v>
      </c>
      <c r="P78" t="s">
        <v>48</v>
      </c>
      <c r="Q78" t="s">
        <v>49</v>
      </c>
      <c r="R78" t="s">
        <v>50</v>
      </c>
      <c r="S78" t="s">
        <v>51</v>
      </c>
      <c r="T78" t="s">
        <v>52</v>
      </c>
      <c r="U78" t="s">
        <v>95</v>
      </c>
      <c r="V78" t="s">
        <v>54</v>
      </c>
      <c r="W78" t="s">
        <v>55</v>
      </c>
      <c r="X78" t="s">
        <v>99</v>
      </c>
      <c r="Y78" t="s">
        <v>57</v>
      </c>
      <c r="Z78" t="s">
        <v>58</v>
      </c>
      <c r="AA78" t="s">
        <v>59</v>
      </c>
      <c r="AB78" t="s">
        <v>60</v>
      </c>
      <c r="AC78" t="s">
        <v>61</v>
      </c>
      <c r="AD78" t="s">
        <v>62</v>
      </c>
      <c r="AE78" t="s">
        <v>63</v>
      </c>
      <c r="AF78" t="s">
        <v>64</v>
      </c>
      <c r="AG78" t="s">
        <v>367</v>
      </c>
      <c r="AH78" t="s">
        <v>66</v>
      </c>
      <c r="AI78" t="s">
        <v>77</v>
      </c>
      <c r="AJ78" t="s">
        <v>68</v>
      </c>
      <c r="AK7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456.00000000000415</v>
      </c>
    </row>
    <row r="79" spans="1:37" x14ac:dyDescent="0.35">
      <c r="A79" s="1">
        <v>0.88910879629629624</v>
      </c>
      <c r="B79" t="s">
        <v>36</v>
      </c>
      <c r="C79" t="s">
        <v>37</v>
      </c>
      <c r="D79" t="s">
        <v>37</v>
      </c>
      <c r="E79" t="s">
        <v>69</v>
      </c>
      <c r="F79" s="1">
        <v>0.88611111111111107</v>
      </c>
      <c r="G79" t="s">
        <v>39</v>
      </c>
      <c r="H79" t="s">
        <v>176</v>
      </c>
      <c r="I79" t="s">
        <v>368</v>
      </c>
      <c r="J79" t="s">
        <v>42</v>
      </c>
      <c r="K79" t="s">
        <v>83</v>
      </c>
      <c r="L79" t="s">
        <v>44</v>
      </c>
      <c r="M79" t="s">
        <v>45</v>
      </c>
      <c r="N79" t="s">
        <v>46</v>
      </c>
      <c r="O79" t="s">
        <v>73</v>
      </c>
      <c r="P79" t="s">
        <v>369</v>
      </c>
      <c r="Q79" t="s">
        <v>370</v>
      </c>
      <c r="R79" t="s">
        <v>50</v>
      </c>
      <c r="S79" t="s">
        <v>51</v>
      </c>
      <c r="T79" t="s">
        <v>52</v>
      </c>
      <c r="U79" t="s">
        <v>53</v>
      </c>
      <c r="V79" t="s">
        <v>105</v>
      </c>
      <c r="W79" t="s">
        <v>55</v>
      </c>
      <c r="X79" t="s">
        <v>371</v>
      </c>
      <c r="Y79" t="s">
        <v>57</v>
      </c>
      <c r="Z79" t="s">
        <v>58</v>
      </c>
      <c r="AA79" t="s">
        <v>372</v>
      </c>
      <c r="AB79" t="s">
        <v>60</v>
      </c>
      <c r="AC79" t="s">
        <v>118</v>
      </c>
      <c r="AD79" t="s">
        <v>62</v>
      </c>
      <c r="AE79" t="s">
        <v>146</v>
      </c>
      <c r="AF79" t="s">
        <v>64</v>
      </c>
      <c r="AG79" t="s">
        <v>101</v>
      </c>
      <c r="AH79" t="s">
        <v>66</v>
      </c>
      <c r="AI79" t="s">
        <v>77</v>
      </c>
      <c r="AJ79" t="s">
        <v>68</v>
      </c>
      <c r="AK7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258.99999999999892</v>
      </c>
    </row>
    <row r="80" spans="1:37" x14ac:dyDescent="0.35">
      <c r="A80" s="1">
        <v>0.88822916666666663</v>
      </c>
      <c r="B80" t="s">
        <v>36</v>
      </c>
      <c r="C80" t="s">
        <v>37</v>
      </c>
      <c r="D80" t="s">
        <v>37</v>
      </c>
      <c r="E80" t="s">
        <v>147</v>
      </c>
      <c r="F80" s="1">
        <v>0.88263888888888886</v>
      </c>
      <c r="G80" t="s">
        <v>373</v>
      </c>
      <c r="H80" t="s">
        <v>155</v>
      </c>
      <c r="I80" t="s">
        <v>374</v>
      </c>
      <c r="J80" t="s">
        <v>42</v>
      </c>
      <c r="K80" t="s">
        <v>43</v>
      </c>
      <c r="L80" t="s">
        <v>44</v>
      </c>
      <c r="M80" t="s">
        <v>45</v>
      </c>
      <c r="N80" t="s">
        <v>46</v>
      </c>
      <c r="O80" t="s">
        <v>73</v>
      </c>
      <c r="P80" t="s">
        <v>375</v>
      </c>
      <c r="Q80" t="s">
        <v>49</v>
      </c>
      <c r="R80" t="s">
        <v>50</v>
      </c>
      <c r="S80" t="s">
        <v>376</v>
      </c>
      <c r="T80" t="s">
        <v>52</v>
      </c>
      <c r="U80" t="s">
        <v>104</v>
      </c>
      <c r="V80" t="s">
        <v>281</v>
      </c>
      <c r="W80" t="s">
        <v>55</v>
      </c>
      <c r="X80" t="s">
        <v>99</v>
      </c>
      <c r="Y80" t="s">
        <v>57</v>
      </c>
      <c r="Z80" t="s">
        <v>58</v>
      </c>
      <c r="AA80" t="s">
        <v>59</v>
      </c>
      <c r="AB80" t="s">
        <v>60</v>
      </c>
      <c r="AC80" t="s">
        <v>75</v>
      </c>
      <c r="AD80" t="s">
        <v>62</v>
      </c>
      <c r="AE80" t="s">
        <v>377</v>
      </c>
      <c r="AF80" t="s">
        <v>64</v>
      </c>
      <c r="AG80" t="s">
        <v>378</v>
      </c>
      <c r="AH80" t="s">
        <v>66</v>
      </c>
      <c r="AI80" t="s">
        <v>77</v>
      </c>
      <c r="AJ80" t="s">
        <v>68</v>
      </c>
      <c r="AK8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482.99999999999875</v>
      </c>
    </row>
    <row r="81" spans="1:37" x14ac:dyDescent="0.35">
      <c r="A81" s="1">
        <v>0.8858449074074074</v>
      </c>
      <c r="B81" t="s">
        <v>78</v>
      </c>
      <c r="C81" t="s">
        <v>88</v>
      </c>
      <c r="D81" t="s">
        <v>37</v>
      </c>
      <c r="E81" t="s">
        <v>69</v>
      </c>
      <c r="F81" s="1">
        <v>0.88263888888888886</v>
      </c>
      <c r="G81" t="s">
        <v>240</v>
      </c>
      <c r="H81" t="s">
        <v>40</v>
      </c>
      <c r="I81" t="s">
        <v>379</v>
      </c>
      <c r="J81" t="s">
        <v>42</v>
      </c>
      <c r="K81" t="s">
        <v>43</v>
      </c>
      <c r="L81" t="s">
        <v>44</v>
      </c>
      <c r="M81" t="s">
        <v>45</v>
      </c>
      <c r="N81" t="s">
        <v>46</v>
      </c>
      <c r="O81" t="s">
        <v>73</v>
      </c>
      <c r="P81" t="s">
        <v>48</v>
      </c>
      <c r="Q81" t="s">
        <v>49</v>
      </c>
      <c r="R81" t="s">
        <v>50</v>
      </c>
      <c r="S81" t="s">
        <v>51</v>
      </c>
      <c r="T81" t="s">
        <v>252</v>
      </c>
      <c r="U81" t="s">
        <v>91</v>
      </c>
      <c r="V81" t="s">
        <v>281</v>
      </c>
      <c r="W81" t="s">
        <v>380</v>
      </c>
      <c r="X81" t="s">
        <v>99</v>
      </c>
      <c r="Y81" t="s">
        <v>57</v>
      </c>
      <c r="Z81" t="s">
        <v>58</v>
      </c>
      <c r="AA81" t="s">
        <v>117</v>
      </c>
      <c r="AB81" t="s">
        <v>60</v>
      </c>
      <c r="AC81" t="s">
        <v>100</v>
      </c>
      <c r="AD81" t="s">
        <v>62</v>
      </c>
      <c r="AE81" t="s">
        <v>76</v>
      </c>
      <c r="AF81" t="s">
        <v>64</v>
      </c>
      <c r="AG81" t="s">
        <v>101</v>
      </c>
      <c r="AH81" t="s">
        <v>66</v>
      </c>
      <c r="AI81" t="s">
        <v>77</v>
      </c>
      <c r="AJ81" t="s">
        <v>68</v>
      </c>
      <c r="AK8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277.00000000000171</v>
      </c>
    </row>
    <row r="82" spans="1:37" x14ac:dyDescent="0.35">
      <c r="A82" s="1">
        <v>0.87520833333333337</v>
      </c>
      <c r="B82" t="s">
        <v>36</v>
      </c>
      <c r="C82" t="s">
        <v>37</v>
      </c>
      <c r="D82" t="s">
        <v>37</v>
      </c>
      <c r="E82" t="s">
        <v>79</v>
      </c>
      <c r="F82" s="1">
        <v>0.87361111111111112</v>
      </c>
      <c r="G82" t="s">
        <v>381</v>
      </c>
      <c r="H82" t="s">
        <v>382</v>
      </c>
      <c r="I82" t="s">
        <v>383</v>
      </c>
      <c r="J82" t="s">
        <v>42</v>
      </c>
      <c r="K82" t="s">
        <v>384</v>
      </c>
      <c r="L82" t="s">
        <v>385</v>
      </c>
      <c r="M82" t="s">
        <v>386</v>
      </c>
      <c r="N82" t="s">
        <v>387</v>
      </c>
      <c r="O82" t="s">
        <v>388</v>
      </c>
      <c r="P82" t="s">
        <v>389</v>
      </c>
      <c r="Q82" t="s">
        <v>390</v>
      </c>
      <c r="R82" t="s">
        <v>391</v>
      </c>
      <c r="S82" t="s">
        <v>392</v>
      </c>
      <c r="T82" t="s">
        <v>393</v>
      </c>
      <c r="U82" t="s">
        <v>337</v>
      </c>
      <c r="V82" t="s">
        <v>337</v>
      </c>
      <c r="W82" t="s">
        <v>394</v>
      </c>
      <c r="X82" t="s">
        <v>395</v>
      </c>
      <c r="Y82" t="s">
        <v>396</v>
      </c>
      <c r="Z82" t="s">
        <v>221</v>
      </c>
      <c r="AA82" t="s">
        <v>397</v>
      </c>
      <c r="AB82" t="s">
        <v>345</v>
      </c>
      <c r="AC82" t="s">
        <v>398</v>
      </c>
      <c r="AD82" t="s">
        <v>399</v>
      </c>
      <c r="AE82" t="s">
        <v>397</v>
      </c>
      <c r="AF82" t="s">
        <v>337</v>
      </c>
      <c r="AG82" t="s">
        <v>400</v>
      </c>
      <c r="AH82" t="s">
        <v>401</v>
      </c>
      <c r="AI82" t="s">
        <v>402</v>
      </c>
      <c r="AJ82" t="s">
        <v>403</v>
      </c>
      <c r="AK8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138.00000000000239</v>
      </c>
    </row>
    <row r="83" spans="1:37" x14ac:dyDescent="0.35">
      <c r="A83" s="1">
        <v>0.87476851851851856</v>
      </c>
      <c r="B83" t="s">
        <v>36</v>
      </c>
      <c r="C83" t="s">
        <v>37</v>
      </c>
      <c r="D83" t="s">
        <v>37</v>
      </c>
      <c r="E83" t="s">
        <v>69</v>
      </c>
      <c r="F83" s="1">
        <v>0.87083333333333335</v>
      </c>
      <c r="G83" t="s">
        <v>39</v>
      </c>
      <c r="H83" t="s">
        <v>40</v>
      </c>
      <c r="I83" t="s">
        <v>404</v>
      </c>
      <c r="J83" t="s">
        <v>42</v>
      </c>
      <c r="K83" t="s">
        <v>405</v>
      </c>
      <c r="L83" t="s">
        <v>44</v>
      </c>
      <c r="M83" t="s">
        <v>45</v>
      </c>
      <c r="N83" t="s">
        <v>46</v>
      </c>
      <c r="O83" t="s">
        <v>73</v>
      </c>
      <c r="P83" t="s">
        <v>406</v>
      </c>
      <c r="Q83" t="s">
        <v>49</v>
      </c>
      <c r="R83" t="s">
        <v>50</v>
      </c>
      <c r="S83" t="s">
        <v>145</v>
      </c>
      <c r="T83" t="s">
        <v>52</v>
      </c>
      <c r="U83" t="s">
        <v>407</v>
      </c>
      <c r="V83" t="s">
        <v>54</v>
      </c>
      <c r="W83" t="s">
        <v>55</v>
      </c>
      <c r="X83" t="s">
        <v>85</v>
      </c>
      <c r="Y83" t="s">
        <v>57</v>
      </c>
      <c r="Z83" t="s">
        <v>58</v>
      </c>
      <c r="AA83" t="s">
        <v>59</v>
      </c>
      <c r="AB83" t="s">
        <v>60</v>
      </c>
      <c r="AC83" t="s">
        <v>75</v>
      </c>
      <c r="AD83" t="s">
        <v>62</v>
      </c>
      <c r="AE83" t="s">
        <v>377</v>
      </c>
      <c r="AF83" t="s">
        <v>64</v>
      </c>
      <c r="AG83" t="s">
        <v>367</v>
      </c>
      <c r="AH83" t="s">
        <v>66</v>
      </c>
      <c r="AI83" t="s">
        <v>67</v>
      </c>
      <c r="AJ83" t="s">
        <v>68</v>
      </c>
      <c r="AK8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340.00000000000199</v>
      </c>
    </row>
    <row r="84" spans="1:37" x14ac:dyDescent="0.35">
      <c r="A84" s="1">
        <v>0.87421296296296291</v>
      </c>
      <c r="B84" t="s">
        <v>36</v>
      </c>
      <c r="C84" t="s">
        <v>37</v>
      </c>
      <c r="D84" t="s">
        <v>37</v>
      </c>
      <c r="E84" t="s">
        <v>79</v>
      </c>
      <c r="F84" s="1">
        <v>0.86944444444444446</v>
      </c>
      <c r="G84" t="s">
        <v>126</v>
      </c>
      <c r="H84" t="s">
        <v>40</v>
      </c>
      <c r="I84" t="s">
        <v>71</v>
      </c>
      <c r="J84" t="s">
        <v>42</v>
      </c>
      <c r="K84" t="s">
        <v>405</v>
      </c>
      <c r="L84" t="s">
        <v>44</v>
      </c>
      <c r="M84" t="s">
        <v>45</v>
      </c>
      <c r="N84" t="s">
        <v>46</v>
      </c>
      <c r="O84" t="s">
        <v>47</v>
      </c>
      <c r="P84" t="s">
        <v>48</v>
      </c>
      <c r="Q84" t="s">
        <v>49</v>
      </c>
      <c r="R84" t="s">
        <v>50</v>
      </c>
      <c r="S84" t="s">
        <v>51</v>
      </c>
      <c r="T84" t="s">
        <v>52</v>
      </c>
      <c r="U84" t="s">
        <v>408</v>
      </c>
      <c r="V84" t="s">
        <v>54</v>
      </c>
      <c r="W84" t="s">
        <v>55</v>
      </c>
      <c r="X84" t="s">
        <v>56</v>
      </c>
      <c r="Y84" t="s">
        <v>57</v>
      </c>
      <c r="Z84" t="s">
        <v>58</v>
      </c>
      <c r="AA84" t="s">
        <v>59</v>
      </c>
      <c r="AB84" t="s">
        <v>60</v>
      </c>
      <c r="AC84" t="s">
        <v>118</v>
      </c>
      <c r="AD84" t="s">
        <v>62</v>
      </c>
      <c r="AE84" t="s">
        <v>76</v>
      </c>
      <c r="AF84" t="s">
        <v>64</v>
      </c>
      <c r="AG84" t="s">
        <v>101</v>
      </c>
      <c r="AH84" t="s">
        <v>66</v>
      </c>
      <c r="AI84" t="s">
        <v>67</v>
      </c>
      <c r="AJ84" t="s">
        <v>68</v>
      </c>
      <c r="AK8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411.99999999999409</v>
      </c>
    </row>
    <row r="85" spans="1:37" x14ac:dyDescent="0.35">
      <c r="A85" s="1">
        <v>0.86956018518518519</v>
      </c>
      <c r="B85" t="s">
        <v>78</v>
      </c>
      <c r="C85" t="s">
        <v>88</v>
      </c>
      <c r="D85" t="s">
        <v>37</v>
      </c>
      <c r="E85" t="s">
        <v>69</v>
      </c>
      <c r="F85" s="1">
        <v>0.86597222222222225</v>
      </c>
      <c r="G85" t="s">
        <v>334</v>
      </c>
      <c r="H85" t="s">
        <v>70</v>
      </c>
      <c r="I85" t="s">
        <v>71</v>
      </c>
      <c r="J85" t="s">
        <v>42</v>
      </c>
      <c r="K85" t="s">
        <v>83</v>
      </c>
      <c r="L85" t="s">
        <v>44</v>
      </c>
      <c r="M85" t="s">
        <v>45</v>
      </c>
      <c r="N85" t="s">
        <v>46</v>
      </c>
      <c r="O85" t="s">
        <v>73</v>
      </c>
      <c r="P85" t="s">
        <v>48</v>
      </c>
      <c r="Q85" t="s">
        <v>409</v>
      </c>
      <c r="R85" t="s">
        <v>50</v>
      </c>
      <c r="S85" t="s">
        <v>51</v>
      </c>
      <c r="T85" t="s">
        <v>52</v>
      </c>
      <c r="U85" t="s">
        <v>130</v>
      </c>
      <c r="V85" t="s">
        <v>54</v>
      </c>
      <c r="W85" t="s">
        <v>55</v>
      </c>
      <c r="X85" t="s">
        <v>410</v>
      </c>
      <c r="Y85" t="s">
        <v>57</v>
      </c>
      <c r="Z85" t="s">
        <v>58</v>
      </c>
      <c r="AA85" t="s">
        <v>117</v>
      </c>
      <c r="AB85" t="s">
        <v>60</v>
      </c>
      <c r="AC85" t="s">
        <v>61</v>
      </c>
      <c r="AD85" t="s">
        <v>62</v>
      </c>
      <c r="AE85" t="s">
        <v>209</v>
      </c>
      <c r="AF85" t="s">
        <v>64</v>
      </c>
      <c r="AG85" t="s">
        <v>101</v>
      </c>
      <c r="AH85" t="s">
        <v>66</v>
      </c>
      <c r="AI85" t="s">
        <v>67</v>
      </c>
      <c r="AJ85" t="s">
        <v>68</v>
      </c>
      <c r="AK8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309.99999999999727</v>
      </c>
    </row>
    <row r="86" spans="1:37" x14ac:dyDescent="0.35">
      <c r="A86" s="1">
        <v>0.86916666666666664</v>
      </c>
      <c r="B86" t="s">
        <v>36</v>
      </c>
      <c r="C86" t="s">
        <v>37</v>
      </c>
      <c r="D86" t="s">
        <v>37</v>
      </c>
      <c r="E86" t="s">
        <v>38</v>
      </c>
      <c r="F86" s="1">
        <v>0.86527777777777781</v>
      </c>
      <c r="G86" t="s">
        <v>39</v>
      </c>
      <c r="H86" t="s">
        <v>70</v>
      </c>
      <c r="I86" t="s">
        <v>71</v>
      </c>
      <c r="J86" t="s">
        <v>42</v>
      </c>
      <c r="K86" t="s">
        <v>43</v>
      </c>
      <c r="L86" t="s">
        <v>44</v>
      </c>
      <c r="M86" t="s">
        <v>45</v>
      </c>
      <c r="N86" t="s">
        <v>46</v>
      </c>
      <c r="O86" t="s">
        <v>73</v>
      </c>
      <c r="P86" t="s">
        <v>98</v>
      </c>
      <c r="Q86" t="s">
        <v>49</v>
      </c>
      <c r="R86" t="s">
        <v>50</v>
      </c>
      <c r="S86" t="s">
        <v>51</v>
      </c>
      <c r="T86" t="s">
        <v>52</v>
      </c>
      <c r="U86" t="s">
        <v>53</v>
      </c>
      <c r="V86" t="s">
        <v>54</v>
      </c>
      <c r="W86" t="s">
        <v>55</v>
      </c>
      <c r="X86" t="s">
        <v>99</v>
      </c>
      <c r="Y86" t="s">
        <v>57</v>
      </c>
      <c r="Z86" t="s">
        <v>411</v>
      </c>
      <c r="AA86" t="s">
        <v>59</v>
      </c>
      <c r="AB86" t="s">
        <v>60</v>
      </c>
      <c r="AC86" t="s">
        <v>61</v>
      </c>
      <c r="AD86" t="s">
        <v>62</v>
      </c>
      <c r="AE86" t="s">
        <v>63</v>
      </c>
      <c r="AF86" t="s">
        <v>64</v>
      </c>
      <c r="AG86" t="s">
        <v>101</v>
      </c>
      <c r="AH86" t="s">
        <v>66</v>
      </c>
      <c r="AI86" t="s">
        <v>138</v>
      </c>
      <c r="AJ86" t="s">
        <v>68</v>
      </c>
      <c r="AK8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335.999999999995</v>
      </c>
    </row>
    <row r="87" spans="1:37" x14ac:dyDescent="0.35">
      <c r="A87" s="1">
        <v>0.86693287037037037</v>
      </c>
      <c r="B87" t="s">
        <v>36</v>
      </c>
      <c r="C87" t="s">
        <v>37</v>
      </c>
      <c r="D87" t="s">
        <v>37</v>
      </c>
      <c r="E87" t="s">
        <v>79</v>
      </c>
      <c r="F87" s="1">
        <v>0.85902777777777772</v>
      </c>
      <c r="G87" t="s">
        <v>39</v>
      </c>
      <c r="H87" t="s">
        <v>40</v>
      </c>
      <c r="I87" t="s">
        <v>71</v>
      </c>
      <c r="J87" t="s">
        <v>42</v>
      </c>
      <c r="K87" t="s">
        <v>43</v>
      </c>
      <c r="L87" t="s">
        <v>44</v>
      </c>
      <c r="M87" t="s">
        <v>45</v>
      </c>
      <c r="N87" t="s">
        <v>46</v>
      </c>
      <c r="O87" t="s">
        <v>94</v>
      </c>
      <c r="P87" t="s">
        <v>48</v>
      </c>
      <c r="Q87" t="s">
        <v>49</v>
      </c>
      <c r="R87" t="s">
        <v>50</v>
      </c>
      <c r="S87" t="s">
        <v>51</v>
      </c>
      <c r="T87" t="s">
        <v>52</v>
      </c>
      <c r="U87" t="s">
        <v>91</v>
      </c>
      <c r="V87" t="s">
        <v>54</v>
      </c>
      <c r="W87" t="s">
        <v>55</v>
      </c>
      <c r="X87" t="s">
        <v>56</v>
      </c>
      <c r="Y87" t="s">
        <v>412</v>
      </c>
      <c r="Z87" t="s">
        <v>58</v>
      </c>
      <c r="AA87" t="s">
        <v>59</v>
      </c>
      <c r="AB87" t="s">
        <v>60</v>
      </c>
      <c r="AC87" t="s">
        <v>75</v>
      </c>
      <c r="AD87" t="s">
        <v>62</v>
      </c>
      <c r="AE87" t="s">
        <v>76</v>
      </c>
      <c r="AF87" t="s">
        <v>64</v>
      </c>
      <c r="AG87" t="s">
        <v>87</v>
      </c>
      <c r="AH87" t="s">
        <v>66</v>
      </c>
      <c r="AI87" t="s">
        <v>77</v>
      </c>
      <c r="AJ87" t="s">
        <v>68</v>
      </c>
      <c r="AK8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683.00000000000443</v>
      </c>
    </row>
    <row r="88" spans="1:37" x14ac:dyDescent="0.35">
      <c r="A88" s="1">
        <v>0.86576388888888889</v>
      </c>
      <c r="B88" t="s">
        <v>36</v>
      </c>
      <c r="C88" t="s">
        <v>88</v>
      </c>
      <c r="D88" t="s">
        <v>37</v>
      </c>
      <c r="E88" t="s">
        <v>157</v>
      </c>
      <c r="F88" s="1">
        <v>0.85763888888888884</v>
      </c>
      <c r="G88" t="s">
        <v>39</v>
      </c>
      <c r="H88" t="s">
        <v>40</v>
      </c>
      <c r="I88" t="s">
        <v>71</v>
      </c>
      <c r="J88" t="s">
        <v>42</v>
      </c>
      <c r="K88" t="s">
        <v>43</v>
      </c>
      <c r="L88" t="s">
        <v>44</v>
      </c>
      <c r="M88" t="s">
        <v>45</v>
      </c>
      <c r="N88" t="s">
        <v>46</v>
      </c>
      <c r="O88" t="s">
        <v>73</v>
      </c>
      <c r="P88" t="s">
        <v>48</v>
      </c>
      <c r="Q88" t="s">
        <v>49</v>
      </c>
      <c r="R88" t="s">
        <v>50</v>
      </c>
      <c r="S88" t="s">
        <v>51</v>
      </c>
      <c r="T88" t="s">
        <v>52</v>
      </c>
      <c r="U88" t="s">
        <v>74</v>
      </c>
      <c r="V88" t="s">
        <v>54</v>
      </c>
      <c r="W88" t="s">
        <v>55</v>
      </c>
      <c r="X88" t="s">
        <v>85</v>
      </c>
      <c r="Y88" t="s">
        <v>57</v>
      </c>
      <c r="Z88" t="s">
        <v>58</v>
      </c>
      <c r="AA88" t="s">
        <v>59</v>
      </c>
      <c r="AB88" t="s">
        <v>60</v>
      </c>
      <c r="AC88" t="s">
        <v>61</v>
      </c>
      <c r="AD88" t="s">
        <v>62</v>
      </c>
      <c r="AE88" t="s">
        <v>413</v>
      </c>
      <c r="AF88" t="s">
        <v>64</v>
      </c>
      <c r="AG88" t="s">
        <v>124</v>
      </c>
      <c r="AH88" t="s">
        <v>66</v>
      </c>
      <c r="AI88" t="s">
        <v>77</v>
      </c>
      <c r="AJ88" t="s">
        <v>68</v>
      </c>
      <c r="AK8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702.00000000000421</v>
      </c>
    </row>
    <row r="89" spans="1:37" x14ac:dyDescent="0.35">
      <c r="A89" s="1">
        <v>0.85975694444444439</v>
      </c>
      <c r="B89" t="s">
        <v>36</v>
      </c>
      <c r="C89" t="s">
        <v>88</v>
      </c>
      <c r="D89" t="s">
        <v>37</v>
      </c>
      <c r="E89" t="s">
        <v>147</v>
      </c>
      <c r="F89" s="1">
        <v>0.85069444444444442</v>
      </c>
      <c r="G89" t="s">
        <v>39</v>
      </c>
      <c r="H89" t="s">
        <v>40</v>
      </c>
      <c r="I89" t="s">
        <v>71</v>
      </c>
      <c r="J89" t="s">
        <v>42</v>
      </c>
      <c r="K89" t="s">
        <v>43</v>
      </c>
      <c r="L89" t="s">
        <v>44</v>
      </c>
      <c r="M89" t="s">
        <v>45</v>
      </c>
      <c r="N89" t="s">
        <v>46</v>
      </c>
      <c r="O89" t="s">
        <v>73</v>
      </c>
      <c r="P89" t="s">
        <v>48</v>
      </c>
      <c r="Q89" t="s">
        <v>49</v>
      </c>
      <c r="R89" t="s">
        <v>50</v>
      </c>
      <c r="S89" t="s">
        <v>51</v>
      </c>
      <c r="T89" t="s">
        <v>52</v>
      </c>
      <c r="U89" t="s">
        <v>130</v>
      </c>
      <c r="V89" t="s">
        <v>281</v>
      </c>
      <c r="W89" t="s">
        <v>230</v>
      </c>
      <c r="X89" t="s">
        <v>85</v>
      </c>
      <c r="Y89" t="s">
        <v>57</v>
      </c>
      <c r="Z89" t="s">
        <v>58</v>
      </c>
      <c r="AA89" t="s">
        <v>59</v>
      </c>
      <c r="AB89" t="s">
        <v>60</v>
      </c>
      <c r="AC89" t="s">
        <v>118</v>
      </c>
      <c r="AD89" t="s">
        <v>62</v>
      </c>
      <c r="AE89" t="s">
        <v>132</v>
      </c>
      <c r="AF89" t="s">
        <v>64</v>
      </c>
      <c r="AG89" t="s">
        <v>149</v>
      </c>
      <c r="AH89" t="s">
        <v>66</v>
      </c>
      <c r="AI89" t="s">
        <v>67</v>
      </c>
      <c r="AJ89" t="s">
        <v>68</v>
      </c>
      <c r="AK8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782.99999999999773</v>
      </c>
    </row>
    <row r="90" spans="1:37" x14ac:dyDescent="0.35">
      <c r="A90" s="1">
        <v>0.85607638888888893</v>
      </c>
      <c r="B90" t="s">
        <v>36</v>
      </c>
      <c r="C90" t="s">
        <v>37</v>
      </c>
      <c r="D90" t="s">
        <v>37</v>
      </c>
      <c r="E90" t="s">
        <v>38</v>
      </c>
      <c r="F90" s="1">
        <v>0.8520833333333333</v>
      </c>
      <c r="G90" t="s">
        <v>39</v>
      </c>
      <c r="H90" t="s">
        <v>40</v>
      </c>
      <c r="I90" t="s">
        <v>71</v>
      </c>
      <c r="J90" t="s">
        <v>42</v>
      </c>
      <c r="K90" t="s">
        <v>43</v>
      </c>
      <c r="L90" t="s">
        <v>44</v>
      </c>
      <c r="M90" t="s">
        <v>45</v>
      </c>
      <c r="N90" t="s">
        <v>46</v>
      </c>
      <c r="O90" t="s">
        <v>94</v>
      </c>
      <c r="P90" t="s">
        <v>48</v>
      </c>
      <c r="Q90" t="s">
        <v>49</v>
      </c>
      <c r="R90" t="s">
        <v>50</v>
      </c>
      <c r="S90" t="s">
        <v>51</v>
      </c>
      <c r="T90" t="s">
        <v>52</v>
      </c>
      <c r="U90" t="s">
        <v>414</v>
      </c>
      <c r="V90" t="s">
        <v>54</v>
      </c>
      <c r="W90" t="s">
        <v>55</v>
      </c>
      <c r="X90" t="s">
        <v>56</v>
      </c>
      <c r="Y90" t="s">
        <v>415</v>
      </c>
      <c r="Z90" t="s">
        <v>58</v>
      </c>
      <c r="AA90" t="s">
        <v>59</v>
      </c>
      <c r="AB90" t="s">
        <v>60</v>
      </c>
      <c r="AC90" t="s">
        <v>106</v>
      </c>
      <c r="AD90" t="s">
        <v>62</v>
      </c>
      <c r="AE90" t="s">
        <v>76</v>
      </c>
      <c r="AF90" t="s">
        <v>64</v>
      </c>
      <c r="AG90" t="s">
        <v>65</v>
      </c>
      <c r="AH90" t="s">
        <v>66</v>
      </c>
      <c r="AI90" t="s">
        <v>77</v>
      </c>
      <c r="AJ90" t="s">
        <v>68</v>
      </c>
      <c r="AK9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345.00000000000597</v>
      </c>
    </row>
    <row r="91" spans="1:37" x14ac:dyDescent="0.35">
      <c r="A91" s="1">
        <v>0.85334490740740743</v>
      </c>
      <c r="B91" t="s">
        <v>36</v>
      </c>
      <c r="C91" t="s">
        <v>37</v>
      </c>
      <c r="D91" t="s">
        <v>37</v>
      </c>
      <c r="E91" t="s">
        <v>79</v>
      </c>
      <c r="F91" s="1">
        <v>0.84791666666666665</v>
      </c>
      <c r="G91" t="s">
        <v>39</v>
      </c>
      <c r="H91" t="s">
        <v>40</v>
      </c>
      <c r="I91" t="s">
        <v>350</v>
      </c>
      <c r="J91" t="s">
        <v>218</v>
      </c>
      <c r="K91" t="s">
        <v>120</v>
      </c>
      <c r="L91" t="s">
        <v>156</v>
      </c>
      <c r="M91" t="s">
        <v>45</v>
      </c>
      <c r="N91" t="s">
        <v>46</v>
      </c>
      <c r="O91" t="s">
        <v>416</v>
      </c>
      <c r="P91" t="s">
        <v>48</v>
      </c>
      <c r="Q91" t="s">
        <v>49</v>
      </c>
      <c r="R91" t="s">
        <v>50</v>
      </c>
      <c r="S91" t="s">
        <v>417</v>
      </c>
      <c r="T91" t="s">
        <v>418</v>
      </c>
      <c r="U91" t="s">
        <v>53</v>
      </c>
      <c r="V91" t="s">
        <v>258</v>
      </c>
      <c r="W91" t="s">
        <v>419</v>
      </c>
      <c r="X91" t="s">
        <v>56</v>
      </c>
      <c r="Y91" t="s">
        <v>57</v>
      </c>
      <c r="Z91" t="s">
        <v>221</v>
      </c>
      <c r="AA91" t="s">
        <v>420</v>
      </c>
      <c r="AB91" t="s">
        <v>345</v>
      </c>
      <c r="AC91" t="s">
        <v>61</v>
      </c>
      <c r="AD91" t="s">
        <v>421</v>
      </c>
      <c r="AE91" t="s">
        <v>146</v>
      </c>
      <c r="AF91" t="s">
        <v>289</v>
      </c>
      <c r="AG91" t="s">
        <v>101</v>
      </c>
      <c r="AH91" t="s">
        <v>66</v>
      </c>
      <c r="AI91" t="s">
        <v>67</v>
      </c>
      <c r="AJ91" t="s">
        <v>68</v>
      </c>
      <c r="AK9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469.00000000000296</v>
      </c>
    </row>
    <row r="92" spans="1:37" x14ac:dyDescent="0.35">
      <c r="A92" s="1">
        <v>0.85142361111111109</v>
      </c>
      <c r="B92" t="s">
        <v>36</v>
      </c>
      <c r="C92" t="s">
        <v>88</v>
      </c>
      <c r="D92" t="s">
        <v>37</v>
      </c>
      <c r="E92" t="s">
        <v>38</v>
      </c>
      <c r="F92" s="1">
        <v>0.84791666666666665</v>
      </c>
      <c r="G92" t="s">
        <v>39</v>
      </c>
      <c r="H92" t="s">
        <v>70</v>
      </c>
      <c r="I92" t="s">
        <v>71</v>
      </c>
      <c r="J92" t="s">
        <v>42</v>
      </c>
      <c r="K92" t="s">
        <v>43</v>
      </c>
      <c r="L92" t="s">
        <v>44</v>
      </c>
      <c r="M92" t="s">
        <v>45</v>
      </c>
      <c r="N92" t="s">
        <v>46</v>
      </c>
      <c r="O92" t="s">
        <v>73</v>
      </c>
      <c r="P92" t="s">
        <v>48</v>
      </c>
      <c r="Q92" t="s">
        <v>49</v>
      </c>
      <c r="R92" t="s">
        <v>50</v>
      </c>
      <c r="S92" t="s">
        <v>51</v>
      </c>
      <c r="T92" t="s">
        <v>52</v>
      </c>
      <c r="U92" t="s">
        <v>74</v>
      </c>
      <c r="V92" t="s">
        <v>54</v>
      </c>
      <c r="W92" t="s">
        <v>55</v>
      </c>
      <c r="X92" t="s">
        <v>153</v>
      </c>
      <c r="Y92" t="s">
        <v>57</v>
      </c>
      <c r="Z92" t="s">
        <v>58</v>
      </c>
      <c r="AA92" t="s">
        <v>59</v>
      </c>
      <c r="AB92" t="s">
        <v>60</v>
      </c>
      <c r="AC92" t="s">
        <v>75</v>
      </c>
      <c r="AD92" t="s">
        <v>62</v>
      </c>
      <c r="AE92" t="s">
        <v>76</v>
      </c>
      <c r="AF92" t="s">
        <v>64</v>
      </c>
      <c r="AG92" t="s">
        <v>422</v>
      </c>
      <c r="AH92" t="s">
        <v>423</v>
      </c>
      <c r="AI92" t="s">
        <v>77</v>
      </c>
      <c r="AJ92" t="s">
        <v>68</v>
      </c>
      <c r="AK9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302.99999999999943</v>
      </c>
    </row>
    <row r="93" spans="1:37" x14ac:dyDescent="0.35">
      <c r="A93" s="1">
        <v>0.8491319444444444</v>
      </c>
      <c r="B93" t="s">
        <v>78</v>
      </c>
      <c r="C93" t="s">
        <v>37</v>
      </c>
      <c r="D93" t="s">
        <v>37</v>
      </c>
      <c r="E93" t="s">
        <v>38</v>
      </c>
      <c r="F93" s="1">
        <v>0.84652777777777777</v>
      </c>
      <c r="G93" t="s">
        <v>39</v>
      </c>
      <c r="H93" t="s">
        <v>70</v>
      </c>
      <c r="I93" t="s">
        <v>71</v>
      </c>
      <c r="J93" t="s">
        <v>42</v>
      </c>
      <c r="K93" t="s">
        <v>83</v>
      </c>
      <c r="L93" t="s">
        <v>44</v>
      </c>
      <c r="M93" t="s">
        <v>45</v>
      </c>
      <c r="N93" t="s">
        <v>215</v>
      </c>
      <c r="O93" t="s">
        <v>90</v>
      </c>
      <c r="P93" t="s">
        <v>48</v>
      </c>
      <c r="Q93" t="s">
        <v>49</v>
      </c>
      <c r="R93" t="s">
        <v>50</v>
      </c>
      <c r="S93" t="s">
        <v>145</v>
      </c>
      <c r="T93" t="s">
        <v>52</v>
      </c>
      <c r="U93" t="s">
        <v>74</v>
      </c>
      <c r="V93" t="s">
        <v>54</v>
      </c>
      <c r="W93" t="s">
        <v>55</v>
      </c>
      <c r="X93" t="s">
        <v>424</v>
      </c>
      <c r="Y93" t="s">
        <v>57</v>
      </c>
      <c r="Z93" t="s">
        <v>58</v>
      </c>
      <c r="AA93" t="s">
        <v>59</v>
      </c>
      <c r="AB93" t="s">
        <v>60</v>
      </c>
      <c r="AC93" t="s">
        <v>61</v>
      </c>
      <c r="AD93" t="s">
        <v>62</v>
      </c>
      <c r="AE93" t="s">
        <v>63</v>
      </c>
      <c r="AF93" t="s">
        <v>64</v>
      </c>
      <c r="AG93" t="s">
        <v>124</v>
      </c>
      <c r="AH93" t="s">
        <v>66</v>
      </c>
      <c r="AI93" t="s">
        <v>67</v>
      </c>
      <c r="AJ93" t="s">
        <v>68</v>
      </c>
      <c r="AK9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224.99999999999682</v>
      </c>
    </row>
    <row r="94" spans="1:37" x14ac:dyDescent="0.35">
      <c r="A94" s="1">
        <v>0.84903935185185186</v>
      </c>
      <c r="B94" t="s">
        <v>36</v>
      </c>
      <c r="C94" t="s">
        <v>37</v>
      </c>
      <c r="D94" t="s">
        <v>37</v>
      </c>
      <c r="E94" t="s">
        <v>79</v>
      </c>
      <c r="F94" s="1">
        <v>0.84375</v>
      </c>
      <c r="G94" t="s">
        <v>39</v>
      </c>
      <c r="H94" t="s">
        <v>40</v>
      </c>
      <c r="I94" t="s">
        <v>71</v>
      </c>
      <c r="J94" t="s">
        <v>42</v>
      </c>
      <c r="K94" t="s">
        <v>83</v>
      </c>
      <c r="L94" t="s">
        <v>44</v>
      </c>
      <c r="M94" t="s">
        <v>45</v>
      </c>
      <c r="N94" t="s">
        <v>46</v>
      </c>
      <c r="O94" t="s">
        <v>172</v>
      </c>
      <c r="P94" t="s">
        <v>48</v>
      </c>
      <c r="Q94" t="s">
        <v>49</v>
      </c>
      <c r="R94" t="s">
        <v>50</v>
      </c>
      <c r="S94" t="s">
        <v>51</v>
      </c>
      <c r="T94" t="s">
        <v>52</v>
      </c>
      <c r="U94" t="s">
        <v>53</v>
      </c>
      <c r="V94" t="s">
        <v>105</v>
      </c>
      <c r="W94" t="s">
        <v>55</v>
      </c>
      <c r="X94" t="s">
        <v>56</v>
      </c>
      <c r="Y94" t="s">
        <v>57</v>
      </c>
      <c r="Z94" t="s">
        <v>58</v>
      </c>
      <c r="AA94" t="s">
        <v>59</v>
      </c>
      <c r="AB94" t="s">
        <v>60</v>
      </c>
      <c r="AC94" t="s">
        <v>100</v>
      </c>
      <c r="AD94" t="s">
        <v>62</v>
      </c>
      <c r="AE94" t="s">
        <v>425</v>
      </c>
      <c r="AF94" t="s">
        <v>64</v>
      </c>
      <c r="AG94" t="s">
        <v>101</v>
      </c>
      <c r="AH94" t="s">
        <v>81</v>
      </c>
      <c r="AI94" t="s">
        <v>77</v>
      </c>
      <c r="AJ94" t="s">
        <v>68</v>
      </c>
      <c r="AK9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457.00000000000108</v>
      </c>
    </row>
    <row r="95" spans="1:37" x14ac:dyDescent="0.35">
      <c r="A95" s="1">
        <v>0.84847222222222218</v>
      </c>
      <c r="B95" t="s">
        <v>36</v>
      </c>
      <c r="C95" t="s">
        <v>37</v>
      </c>
      <c r="D95" t="s">
        <v>37</v>
      </c>
      <c r="E95" t="s">
        <v>79</v>
      </c>
      <c r="F95" s="1">
        <v>0.83680555555555558</v>
      </c>
      <c r="G95" t="s">
        <v>39</v>
      </c>
      <c r="H95" t="s">
        <v>155</v>
      </c>
      <c r="I95" t="s">
        <v>71</v>
      </c>
      <c r="J95" t="s">
        <v>42</v>
      </c>
      <c r="K95" t="s">
        <v>42</v>
      </c>
      <c r="L95" t="s">
        <v>44</v>
      </c>
      <c r="M95" t="s">
        <v>122</v>
      </c>
      <c r="N95" t="s">
        <v>46</v>
      </c>
      <c r="O95" t="s">
        <v>220</v>
      </c>
      <c r="P95" t="s">
        <v>426</v>
      </c>
      <c r="Q95" t="s">
        <v>49</v>
      </c>
      <c r="R95" t="s">
        <v>50</v>
      </c>
      <c r="S95" t="s">
        <v>51</v>
      </c>
      <c r="T95" t="s">
        <v>427</v>
      </c>
      <c r="U95" t="s">
        <v>74</v>
      </c>
      <c r="V95" t="s">
        <v>54</v>
      </c>
      <c r="W95" t="s">
        <v>428</v>
      </c>
      <c r="X95" t="s">
        <v>56</v>
      </c>
      <c r="Y95" t="s">
        <v>57</v>
      </c>
      <c r="Z95" t="s">
        <v>58</v>
      </c>
      <c r="AA95" t="s">
        <v>59</v>
      </c>
      <c r="AB95" t="s">
        <v>60</v>
      </c>
      <c r="AC95" t="s">
        <v>61</v>
      </c>
      <c r="AD95" t="s">
        <v>62</v>
      </c>
      <c r="AE95" t="s">
        <v>377</v>
      </c>
      <c r="AF95" t="s">
        <v>64</v>
      </c>
      <c r="AG95" t="s">
        <v>429</v>
      </c>
      <c r="AH95" t="s">
        <v>81</v>
      </c>
      <c r="AI95" t="s">
        <v>67</v>
      </c>
      <c r="AJ95" t="s">
        <v>68</v>
      </c>
      <c r="AK9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1007.9999999999945</v>
      </c>
    </row>
    <row r="96" spans="1:37" x14ac:dyDescent="0.35">
      <c r="A96" s="1">
        <v>0.84805555555555556</v>
      </c>
      <c r="B96" t="s">
        <v>36</v>
      </c>
      <c r="C96" t="s">
        <v>37</v>
      </c>
      <c r="D96" t="s">
        <v>37</v>
      </c>
      <c r="E96" t="s">
        <v>79</v>
      </c>
      <c r="F96" s="1">
        <v>0.84375</v>
      </c>
      <c r="G96" t="s">
        <v>430</v>
      </c>
      <c r="H96" t="s">
        <v>40</v>
      </c>
      <c r="I96" t="s">
        <v>431</v>
      </c>
      <c r="J96" t="s">
        <v>42</v>
      </c>
      <c r="K96" t="s">
        <v>83</v>
      </c>
      <c r="L96" t="s">
        <v>44</v>
      </c>
      <c r="M96" t="s">
        <v>45</v>
      </c>
      <c r="N96" t="s">
        <v>46</v>
      </c>
      <c r="O96" t="s">
        <v>47</v>
      </c>
      <c r="P96" t="s">
        <v>48</v>
      </c>
      <c r="Q96" t="s">
        <v>49</v>
      </c>
      <c r="R96" t="s">
        <v>50</v>
      </c>
      <c r="S96" t="s">
        <v>51</v>
      </c>
      <c r="T96" t="s">
        <v>52</v>
      </c>
      <c r="U96" t="s">
        <v>74</v>
      </c>
      <c r="V96" t="s">
        <v>54</v>
      </c>
      <c r="W96" t="s">
        <v>55</v>
      </c>
      <c r="X96" t="s">
        <v>56</v>
      </c>
      <c r="Y96" t="s">
        <v>57</v>
      </c>
      <c r="Z96" t="s">
        <v>58</v>
      </c>
      <c r="AA96" t="s">
        <v>86</v>
      </c>
      <c r="AB96" t="s">
        <v>60</v>
      </c>
      <c r="AC96" t="s">
        <v>61</v>
      </c>
      <c r="AD96" t="s">
        <v>62</v>
      </c>
      <c r="AE96" t="s">
        <v>76</v>
      </c>
      <c r="AF96" t="s">
        <v>64</v>
      </c>
      <c r="AG96" t="s">
        <v>101</v>
      </c>
      <c r="AH96" t="s">
        <v>66</v>
      </c>
      <c r="AI96" t="s">
        <v>67</v>
      </c>
      <c r="AJ96" t="s">
        <v>68</v>
      </c>
      <c r="AK9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372.00000000000057</v>
      </c>
    </row>
    <row r="97" spans="1:37" x14ac:dyDescent="0.35">
      <c r="A97" s="1">
        <v>0.84782407407407412</v>
      </c>
      <c r="B97" t="s">
        <v>36</v>
      </c>
      <c r="C97" t="s">
        <v>88</v>
      </c>
      <c r="D97" t="s">
        <v>37</v>
      </c>
      <c r="E97" t="s">
        <v>38</v>
      </c>
      <c r="F97" s="1">
        <v>0.84097222222222223</v>
      </c>
      <c r="G97" t="s">
        <v>39</v>
      </c>
      <c r="H97" t="s">
        <v>70</v>
      </c>
      <c r="I97" t="s">
        <v>71</v>
      </c>
      <c r="J97" t="s">
        <v>42</v>
      </c>
      <c r="K97" t="s">
        <v>43</v>
      </c>
      <c r="L97" t="s">
        <v>44</v>
      </c>
      <c r="M97" t="s">
        <v>45</v>
      </c>
      <c r="N97" t="s">
        <v>46</v>
      </c>
      <c r="O97" t="s">
        <v>73</v>
      </c>
      <c r="P97" t="s">
        <v>98</v>
      </c>
      <c r="Q97" t="s">
        <v>49</v>
      </c>
      <c r="R97" t="s">
        <v>50</v>
      </c>
      <c r="S97" t="s">
        <v>432</v>
      </c>
      <c r="T97" t="s">
        <v>52</v>
      </c>
      <c r="U97" t="s">
        <v>95</v>
      </c>
      <c r="V97" t="s">
        <v>54</v>
      </c>
      <c r="W97" t="s">
        <v>433</v>
      </c>
      <c r="X97" t="s">
        <v>99</v>
      </c>
      <c r="Y97" t="s">
        <v>57</v>
      </c>
      <c r="Z97" t="s">
        <v>58</v>
      </c>
      <c r="AA97" t="s">
        <v>86</v>
      </c>
      <c r="AB97" t="s">
        <v>60</v>
      </c>
      <c r="AC97" t="s">
        <v>61</v>
      </c>
      <c r="AD97" t="s">
        <v>62</v>
      </c>
      <c r="AE97" t="s">
        <v>63</v>
      </c>
      <c r="AF97" t="s">
        <v>64</v>
      </c>
      <c r="AG97" t="s">
        <v>159</v>
      </c>
      <c r="AH97" t="s">
        <v>66</v>
      </c>
      <c r="AI97" t="s">
        <v>67</v>
      </c>
      <c r="AJ97" t="s">
        <v>68</v>
      </c>
      <c r="AK9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592.00000000000296</v>
      </c>
    </row>
    <row r="98" spans="1:37" x14ac:dyDescent="0.35">
      <c r="A98" s="1">
        <v>0.84498842592592593</v>
      </c>
      <c r="B98" t="s">
        <v>78</v>
      </c>
      <c r="C98" t="s">
        <v>37</v>
      </c>
      <c r="D98" t="s">
        <v>37</v>
      </c>
      <c r="E98" t="s">
        <v>38</v>
      </c>
      <c r="F98" s="1">
        <v>0.83472222222222225</v>
      </c>
      <c r="G98" t="s">
        <v>291</v>
      </c>
      <c r="H98" t="s">
        <v>40</v>
      </c>
      <c r="I98" t="s">
        <v>71</v>
      </c>
      <c r="J98" t="s">
        <v>42</v>
      </c>
      <c r="K98" t="s">
        <v>43</v>
      </c>
      <c r="L98" t="s">
        <v>44</v>
      </c>
      <c r="M98" t="s">
        <v>45</v>
      </c>
      <c r="N98" t="s">
        <v>46</v>
      </c>
      <c r="O98" t="s">
        <v>73</v>
      </c>
      <c r="P98" t="s">
        <v>434</v>
      </c>
      <c r="Q98" t="s">
        <v>435</v>
      </c>
      <c r="R98" t="s">
        <v>50</v>
      </c>
      <c r="S98" t="s">
        <v>51</v>
      </c>
      <c r="T98" t="s">
        <v>52</v>
      </c>
      <c r="U98" t="s">
        <v>130</v>
      </c>
      <c r="V98" t="s">
        <v>54</v>
      </c>
      <c r="W98" t="s">
        <v>428</v>
      </c>
      <c r="X98" t="s">
        <v>85</v>
      </c>
      <c r="Y98" t="s">
        <v>57</v>
      </c>
      <c r="Z98" t="s">
        <v>58</v>
      </c>
      <c r="AA98" t="s">
        <v>59</v>
      </c>
      <c r="AB98" t="s">
        <v>60</v>
      </c>
      <c r="AC98" t="s">
        <v>100</v>
      </c>
      <c r="AD98" t="s">
        <v>62</v>
      </c>
      <c r="AE98" t="s">
        <v>146</v>
      </c>
      <c r="AF98" t="s">
        <v>135</v>
      </c>
      <c r="AG98" t="s">
        <v>264</v>
      </c>
      <c r="AH98" t="s">
        <v>66</v>
      </c>
      <c r="AI98" t="s">
        <v>436</v>
      </c>
      <c r="AJ98" t="s">
        <v>68</v>
      </c>
      <c r="AK9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886.99999999999795</v>
      </c>
    </row>
    <row r="99" spans="1:37" x14ac:dyDescent="0.35">
      <c r="A99" s="1">
        <v>0.84440972222222221</v>
      </c>
      <c r="B99" t="s">
        <v>36</v>
      </c>
      <c r="C99" t="s">
        <v>88</v>
      </c>
      <c r="D99" t="s">
        <v>37</v>
      </c>
      <c r="E99" t="s">
        <v>69</v>
      </c>
      <c r="F99" s="1">
        <v>0.83958333333333335</v>
      </c>
      <c r="G99" t="s">
        <v>39</v>
      </c>
      <c r="H99" t="s">
        <v>40</v>
      </c>
      <c r="I99" t="s">
        <v>71</v>
      </c>
      <c r="J99" t="s">
        <v>42</v>
      </c>
      <c r="K99" t="s">
        <v>43</v>
      </c>
      <c r="L99" t="s">
        <v>44</v>
      </c>
      <c r="M99" t="s">
        <v>45</v>
      </c>
      <c r="N99" t="s">
        <v>46</v>
      </c>
      <c r="O99" t="s">
        <v>47</v>
      </c>
      <c r="P99" t="s">
        <v>48</v>
      </c>
      <c r="Q99" t="s">
        <v>49</v>
      </c>
      <c r="R99" t="s">
        <v>50</v>
      </c>
      <c r="S99" t="s">
        <v>51</v>
      </c>
      <c r="T99" t="s">
        <v>52</v>
      </c>
      <c r="U99" t="s">
        <v>130</v>
      </c>
      <c r="V99" t="s">
        <v>105</v>
      </c>
      <c r="W99" t="s">
        <v>55</v>
      </c>
      <c r="X99" t="s">
        <v>85</v>
      </c>
      <c r="Y99" t="s">
        <v>57</v>
      </c>
      <c r="Z99" t="s">
        <v>58</v>
      </c>
      <c r="AA99" t="s">
        <v>59</v>
      </c>
      <c r="AB99" t="s">
        <v>60</v>
      </c>
      <c r="AC99" t="s">
        <v>75</v>
      </c>
      <c r="AD99" t="s">
        <v>62</v>
      </c>
      <c r="AE99" t="s">
        <v>76</v>
      </c>
      <c r="AF99" t="s">
        <v>64</v>
      </c>
      <c r="AG99" t="s">
        <v>437</v>
      </c>
      <c r="AH99" t="s">
        <v>66</v>
      </c>
      <c r="AI99" t="s">
        <v>67</v>
      </c>
      <c r="AJ99" t="s">
        <v>68</v>
      </c>
      <c r="AK9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416.99999999999807</v>
      </c>
    </row>
    <row r="100" spans="1:37" x14ac:dyDescent="0.35">
      <c r="A100" s="1">
        <v>0.84337962962962965</v>
      </c>
      <c r="B100" t="s">
        <v>36</v>
      </c>
      <c r="C100" t="s">
        <v>37</v>
      </c>
      <c r="D100" t="s">
        <v>37</v>
      </c>
      <c r="E100" t="s">
        <v>79</v>
      </c>
      <c r="F100" s="1">
        <v>0.83819444444444446</v>
      </c>
      <c r="G100" t="s">
        <v>39</v>
      </c>
      <c r="H100" t="s">
        <v>40</v>
      </c>
      <c r="I100" t="s">
        <v>71</v>
      </c>
      <c r="J100" t="s">
        <v>42</v>
      </c>
      <c r="K100" t="s">
        <v>43</v>
      </c>
      <c r="L100" t="s">
        <v>44</v>
      </c>
      <c r="M100" t="s">
        <v>45</v>
      </c>
      <c r="N100" t="s">
        <v>46</v>
      </c>
      <c r="O100" t="s">
        <v>90</v>
      </c>
      <c r="P100" t="s">
        <v>48</v>
      </c>
      <c r="Q100" t="s">
        <v>49</v>
      </c>
      <c r="R100" t="s">
        <v>50</v>
      </c>
      <c r="S100" t="s">
        <v>51</v>
      </c>
      <c r="T100" t="s">
        <v>52</v>
      </c>
      <c r="U100" t="s">
        <v>53</v>
      </c>
      <c r="V100" t="s">
        <v>54</v>
      </c>
      <c r="W100" t="s">
        <v>55</v>
      </c>
      <c r="X100" t="s">
        <v>56</v>
      </c>
      <c r="Y100" t="s">
        <v>57</v>
      </c>
      <c r="Z100" t="s">
        <v>58</v>
      </c>
      <c r="AA100" t="s">
        <v>59</v>
      </c>
      <c r="AB100" t="s">
        <v>60</v>
      </c>
      <c r="AC100" t="s">
        <v>75</v>
      </c>
      <c r="AD100" t="s">
        <v>62</v>
      </c>
      <c r="AE100" t="s">
        <v>76</v>
      </c>
      <c r="AF100" t="s">
        <v>64</v>
      </c>
      <c r="AG100" t="s">
        <v>124</v>
      </c>
      <c r="AH100" t="s">
        <v>66</v>
      </c>
      <c r="AI100" t="s">
        <v>77</v>
      </c>
      <c r="AJ100" t="s">
        <v>68</v>
      </c>
      <c r="AK10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447.99999999999966</v>
      </c>
    </row>
    <row r="101" spans="1:37" x14ac:dyDescent="0.35">
      <c r="A101" s="1">
        <v>0.8412384259259259</v>
      </c>
      <c r="B101" t="s">
        <v>36</v>
      </c>
      <c r="C101" t="s">
        <v>88</v>
      </c>
      <c r="D101" t="s">
        <v>37</v>
      </c>
      <c r="E101" t="s">
        <v>38</v>
      </c>
      <c r="F101" s="1">
        <v>0.83888888888888891</v>
      </c>
      <c r="G101" t="s">
        <v>39</v>
      </c>
      <c r="H101" t="s">
        <v>40</v>
      </c>
      <c r="I101" t="s">
        <v>438</v>
      </c>
      <c r="J101" t="s">
        <v>42</v>
      </c>
      <c r="K101" t="s">
        <v>83</v>
      </c>
      <c r="L101" t="s">
        <v>44</v>
      </c>
      <c r="M101" t="s">
        <v>45</v>
      </c>
      <c r="N101" t="s">
        <v>46</v>
      </c>
      <c r="O101" t="s">
        <v>73</v>
      </c>
      <c r="P101" t="s">
        <v>48</v>
      </c>
      <c r="Q101" t="s">
        <v>49</v>
      </c>
      <c r="R101" t="s">
        <v>50</v>
      </c>
      <c r="S101" t="s">
        <v>145</v>
      </c>
      <c r="T101" t="s">
        <v>52</v>
      </c>
      <c r="U101" t="s">
        <v>74</v>
      </c>
      <c r="V101" t="s">
        <v>54</v>
      </c>
      <c r="W101" t="s">
        <v>439</v>
      </c>
      <c r="X101" t="s">
        <v>440</v>
      </c>
      <c r="Y101" t="s">
        <v>57</v>
      </c>
      <c r="Z101" t="s">
        <v>58</v>
      </c>
      <c r="AA101" t="s">
        <v>59</v>
      </c>
      <c r="AB101" t="s">
        <v>60</v>
      </c>
      <c r="AC101" t="s">
        <v>75</v>
      </c>
      <c r="AD101" t="s">
        <v>62</v>
      </c>
      <c r="AE101" t="s">
        <v>76</v>
      </c>
      <c r="AF101" t="s">
        <v>64</v>
      </c>
      <c r="AG101" t="s">
        <v>149</v>
      </c>
      <c r="AH101" t="s">
        <v>66</v>
      </c>
      <c r="AI101" t="s">
        <v>265</v>
      </c>
      <c r="AJ101" t="s">
        <v>68</v>
      </c>
      <c r="AK10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202.99999999999656</v>
      </c>
    </row>
    <row r="102" spans="1:37" x14ac:dyDescent="0.35">
      <c r="A102" s="1">
        <v>0.84116898148148145</v>
      </c>
      <c r="B102" t="s">
        <v>36</v>
      </c>
      <c r="C102" t="s">
        <v>37</v>
      </c>
      <c r="D102" t="s">
        <v>37</v>
      </c>
      <c r="E102" t="s">
        <v>79</v>
      </c>
      <c r="F102" s="1">
        <v>0.83611111111111114</v>
      </c>
      <c r="G102" t="s">
        <v>39</v>
      </c>
      <c r="H102" t="s">
        <v>40</v>
      </c>
      <c r="I102" t="s">
        <v>71</v>
      </c>
      <c r="J102" t="s">
        <v>42</v>
      </c>
      <c r="K102" t="s">
        <v>83</v>
      </c>
      <c r="L102" t="s">
        <v>44</v>
      </c>
      <c r="M102" t="s">
        <v>45</v>
      </c>
      <c r="N102" t="s">
        <v>46</v>
      </c>
      <c r="O102" t="s">
        <v>47</v>
      </c>
      <c r="P102" t="s">
        <v>48</v>
      </c>
      <c r="Q102" t="s">
        <v>49</v>
      </c>
      <c r="R102" t="s">
        <v>50</v>
      </c>
      <c r="S102" t="s">
        <v>51</v>
      </c>
      <c r="T102" t="s">
        <v>52</v>
      </c>
      <c r="U102" t="s">
        <v>95</v>
      </c>
      <c r="V102" t="s">
        <v>105</v>
      </c>
      <c r="W102" t="s">
        <v>55</v>
      </c>
      <c r="X102" t="s">
        <v>56</v>
      </c>
      <c r="Y102" t="s">
        <v>57</v>
      </c>
      <c r="Z102" t="s">
        <v>58</v>
      </c>
      <c r="AA102" t="s">
        <v>59</v>
      </c>
      <c r="AB102" t="s">
        <v>60</v>
      </c>
      <c r="AC102" t="s">
        <v>100</v>
      </c>
      <c r="AD102" t="s">
        <v>62</v>
      </c>
      <c r="AE102" t="s">
        <v>76</v>
      </c>
      <c r="AF102" t="s">
        <v>64</v>
      </c>
      <c r="AG102" t="s">
        <v>441</v>
      </c>
      <c r="AH102" t="s">
        <v>442</v>
      </c>
      <c r="AI102" t="s">
        <v>77</v>
      </c>
      <c r="AJ102" t="s">
        <v>68</v>
      </c>
      <c r="AK10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436.99999999999477</v>
      </c>
    </row>
    <row r="103" spans="1:37" x14ac:dyDescent="0.35">
      <c r="A103" s="1">
        <v>0.84099537037037042</v>
      </c>
      <c r="B103" t="s">
        <v>36</v>
      </c>
      <c r="C103" t="s">
        <v>37</v>
      </c>
      <c r="D103" t="s">
        <v>37</v>
      </c>
      <c r="E103" t="s">
        <v>38</v>
      </c>
      <c r="F103" s="1">
        <v>0.83750000000000002</v>
      </c>
      <c r="G103" t="s">
        <v>443</v>
      </c>
      <c r="H103" t="s">
        <v>107</v>
      </c>
      <c r="I103" t="s">
        <v>71</v>
      </c>
      <c r="J103" t="s">
        <v>42</v>
      </c>
      <c r="K103" t="s">
        <v>43</v>
      </c>
      <c r="L103" t="s">
        <v>140</v>
      </c>
      <c r="M103" t="s">
        <v>45</v>
      </c>
      <c r="N103" t="s">
        <v>46</v>
      </c>
      <c r="O103" t="s">
        <v>172</v>
      </c>
      <c r="P103" t="s">
        <v>48</v>
      </c>
      <c r="Q103" t="s">
        <v>49</v>
      </c>
      <c r="R103" t="s">
        <v>50</v>
      </c>
      <c r="S103" t="s">
        <v>51</v>
      </c>
      <c r="T103" t="s">
        <v>52</v>
      </c>
      <c r="U103" t="s">
        <v>91</v>
      </c>
      <c r="V103" t="s">
        <v>54</v>
      </c>
      <c r="W103" t="s">
        <v>444</v>
      </c>
      <c r="X103" t="s">
        <v>99</v>
      </c>
      <c r="Y103" t="s">
        <v>57</v>
      </c>
      <c r="Z103" t="s">
        <v>58</v>
      </c>
      <c r="AA103" t="s">
        <v>59</v>
      </c>
      <c r="AB103" t="s">
        <v>60</v>
      </c>
      <c r="AC103" t="s">
        <v>286</v>
      </c>
      <c r="AD103" t="s">
        <v>62</v>
      </c>
      <c r="AE103" t="s">
        <v>76</v>
      </c>
      <c r="AF103" t="s">
        <v>64</v>
      </c>
      <c r="AG103" t="s">
        <v>101</v>
      </c>
      <c r="AH103" t="s">
        <v>66</v>
      </c>
      <c r="AI103" t="s">
        <v>67</v>
      </c>
      <c r="AJ103" t="s">
        <v>68</v>
      </c>
      <c r="AK10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302.00000000000244</v>
      </c>
    </row>
    <row r="104" spans="1:37" x14ac:dyDescent="0.35">
      <c r="A104" s="1">
        <v>0.83603009259259264</v>
      </c>
      <c r="B104" t="s">
        <v>78</v>
      </c>
      <c r="C104" t="s">
        <v>37</v>
      </c>
      <c r="D104" t="s">
        <v>37</v>
      </c>
      <c r="E104" t="s">
        <v>69</v>
      </c>
      <c r="F104" s="1">
        <v>0.8305555555555556</v>
      </c>
      <c r="G104" t="s">
        <v>39</v>
      </c>
      <c r="H104" t="s">
        <v>40</v>
      </c>
      <c r="I104" t="s">
        <v>71</v>
      </c>
      <c r="J104" t="s">
        <v>42</v>
      </c>
      <c r="K104" t="s">
        <v>43</v>
      </c>
      <c r="L104" t="s">
        <v>44</v>
      </c>
      <c r="M104" t="s">
        <v>45</v>
      </c>
      <c r="N104" t="s">
        <v>46</v>
      </c>
      <c r="O104" t="s">
        <v>47</v>
      </c>
      <c r="P104" t="s">
        <v>48</v>
      </c>
      <c r="Q104" t="s">
        <v>49</v>
      </c>
      <c r="R104" t="s">
        <v>50</v>
      </c>
      <c r="S104" t="s">
        <v>51</v>
      </c>
      <c r="T104" t="s">
        <v>52</v>
      </c>
      <c r="U104" t="s">
        <v>95</v>
      </c>
      <c r="V104" t="s">
        <v>54</v>
      </c>
      <c r="W104" t="s">
        <v>55</v>
      </c>
      <c r="X104" t="s">
        <v>85</v>
      </c>
      <c r="Y104" t="s">
        <v>57</v>
      </c>
      <c r="Z104" t="s">
        <v>58</v>
      </c>
      <c r="AA104" t="s">
        <v>59</v>
      </c>
      <c r="AB104" t="s">
        <v>60</v>
      </c>
      <c r="AC104" t="s">
        <v>100</v>
      </c>
      <c r="AD104" t="s">
        <v>62</v>
      </c>
      <c r="AE104" t="s">
        <v>148</v>
      </c>
      <c r="AF104" t="s">
        <v>64</v>
      </c>
      <c r="AG104" t="s">
        <v>159</v>
      </c>
      <c r="AH104" t="s">
        <v>66</v>
      </c>
      <c r="AI104" t="s">
        <v>77</v>
      </c>
      <c r="AJ104" t="s">
        <v>68</v>
      </c>
      <c r="AK10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473.0000000000004</v>
      </c>
    </row>
    <row r="105" spans="1:37" x14ac:dyDescent="0.35">
      <c r="A105" s="1">
        <v>0.83480324074074075</v>
      </c>
      <c r="B105" t="s">
        <v>36</v>
      </c>
      <c r="C105" t="s">
        <v>37</v>
      </c>
      <c r="D105" t="s">
        <v>37</v>
      </c>
      <c r="E105" t="s">
        <v>79</v>
      </c>
      <c r="F105" s="1">
        <v>0.83194444444444449</v>
      </c>
      <c r="G105" t="s">
        <v>39</v>
      </c>
      <c r="H105" t="s">
        <v>40</v>
      </c>
      <c r="I105" t="s">
        <v>71</v>
      </c>
      <c r="J105" t="s">
        <v>445</v>
      </c>
      <c r="K105" t="s">
        <v>43</v>
      </c>
      <c r="L105" t="s">
        <v>102</v>
      </c>
      <c r="M105" t="s">
        <v>45</v>
      </c>
      <c r="N105" t="s">
        <v>46</v>
      </c>
      <c r="O105" t="s">
        <v>446</v>
      </c>
      <c r="P105" t="s">
        <v>169</v>
      </c>
      <c r="Q105" t="s">
        <v>49</v>
      </c>
      <c r="R105" t="s">
        <v>50</v>
      </c>
      <c r="S105" t="s">
        <v>145</v>
      </c>
      <c r="T105" t="s">
        <v>52</v>
      </c>
      <c r="U105" t="s">
        <v>74</v>
      </c>
      <c r="V105" t="s">
        <v>258</v>
      </c>
      <c r="W105" t="s">
        <v>55</v>
      </c>
      <c r="X105" t="s">
        <v>56</v>
      </c>
      <c r="Y105" t="s">
        <v>57</v>
      </c>
      <c r="Z105" t="s">
        <v>58</v>
      </c>
      <c r="AA105" t="s">
        <v>447</v>
      </c>
      <c r="AB105" t="s">
        <v>60</v>
      </c>
      <c r="AC105" t="s">
        <v>448</v>
      </c>
      <c r="AD105" t="s">
        <v>62</v>
      </c>
      <c r="AE105" t="s">
        <v>146</v>
      </c>
      <c r="AF105" t="s">
        <v>64</v>
      </c>
      <c r="AG105" t="s">
        <v>124</v>
      </c>
      <c r="AH105" t="s">
        <v>66</v>
      </c>
      <c r="AI105" t="s">
        <v>77</v>
      </c>
      <c r="AJ105" t="s">
        <v>68</v>
      </c>
      <c r="AK10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246.99999999999704</v>
      </c>
    </row>
    <row r="106" spans="1:37" x14ac:dyDescent="0.35">
      <c r="A106" s="1">
        <v>0.83365740740740746</v>
      </c>
      <c r="B106" t="s">
        <v>36</v>
      </c>
      <c r="C106" t="s">
        <v>37</v>
      </c>
      <c r="D106" t="s">
        <v>37</v>
      </c>
      <c r="E106" t="s">
        <v>38</v>
      </c>
      <c r="F106" s="1">
        <v>0.82986111111111116</v>
      </c>
      <c r="G106" t="s">
        <v>39</v>
      </c>
      <c r="H106" t="s">
        <v>40</v>
      </c>
      <c r="I106" t="s">
        <v>71</v>
      </c>
      <c r="J106" t="s">
        <v>42</v>
      </c>
      <c r="K106" t="s">
        <v>43</v>
      </c>
      <c r="L106" t="s">
        <v>44</v>
      </c>
      <c r="M106" t="s">
        <v>45</v>
      </c>
      <c r="N106" t="s">
        <v>46</v>
      </c>
      <c r="O106" t="s">
        <v>73</v>
      </c>
      <c r="P106" t="s">
        <v>48</v>
      </c>
      <c r="Q106" t="s">
        <v>49</v>
      </c>
      <c r="R106" t="s">
        <v>50</v>
      </c>
      <c r="S106" t="s">
        <v>51</v>
      </c>
      <c r="T106" t="s">
        <v>52</v>
      </c>
      <c r="U106" t="s">
        <v>130</v>
      </c>
      <c r="V106" t="s">
        <v>54</v>
      </c>
      <c r="W106" t="s">
        <v>55</v>
      </c>
      <c r="X106" t="s">
        <v>99</v>
      </c>
      <c r="Y106" t="s">
        <v>57</v>
      </c>
      <c r="Z106" t="s">
        <v>58</v>
      </c>
      <c r="AA106" t="s">
        <v>59</v>
      </c>
      <c r="AB106" t="s">
        <v>60</v>
      </c>
      <c r="AC106" t="s">
        <v>100</v>
      </c>
      <c r="AD106" t="s">
        <v>62</v>
      </c>
      <c r="AE106" t="s">
        <v>76</v>
      </c>
      <c r="AF106" t="s">
        <v>64</v>
      </c>
      <c r="AG106" t="s">
        <v>159</v>
      </c>
      <c r="AH106" t="s">
        <v>66</v>
      </c>
      <c r="AI106" t="s">
        <v>77</v>
      </c>
      <c r="AJ106" t="s">
        <v>68</v>
      </c>
      <c r="AK10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328.00000000000011</v>
      </c>
    </row>
    <row r="107" spans="1:37" x14ac:dyDescent="0.35">
      <c r="A107" s="1">
        <v>0.83182870370370365</v>
      </c>
      <c r="B107" t="s">
        <v>36</v>
      </c>
      <c r="C107" t="s">
        <v>37</v>
      </c>
      <c r="D107" t="s">
        <v>37</v>
      </c>
      <c r="E107" t="s">
        <v>38</v>
      </c>
      <c r="F107" s="1">
        <v>0.82847222222222228</v>
      </c>
      <c r="G107" t="s">
        <v>39</v>
      </c>
      <c r="H107" t="s">
        <v>40</v>
      </c>
      <c r="I107" t="s">
        <v>71</v>
      </c>
      <c r="J107" t="s">
        <v>42</v>
      </c>
      <c r="K107" t="s">
        <v>43</v>
      </c>
      <c r="L107" t="s">
        <v>44</v>
      </c>
      <c r="M107" t="s">
        <v>45</v>
      </c>
      <c r="N107" t="s">
        <v>46</v>
      </c>
      <c r="O107" t="s">
        <v>73</v>
      </c>
      <c r="P107" t="s">
        <v>48</v>
      </c>
      <c r="Q107" t="s">
        <v>49</v>
      </c>
      <c r="R107" t="s">
        <v>50</v>
      </c>
      <c r="S107" t="s">
        <v>51</v>
      </c>
      <c r="T107" t="s">
        <v>52</v>
      </c>
      <c r="U107" t="s">
        <v>130</v>
      </c>
      <c r="V107" t="s">
        <v>54</v>
      </c>
      <c r="W107" t="s">
        <v>55</v>
      </c>
      <c r="X107" t="s">
        <v>56</v>
      </c>
      <c r="Y107" t="s">
        <v>57</v>
      </c>
      <c r="Z107" t="s">
        <v>58</v>
      </c>
      <c r="AA107" t="s">
        <v>59</v>
      </c>
      <c r="AB107" t="s">
        <v>60</v>
      </c>
      <c r="AC107" t="s">
        <v>75</v>
      </c>
      <c r="AD107" t="s">
        <v>62</v>
      </c>
      <c r="AE107" t="s">
        <v>76</v>
      </c>
      <c r="AF107" t="s">
        <v>64</v>
      </c>
      <c r="AG107" t="s">
        <v>159</v>
      </c>
      <c r="AH107" t="s">
        <v>81</v>
      </c>
      <c r="AI107" t="s">
        <v>67</v>
      </c>
      <c r="AJ107" t="s">
        <v>68</v>
      </c>
      <c r="AK10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289.99999999999096</v>
      </c>
    </row>
    <row r="108" spans="1:37" x14ac:dyDescent="0.35">
      <c r="A108" s="1">
        <v>0.82965277777777779</v>
      </c>
      <c r="B108" t="s">
        <v>36</v>
      </c>
      <c r="C108" t="s">
        <v>88</v>
      </c>
      <c r="D108" t="s">
        <v>37</v>
      </c>
      <c r="E108" t="s">
        <v>38</v>
      </c>
      <c r="F108" s="1">
        <v>0.81458333333333333</v>
      </c>
      <c r="G108" t="s">
        <v>39</v>
      </c>
      <c r="H108" t="s">
        <v>40</v>
      </c>
      <c r="I108" t="s">
        <v>71</v>
      </c>
      <c r="J108" t="s">
        <v>449</v>
      </c>
      <c r="K108" t="s">
        <v>43</v>
      </c>
      <c r="L108" t="s">
        <v>156</v>
      </c>
      <c r="M108" t="s">
        <v>45</v>
      </c>
      <c r="N108" t="s">
        <v>46</v>
      </c>
      <c r="O108" t="s">
        <v>73</v>
      </c>
      <c r="P108" t="s">
        <v>48</v>
      </c>
      <c r="Q108" t="s">
        <v>84</v>
      </c>
      <c r="R108" t="s">
        <v>450</v>
      </c>
      <c r="S108" t="s">
        <v>145</v>
      </c>
      <c r="T108" t="s">
        <v>52</v>
      </c>
      <c r="U108" t="s">
        <v>95</v>
      </c>
      <c r="V108" t="s">
        <v>258</v>
      </c>
      <c r="W108" t="s">
        <v>55</v>
      </c>
      <c r="X108" t="s">
        <v>85</v>
      </c>
      <c r="Y108" t="s">
        <v>57</v>
      </c>
      <c r="Z108" t="s">
        <v>58</v>
      </c>
      <c r="AA108" t="s">
        <v>59</v>
      </c>
      <c r="AB108" t="s">
        <v>60</v>
      </c>
      <c r="AC108" t="s">
        <v>75</v>
      </c>
      <c r="AD108" t="s">
        <v>62</v>
      </c>
      <c r="AE108" t="s">
        <v>451</v>
      </c>
      <c r="AF108" t="s">
        <v>64</v>
      </c>
      <c r="AG108" t="s">
        <v>452</v>
      </c>
      <c r="AH108" t="s">
        <v>66</v>
      </c>
      <c r="AI108" t="s">
        <v>77</v>
      </c>
      <c r="AJ108" t="s">
        <v>68</v>
      </c>
      <c r="AK10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1302.000000000002</v>
      </c>
    </row>
    <row r="109" spans="1:37" x14ac:dyDescent="0.35">
      <c r="A109" s="1">
        <v>0.82952546296296292</v>
      </c>
      <c r="B109" t="s">
        <v>36</v>
      </c>
      <c r="C109" t="s">
        <v>88</v>
      </c>
      <c r="D109" t="s">
        <v>37</v>
      </c>
      <c r="E109" t="s">
        <v>79</v>
      </c>
      <c r="F109" s="1">
        <v>0.82499999999999996</v>
      </c>
      <c r="G109" t="s">
        <v>254</v>
      </c>
      <c r="H109" t="s">
        <v>40</v>
      </c>
      <c r="I109" t="s">
        <v>453</v>
      </c>
      <c r="J109" t="s">
        <v>218</v>
      </c>
      <c r="K109" t="s">
        <v>43</v>
      </c>
      <c r="L109" t="s">
        <v>121</v>
      </c>
      <c r="M109" t="s">
        <v>45</v>
      </c>
      <c r="N109" t="s">
        <v>46</v>
      </c>
      <c r="O109" t="s">
        <v>90</v>
      </c>
      <c r="P109" t="s">
        <v>48</v>
      </c>
      <c r="Q109" t="s">
        <v>454</v>
      </c>
      <c r="R109" t="s">
        <v>50</v>
      </c>
      <c r="S109" t="s">
        <v>51</v>
      </c>
      <c r="T109" t="s">
        <v>52</v>
      </c>
      <c r="U109" t="s">
        <v>414</v>
      </c>
      <c r="V109" t="s">
        <v>54</v>
      </c>
      <c r="W109" t="s">
        <v>55</v>
      </c>
      <c r="X109" t="s">
        <v>56</v>
      </c>
      <c r="Y109" t="s">
        <v>415</v>
      </c>
      <c r="Z109" t="s">
        <v>58</v>
      </c>
      <c r="AA109" t="s">
        <v>249</v>
      </c>
      <c r="AB109" t="s">
        <v>60</v>
      </c>
      <c r="AC109" t="s">
        <v>75</v>
      </c>
      <c r="AD109" t="s">
        <v>62</v>
      </c>
      <c r="AE109" t="s">
        <v>76</v>
      </c>
      <c r="AF109" t="s">
        <v>64</v>
      </c>
      <c r="AG109" t="s">
        <v>267</v>
      </c>
      <c r="AH109" t="s">
        <v>66</v>
      </c>
      <c r="AI109" t="s">
        <v>67</v>
      </c>
      <c r="AJ109" t="s">
        <v>68</v>
      </c>
      <c r="AK10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391.00000000000034</v>
      </c>
    </row>
    <row r="110" spans="1:37" x14ac:dyDescent="0.35">
      <c r="A110" s="1">
        <v>0.82894675925925931</v>
      </c>
      <c r="B110" t="s">
        <v>78</v>
      </c>
      <c r="C110" t="s">
        <v>37</v>
      </c>
      <c r="D110" t="s">
        <v>37</v>
      </c>
      <c r="E110" t="s">
        <v>69</v>
      </c>
      <c r="F110" s="1">
        <v>0.82222222222222219</v>
      </c>
      <c r="G110" t="s">
        <v>39</v>
      </c>
      <c r="H110" t="s">
        <v>70</v>
      </c>
      <c r="I110" t="s">
        <v>455</v>
      </c>
      <c r="J110" t="s">
        <v>42</v>
      </c>
      <c r="K110" t="s">
        <v>43</v>
      </c>
      <c r="L110" t="s">
        <v>156</v>
      </c>
      <c r="M110" t="s">
        <v>45</v>
      </c>
      <c r="N110" t="s">
        <v>46</v>
      </c>
      <c r="O110" t="s">
        <v>172</v>
      </c>
      <c r="P110" t="s">
        <v>48</v>
      </c>
      <c r="Q110" t="s">
        <v>49</v>
      </c>
      <c r="R110" t="s">
        <v>50</v>
      </c>
      <c r="S110" t="s">
        <v>51</v>
      </c>
      <c r="T110" t="s">
        <v>52</v>
      </c>
      <c r="U110" t="s">
        <v>95</v>
      </c>
      <c r="V110" t="s">
        <v>258</v>
      </c>
      <c r="W110" t="s">
        <v>55</v>
      </c>
      <c r="X110" t="s">
        <v>99</v>
      </c>
      <c r="Y110" t="s">
        <v>57</v>
      </c>
      <c r="Z110" t="s">
        <v>58</v>
      </c>
      <c r="AA110" t="s">
        <v>456</v>
      </c>
      <c r="AB110" t="s">
        <v>345</v>
      </c>
      <c r="AC110" t="s">
        <v>457</v>
      </c>
      <c r="AD110" t="s">
        <v>62</v>
      </c>
      <c r="AE110" t="s">
        <v>76</v>
      </c>
      <c r="AF110" t="s">
        <v>64</v>
      </c>
      <c r="AG110" t="s">
        <v>101</v>
      </c>
      <c r="AH110" t="s">
        <v>66</v>
      </c>
      <c r="AI110" t="s">
        <v>67</v>
      </c>
      <c r="AJ110" t="s">
        <v>68</v>
      </c>
      <c r="AK11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581.00000000000773</v>
      </c>
    </row>
    <row r="111" spans="1:37" x14ac:dyDescent="0.35">
      <c r="A111" s="1">
        <v>0.82868055555555553</v>
      </c>
      <c r="B111" t="s">
        <v>36</v>
      </c>
      <c r="C111" t="s">
        <v>88</v>
      </c>
      <c r="D111" t="s">
        <v>37</v>
      </c>
      <c r="E111" t="s">
        <v>69</v>
      </c>
      <c r="F111" s="1">
        <v>0.82430555555555551</v>
      </c>
      <c r="G111" t="s">
        <v>39</v>
      </c>
      <c r="H111" t="s">
        <v>155</v>
      </c>
      <c r="I111" t="s">
        <v>80</v>
      </c>
      <c r="J111" t="s">
        <v>42</v>
      </c>
      <c r="K111" t="s">
        <v>43</v>
      </c>
      <c r="L111" t="s">
        <v>44</v>
      </c>
      <c r="M111" t="s">
        <v>45</v>
      </c>
      <c r="N111" t="s">
        <v>46</v>
      </c>
      <c r="O111" t="s">
        <v>90</v>
      </c>
      <c r="P111" t="s">
        <v>48</v>
      </c>
      <c r="Q111" t="s">
        <v>49</v>
      </c>
      <c r="R111" t="s">
        <v>50</v>
      </c>
      <c r="S111" t="s">
        <v>51</v>
      </c>
      <c r="T111" t="s">
        <v>52</v>
      </c>
      <c r="U111" t="s">
        <v>130</v>
      </c>
      <c r="V111" t="s">
        <v>54</v>
      </c>
      <c r="W111" t="s">
        <v>55</v>
      </c>
      <c r="X111" t="s">
        <v>56</v>
      </c>
      <c r="Y111" t="s">
        <v>57</v>
      </c>
      <c r="Z111" t="s">
        <v>58</v>
      </c>
      <c r="AA111" t="s">
        <v>59</v>
      </c>
      <c r="AB111" t="s">
        <v>60</v>
      </c>
      <c r="AC111" t="s">
        <v>75</v>
      </c>
      <c r="AD111" t="s">
        <v>62</v>
      </c>
      <c r="AE111" t="s">
        <v>76</v>
      </c>
      <c r="AF111" t="s">
        <v>64</v>
      </c>
      <c r="AG111" t="s">
        <v>65</v>
      </c>
      <c r="AH111" t="s">
        <v>66</v>
      </c>
      <c r="AI111" t="s">
        <v>77</v>
      </c>
      <c r="AJ111" t="s">
        <v>68</v>
      </c>
      <c r="AK11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378.00000000000153</v>
      </c>
    </row>
    <row r="112" spans="1:37" x14ac:dyDescent="0.35">
      <c r="A112" s="1">
        <v>0.82759259259259255</v>
      </c>
      <c r="B112" t="s">
        <v>36</v>
      </c>
      <c r="C112" t="s">
        <v>88</v>
      </c>
      <c r="D112" t="s">
        <v>37</v>
      </c>
      <c r="E112" t="s">
        <v>147</v>
      </c>
      <c r="F112" s="1">
        <v>0.82291666666666663</v>
      </c>
      <c r="G112" t="s">
        <v>334</v>
      </c>
      <c r="H112" t="s">
        <v>40</v>
      </c>
      <c r="I112" t="s">
        <v>71</v>
      </c>
      <c r="J112" t="s">
        <v>42</v>
      </c>
      <c r="K112" t="s">
        <v>358</v>
      </c>
      <c r="L112" t="s">
        <v>44</v>
      </c>
      <c r="M112" t="s">
        <v>45</v>
      </c>
      <c r="N112" t="s">
        <v>46</v>
      </c>
      <c r="O112" t="s">
        <v>301</v>
      </c>
      <c r="P112" t="s">
        <v>48</v>
      </c>
      <c r="Q112" t="s">
        <v>49</v>
      </c>
      <c r="R112" t="s">
        <v>50</v>
      </c>
      <c r="S112" t="s">
        <v>51</v>
      </c>
      <c r="T112" t="s">
        <v>52</v>
      </c>
      <c r="U112" t="s">
        <v>458</v>
      </c>
      <c r="V112" t="s">
        <v>54</v>
      </c>
      <c r="W112" t="s">
        <v>55</v>
      </c>
      <c r="X112" t="s">
        <v>56</v>
      </c>
      <c r="Y112" t="s">
        <v>57</v>
      </c>
      <c r="Z112" t="s">
        <v>58</v>
      </c>
      <c r="AA112" t="s">
        <v>59</v>
      </c>
      <c r="AB112" t="s">
        <v>60</v>
      </c>
      <c r="AC112" t="s">
        <v>106</v>
      </c>
      <c r="AD112" t="s">
        <v>62</v>
      </c>
      <c r="AE112" t="s">
        <v>76</v>
      </c>
      <c r="AF112" t="s">
        <v>64</v>
      </c>
      <c r="AG112" t="s">
        <v>124</v>
      </c>
      <c r="AH112" t="s">
        <v>66</v>
      </c>
      <c r="AI112" t="s">
        <v>77</v>
      </c>
      <c r="AJ112" t="s">
        <v>68</v>
      </c>
      <c r="AK11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403.9999999999992</v>
      </c>
    </row>
    <row r="113" spans="1:37" x14ac:dyDescent="0.35">
      <c r="A113" s="1">
        <v>0.82700231481481479</v>
      </c>
      <c r="B113" t="s">
        <v>36</v>
      </c>
      <c r="C113" t="s">
        <v>37</v>
      </c>
      <c r="D113" t="s">
        <v>37</v>
      </c>
      <c r="E113" t="s">
        <v>79</v>
      </c>
      <c r="F113" s="1">
        <v>0.82152777777777775</v>
      </c>
      <c r="G113" t="s">
        <v>126</v>
      </c>
      <c r="H113" t="s">
        <v>295</v>
      </c>
      <c r="I113" t="s">
        <v>71</v>
      </c>
      <c r="J113" t="s">
        <v>42</v>
      </c>
      <c r="K113" t="s">
        <v>83</v>
      </c>
      <c r="L113" t="s">
        <v>44</v>
      </c>
      <c r="M113" t="s">
        <v>45</v>
      </c>
      <c r="N113" t="s">
        <v>459</v>
      </c>
      <c r="O113" t="s">
        <v>460</v>
      </c>
      <c r="P113" t="s">
        <v>48</v>
      </c>
      <c r="Q113" t="s">
        <v>49</v>
      </c>
      <c r="R113" t="s">
        <v>50</v>
      </c>
      <c r="S113" t="s">
        <v>51</v>
      </c>
      <c r="T113" t="s">
        <v>52</v>
      </c>
      <c r="U113" t="s">
        <v>74</v>
      </c>
      <c r="V113" t="s">
        <v>281</v>
      </c>
      <c r="W113" t="s">
        <v>123</v>
      </c>
      <c r="X113" t="s">
        <v>85</v>
      </c>
      <c r="Y113" t="s">
        <v>57</v>
      </c>
      <c r="Z113" t="s">
        <v>58</v>
      </c>
      <c r="AA113" t="s">
        <v>59</v>
      </c>
      <c r="AB113" t="s">
        <v>60</v>
      </c>
      <c r="AC113" t="s">
        <v>61</v>
      </c>
      <c r="AD113" t="s">
        <v>62</v>
      </c>
      <c r="AE113" t="s">
        <v>377</v>
      </c>
      <c r="AF113" t="s">
        <v>64</v>
      </c>
      <c r="AG113" t="s">
        <v>461</v>
      </c>
      <c r="AH113" t="s">
        <v>66</v>
      </c>
      <c r="AI113" t="s">
        <v>67</v>
      </c>
      <c r="AJ113" t="s">
        <v>68</v>
      </c>
      <c r="AK11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473.0000000000004</v>
      </c>
    </row>
    <row r="114" spans="1:37" x14ac:dyDescent="0.35">
      <c r="A114" s="1">
        <v>0.82365740740740745</v>
      </c>
      <c r="B114" t="s">
        <v>36</v>
      </c>
      <c r="C114" t="s">
        <v>37</v>
      </c>
      <c r="D114" t="s">
        <v>88</v>
      </c>
      <c r="E114" t="s">
        <v>157</v>
      </c>
      <c r="F114" s="1">
        <v>0.82013888888888886</v>
      </c>
      <c r="G114" t="s">
        <v>39</v>
      </c>
      <c r="H114" t="s">
        <v>70</v>
      </c>
      <c r="I114" t="s">
        <v>150</v>
      </c>
      <c r="J114" t="s">
        <v>42</v>
      </c>
      <c r="K114" t="s">
        <v>83</v>
      </c>
      <c r="L114" t="s">
        <v>44</v>
      </c>
      <c r="M114" t="s">
        <v>45</v>
      </c>
      <c r="N114" t="s">
        <v>46</v>
      </c>
      <c r="O114" t="s">
        <v>73</v>
      </c>
      <c r="P114" t="s">
        <v>48</v>
      </c>
      <c r="Q114" t="s">
        <v>49</v>
      </c>
      <c r="R114" t="s">
        <v>50</v>
      </c>
      <c r="S114" t="s">
        <v>51</v>
      </c>
      <c r="T114" t="s">
        <v>52</v>
      </c>
      <c r="U114" t="s">
        <v>130</v>
      </c>
      <c r="V114" t="s">
        <v>54</v>
      </c>
      <c r="W114" t="s">
        <v>55</v>
      </c>
      <c r="X114" t="s">
        <v>99</v>
      </c>
      <c r="Y114" t="s">
        <v>57</v>
      </c>
      <c r="Z114" t="s">
        <v>58</v>
      </c>
      <c r="AA114" t="s">
        <v>59</v>
      </c>
      <c r="AB114" t="s">
        <v>60</v>
      </c>
      <c r="AC114" t="s">
        <v>100</v>
      </c>
      <c r="AD114" t="s">
        <v>62</v>
      </c>
      <c r="AE114" t="s">
        <v>63</v>
      </c>
      <c r="AF114" t="s">
        <v>64</v>
      </c>
      <c r="AG114" t="s">
        <v>159</v>
      </c>
      <c r="AH114" t="s">
        <v>66</v>
      </c>
      <c r="AI114" t="s">
        <v>77</v>
      </c>
      <c r="AJ114" t="s">
        <v>68</v>
      </c>
      <c r="AK11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304.00000000000597</v>
      </c>
    </row>
    <row r="115" spans="1:37" x14ac:dyDescent="0.35">
      <c r="A115" s="1">
        <v>0.82359953703703703</v>
      </c>
      <c r="B115" t="s">
        <v>36</v>
      </c>
      <c r="C115" t="s">
        <v>37</v>
      </c>
      <c r="D115" t="s">
        <v>37</v>
      </c>
      <c r="E115" t="s">
        <v>79</v>
      </c>
      <c r="F115" s="1">
        <v>0.82013888888888886</v>
      </c>
      <c r="G115" t="s">
        <v>39</v>
      </c>
      <c r="H115" t="s">
        <v>40</v>
      </c>
      <c r="I115" t="s">
        <v>71</v>
      </c>
      <c r="J115" t="s">
        <v>42</v>
      </c>
      <c r="K115" t="s">
        <v>43</v>
      </c>
      <c r="L115" t="s">
        <v>44</v>
      </c>
      <c r="M115" t="s">
        <v>45</v>
      </c>
      <c r="N115" t="s">
        <v>46</v>
      </c>
      <c r="O115" t="s">
        <v>90</v>
      </c>
      <c r="P115" t="s">
        <v>48</v>
      </c>
      <c r="Q115" t="s">
        <v>49</v>
      </c>
      <c r="R115" t="s">
        <v>50</v>
      </c>
      <c r="S115" t="s">
        <v>51</v>
      </c>
      <c r="T115" t="s">
        <v>52</v>
      </c>
      <c r="U115" t="s">
        <v>462</v>
      </c>
      <c r="V115" t="s">
        <v>54</v>
      </c>
      <c r="W115" t="s">
        <v>55</v>
      </c>
      <c r="X115" t="s">
        <v>85</v>
      </c>
      <c r="Y115" t="s">
        <v>57</v>
      </c>
      <c r="Z115" t="s">
        <v>58</v>
      </c>
      <c r="AA115" t="s">
        <v>59</v>
      </c>
      <c r="AB115" t="s">
        <v>60</v>
      </c>
      <c r="AC115" t="s">
        <v>100</v>
      </c>
      <c r="AD115" t="s">
        <v>62</v>
      </c>
      <c r="AE115" t="s">
        <v>253</v>
      </c>
      <c r="AF115" t="s">
        <v>64</v>
      </c>
      <c r="AG115" t="s">
        <v>463</v>
      </c>
      <c r="AH115" t="s">
        <v>464</v>
      </c>
      <c r="AI115" t="s">
        <v>67</v>
      </c>
      <c r="AJ115" t="s">
        <v>68</v>
      </c>
      <c r="AK11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299.00000000000199</v>
      </c>
    </row>
    <row r="116" spans="1:37" x14ac:dyDescent="0.35">
      <c r="A116" s="1">
        <v>0.82324074074074072</v>
      </c>
      <c r="B116" t="s">
        <v>78</v>
      </c>
      <c r="C116" t="s">
        <v>37</v>
      </c>
      <c r="D116" t="s">
        <v>37</v>
      </c>
      <c r="E116" t="s">
        <v>79</v>
      </c>
      <c r="F116" s="1">
        <v>0.81944444444444442</v>
      </c>
      <c r="G116" t="s">
        <v>271</v>
      </c>
      <c r="H116" t="s">
        <v>40</v>
      </c>
      <c r="I116" t="s">
        <v>71</v>
      </c>
      <c r="J116" t="s">
        <v>42</v>
      </c>
      <c r="K116" t="s">
        <v>120</v>
      </c>
      <c r="L116" t="s">
        <v>121</v>
      </c>
      <c r="M116" t="s">
        <v>45</v>
      </c>
      <c r="N116" t="s">
        <v>46</v>
      </c>
      <c r="O116" t="s">
        <v>90</v>
      </c>
      <c r="P116" t="s">
        <v>48</v>
      </c>
      <c r="Q116" t="s">
        <v>111</v>
      </c>
      <c r="R116" t="s">
        <v>50</v>
      </c>
      <c r="S116" t="s">
        <v>51</v>
      </c>
      <c r="T116" t="s">
        <v>52</v>
      </c>
      <c r="U116" t="s">
        <v>112</v>
      </c>
      <c r="V116" t="s">
        <v>54</v>
      </c>
      <c r="W116" t="s">
        <v>55</v>
      </c>
      <c r="X116" t="s">
        <v>283</v>
      </c>
      <c r="Y116" t="s">
        <v>57</v>
      </c>
      <c r="Z116" t="s">
        <v>58</v>
      </c>
      <c r="AA116" t="s">
        <v>59</v>
      </c>
      <c r="AB116" t="s">
        <v>60</v>
      </c>
      <c r="AC116" t="s">
        <v>106</v>
      </c>
      <c r="AD116" t="s">
        <v>62</v>
      </c>
      <c r="AE116" t="s">
        <v>132</v>
      </c>
      <c r="AF116" t="s">
        <v>64</v>
      </c>
      <c r="AG116" t="s">
        <v>65</v>
      </c>
      <c r="AH116" t="s">
        <v>66</v>
      </c>
      <c r="AI116" t="s">
        <v>67</v>
      </c>
      <c r="AJ116" t="s">
        <v>68</v>
      </c>
      <c r="AK11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328.00000000000011</v>
      </c>
    </row>
    <row r="117" spans="1:37" x14ac:dyDescent="0.35">
      <c r="A117" s="1">
        <v>0.82246527777777778</v>
      </c>
      <c r="B117" t="s">
        <v>78</v>
      </c>
      <c r="C117" t="s">
        <v>37</v>
      </c>
      <c r="D117" t="s">
        <v>37</v>
      </c>
      <c r="E117" t="s">
        <v>79</v>
      </c>
      <c r="F117" s="1">
        <v>0.81874999999999998</v>
      </c>
      <c r="G117" t="s">
        <v>291</v>
      </c>
      <c r="H117" t="s">
        <v>40</v>
      </c>
      <c r="I117" t="s">
        <v>71</v>
      </c>
      <c r="J117" t="s">
        <v>42</v>
      </c>
      <c r="K117" t="s">
        <v>43</v>
      </c>
      <c r="L117" t="s">
        <v>44</v>
      </c>
      <c r="M117" t="s">
        <v>45</v>
      </c>
      <c r="N117" t="s">
        <v>46</v>
      </c>
      <c r="O117" t="s">
        <v>47</v>
      </c>
      <c r="P117" t="s">
        <v>48</v>
      </c>
      <c r="Q117" t="s">
        <v>49</v>
      </c>
      <c r="R117" t="s">
        <v>50</v>
      </c>
      <c r="S117" t="s">
        <v>51</v>
      </c>
      <c r="T117" t="s">
        <v>52</v>
      </c>
      <c r="U117" t="s">
        <v>74</v>
      </c>
      <c r="V117" t="s">
        <v>281</v>
      </c>
      <c r="W117" t="s">
        <v>380</v>
      </c>
      <c r="X117" t="s">
        <v>349</v>
      </c>
      <c r="Y117" t="s">
        <v>57</v>
      </c>
      <c r="Z117" t="s">
        <v>58</v>
      </c>
      <c r="AA117" t="s">
        <v>86</v>
      </c>
      <c r="AB117" t="s">
        <v>60</v>
      </c>
      <c r="AC117" t="s">
        <v>106</v>
      </c>
      <c r="AD117" t="s">
        <v>62</v>
      </c>
      <c r="AE117" t="s">
        <v>63</v>
      </c>
      <c r="AF117" t="s">
        <v>64</v>
      </c>
      <c r="AG117" t="s">
        <v>124</v>
      </c>
      <c r="AH117" t="s">
        <v>66</v>
      </c>
      <c r="AI117" t="s">
        <v>67</v>
      </c>
      <c r="AJ117" t="s">
        <v>68</v>
      </c>
      <c r="AK11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321.00000000000222</v>
      </c>
    </row>
    <row r="118" spans="1:37" x14ac:dyDescent="0.35">
      <c r="A118" s="1">
        <v>0.82200231481481478</v>
      </c>
      <c r="B118" t="s">
        <v>36</v>
      </c>
      <c r="C118" t="s">
        <v>88</v>
      </c>
      <c r="D118" t="s">
        <v>37</v>
      </c>
      <c r="E118" t="s">
        <v>79</v>
      </c>
      <c r="F118" s="1">
        <v>0.81874999999999998</v>
      </c>
      <c r="G118" t="s">
        <v>39</v>
      </c>
      <c r="H118" t="s">
        <v>176</v>
      </c>
      <c r="I118" t="s">
        <v>71</v>
      </c>
      <c r="J118" t="s">
        <v>42</v>
      </c>
      <c r="K118" t="s">
        <v>43</v>
      </c>
      <c r="L118" t="s">
        <v>44</v>
      </c>
      <c r="M118" t="s">
        <v>45</v>
      </c>
      <c r="N118" t="s">
        <v>46</v>
      </c>
      <c r="O118" t="s">
        <v>73</v>
      </c>
      <c r="P118" t="s">
        <v>48</v>
      </c>
      <c r="Q118" t="s">
        <v>49</v>
      </c>
      <c r="R118" t="s">
        <v>50</v>
      </c>
      <c r="S118" t="s">
        <v>51</v>
      </c>
      <c r="T118" t="s">
        <v>52</v>
      </c>
      <c r="U118" t="s">
        <v>74</v>
      </c>
      <c r="V118" t="s">
        <v>105</v>
      </c>
      <c r="W118" t="s">
        <v>55</v>
      </c>
      <c r="X118" t="s">
        <v>153</v>
      </c>
      <c r="Y118" t="s">
        <v>57</v>
      </c>
      <c r="Z118" t="s">
        <v>58</v>
      </c>
      <c r="AA118" t="s">
        <v>59</v>
      </c>
      <c r="AB118" t="s">
        <v>60</v>
      </c>
      <c r="AC118" t="s">
        <v>465</v>
      </c>
      <c r="AD118" t="s">
        <v>62</v>
      </c>
      <c r="AE118" t="s">
        <v>146</v>
      </c>
      <c r="AF118" t="s">
        <v>64</v>
      </c>
      <c r="AG118" t="s">
        <v>87</v>
      </c>
      <c r="AH118" t="s">
        <v>66</v>
      </c>
      <c r="AI118" t="s">
        <v>77</v>
      </c>
      <c r="AJ118" t="s">
        <v>68</v>
      </c>
      <c r="AK11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280.99999999999915</v>
      </c>
    </row>
    <row r="119" spans="1:37" x14ac:dyDescent="0.35">
      <c r="A119" s="1">
        <v>0.81833333333333336</v>
      </c>
      <c r="B119" t="s">
        <v>36</v>
      </c>
      <c r="C119" t="s">
        <v>37</v>
      </c>
      <c r="D119" t="s">
        <v>37</v>
      </c>
      <c r="E119" t="s">
        <v>79</v>
      </c>
      <c r="F119" s="1">
        <v>0.81180555555555556</v>
      </c>
      <c r="G119" t="s">
        <v>126</v>
      </c>
      <c r="H119" t="s">
        <v>176</v>
      </c>
      <c r="I119" t="s">
        <v>71</v>
      </c>
      <c r="J119" t="s">
        <v>42</v>
      </c>
      <c r="K119" t="s">
        <v>466</v>
      </c>
      <c r="L119" t="s">
        <v>44</v>
      </c>
      <c r="M119" t="s">
        <v>45</v>
      </c>
      <c r="N119" t="s">
        <v>467</v>
      </c>
      <c r="O119" t="s">
        <v>468</v>
      </c>
      <c r="P119" t="s">
        <v>469</v>
      </c>
      <c r="Q119" t="s">
        <v>435</v>
      </c>
      <c r="R119" t="s">
        <v>470</v>
      </c>
      <c r="S119" t="s">
        <v>145</v>
      </c>
      <c r="T119" t="s">
        <v>471</v>
      </c>
      <c r="U119" t="s">
        <v>472</v>
      </c>
      <c r="V119" t="s">
        <v>473</v>
      </c>
      <c r="W119" t="s">
        <v>55</v>
      </c>
      <c r="X119" t="s">
        <v>266</v>
      </c>
      <c r="Y119" t="s">
        <v>57</v>
      </c>
      <c r="Z119" t="s">
        <v>58</v>
      </c>
      <c r="AA119" t="s">
        <v>474</v>
      </c>
      <c r="AB119" t="s">
        <v>60</v>
      </c>
      <c r="AC119" t="s">
        <v>61</v>
      </c>
      <c r="AD119" t="s">
        <v>475</v>
      </c>
      <c r="AE119" t="s">
        <v>132</v>
      </c>
      <c r="AF119" t="s">
        <v>64</v>
      </c>
      <c r="AG119" t="s">
        <v>476</v>
      </c>
      <c r="AH119" t="s">
        <v>477</v>
      </c>
      <c r="AI119" t="s">
        <v>265</v>
      </c>
      <c r="AJ119" t="s">
        <v>68</v>
      </c>
      <c r="AK11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564.00000000000182</v>
      </c>
    </row>
    <row r="120" spans="1:37" x14ac:dyDescent="0.35">
      <c r="A120" s="1">
        <v>0.81650462962962966</v>
      </c>
      <c r="B120" t="s">
        <v>36</v>
      </c>
      <c r="C120" t="s">
        <v>37</v>
      </c>
      <c r="D120" t="s">
        <v>37</v>
      </c>
      <c r="E120" t="s">
        <v>79</v>
      </c>
      <c r="F120" s="1">
        <v>0.8125</v>
      </c>
      <c r="G120" t="s">
        <v>39</v>
      </c>
      <c r="H120" t="s">
        <v>107</v>
      </c>
      <c r="I120" t="s">
        <v>333</v>
      </c>
      <c r="J120" t="s">
        <v>42</v>
      </c>
      <c r="K120" t="s">
        <v>43</v>
      </c>
      <c r="L120" t="s">
        <v>44</v>
      </c>
      <c r="M120" t="s">
        <v>45</v>
      </c>
      <c r="N120" t="s">
        <v>46</v>
      </c>
      <c r="O120" t="s">
        <v>47</v>
      </c>
      <c r="P120" t="s">
        <v>48</v>
      </c>
      <c r="Q120" t="s">
        <v>49</v>
      </c>
      <c r="R120" t="s">
        <v>50</v>
      </c>
      <c r="S120" t="s">
        <v>51</v>
      </c>
      <c r="T120" t="s">
        <v>52</v>
      </c>
      <c r="U120" t="s">
        <v>112</v>
      </c>
      <c r="V120" t="s">
        <v>54</v>
      </c>
      <c r="W120" t="s">
        <v>55</v>
      </c>
      <c r="X120" t="s">
        <v>99</v>
      </c>
      <c r="Y120" t="s">
        <v>57</v>
      </c>
      <c r="Z120" t="s">
        <v>58</v>
      </c>
      <c r="AA120" t="s">
        <v>86</v>
      </c>
      <c r="AB120" t="s">
        <v>60</v>
      </c>
      <c r="AC120" t="s">
        <v>100</v>
      </c>
      <c r="AD120" t="s">
        <v>62</v>
      </c>
      <c r="AE120" t="s">
        <v>63</v>
      </c>
      <c r="AF120" t="s">
        <v>64</v>
      </c>
      <c r="AG120" t="s">
        <v>124</v>
      </c>
      <c r="AH120" t="s">
        <v>66</v>
      </c>
      <c r="AI120" t="s">
        <v>67</v>
      </c>
      <c r="AJ120" t="s">
        <v>68</v>
      </c>
      <c r="AK12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346.00000000000296</v>
      </c>
    </row>
    <row r="121" spans="1:37" x14ac:dyDescent="0.35">
      <c r="A121" s="1">
        <v>0.81592592592592594</v>
      </c>
      <c r="B121" t="s">
        <v>78</v>
      </c>
      <c r="C121" t="s">
        <v>37</v>
      </c>
      <c r="D121" t="s">
        <v>37</v>
      </c>
      <c r="E121" t="s">
        <v>79</v>
      </c>
      <c r="F121" s="1">
        <v>0.81180555555555556</v>
      </c>
      <c r="G121" t="s">
        <v>254</v>
      </c>
      <c r="H121" t="s">
        <v>40</v>
      </c>
      <c r="I121" t="s">
        <v>71</v>
      </c>
      <c r="J121" t="s">
        <v>42</v>
      </c>
      <c r="K121" t="s">
        <v>83</v>
      </c>
      <c r="L121" t="s">
        <v>44</v>
      </c>
      <c r="M121" t="s">
        <v>45</v>
      </c>
      <c r="N121" t="s">
        <v>46</v>
      </c>
      <c r="O121" t="s">
        <v>73</v>
      </c>
      <c r="P121" t="s">
        <v>48</v>
      </c>
      <c r="Q121" t="s">
        <v>49</v>
      </c>
      <c r="R121" t="s">
        <v>50</v>
      </c>
      <c r="S121" t="s">
        <v>51</v>
      </c>
      <c r="T121" t="s">
        <v>52</v>
      </c>
      <c r="U121" t="s">
        <v>478</v>
      </c>
      <c r="V121" t="s">
        <v>54</v>
      </c>
      <c r="W121" t="s">
        <v>55</v>
      </c>
      <c r="X121" t="s">
        <v>56</v>
      </c>
      <c r="Y121" t="s">
        <v>57</v>
      </c>
      <c r="Z121" t="s">
        <v>58</v>
      </c>
      <c r="AA121" t="s">
        <v>86</v>
      </c>
      <c r="AB121" t="s">
        <v>60</v>
      </c>
      <c r="AC121" t="s">
        <v>100</v>
      </c>
      <c r="AD121" t="s">
        <v>62</v>
      </c>
      <c r="AE121" t="s">
        <v>479</v>
      </c>
      <c r="AF121" t="s">
        <v>64</v>
      </c>
      <c r="AG121" t="s">
        <v>101</v>
      </c>
      <c r="AH121" t="s">
        <v>66</v>
      </c>
      <c r="AI121" t="s">
        <v>77</v>
      </c>
      <c r="AJ121" t="s">
        <v>68</v>
      </c>
      <c r="AK12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356.00000000000131</v>
      </c>
    </row>
    <row r="122" spans="1:37" x14ac:dyDescent="0.35">
      <c r="A122" s="1">
        <v>0.81479166666666669</v>
      </c>
      <c r="B122" t="s">
        <v>36</v>
      </c>
      <c r="C122" t="s">
        <v>88</v>
      </c>
      <c r="D122" t="s">
        <v>37</v>
      </c>
      <c r="E122" t="s">
        <v>147</v>
      </c>
      <c r="F122" s="1">
        <v>0.81111111111111112</v>
      </c>
      <c r="G122" t="s">
        <v>126</v>
      </c>
      <c r="H122" t="s">
        <v>40</v>
      </c>
      <c r="I122" t="s">
        <v>71</v>
      </c>
      <c r="J122" t="s">
        <v>143</v>
      </c>
      <c r="K122" t="s">
        <v>480</v>
      </c>
      <c r="L122" t="s">
        <v>121</v>
      </c>
      <c r="M122" t="s">
        <v>45</v>
      </c>
      <c r="N122" t="s">
        <v>46</v>
      </c>
      <c r="O122" t="s">
        <v>73</v>
      </c>
      <c r="P122" t="s">
        <v>48</v>
      </c>
      <c r="Q122" t="s">
        <v>49</v>
      </c>
      <c r="R122" t="s">
        <v>50</v>
      </c>
      <c r="S122" t="s">
        <v>51</v>
      </c>
      <c r="T122" t="s">
        <v>52</v>
      </c>
      <c r="U122" t="s">
        <v>74</v>
      </c>
      <c r="V122" t="s">
        <v>54</v>
      </c>
      <c r="W122" t="s">
        <v>55</v>
      </c>
      <c r="X122" t="s">
        <v>208</v>
      </c>
      <c r="Y122" t="s">
        <v>57</v>
      </c>
      <c r="Z122" t="s">
        <v>58</v>
      </c>
      <c r="AA122" t="s">
        <v>481</v>
      </c>
      <c r="AB122" t="s">
        <v>60</v>
      </c>
      <c r="AC122" t="s">
        <v>75</v>
      </c>
      <c r="AD122" t="s">
        <v>62</v>
      </c>
      <c r="AE122" t="s">
        <v>377</v>
      </c>
      <c r="AF122" t="s">
        <v>64</v>
      </c>
      <c r="AG122" t="s">
        <v>482</v>
      </c>
      <c r="AH122" t="s">
        <v>66</v>
      </c>
      <c r="AI122" t="s">
        <v>77</v>
      </c>
      <c r="AJ122" t="s">
        <v>68</v>
      </c>
      <c r="AK12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318.00000000000176</v>
      </c>
    </row>
    <row r="123" spans="1:37" x14ac:dyDescent="0.35">
      <c r="A123" s="1">
        <v>0.81478009259259254</v>
      </c>
      <c r="B123" t="s">
        <v>36</v>
      </c>
      <c r="C123" t="s">
        <v>88</v>
      </c>
      <c r="D123" t="s">
        <v>88</v>
      </c>
      <c r="E123" t="s">
        <v>147</v>
      </c>
      <c r="F123" s="1">
        <v>0.80694444444444446</v>
      </c>
      <c r="G123" t="s">
        <v>483</v>
      </c>
      <c r="H123" t="s">
        <v>40</v>
      </c>
      <c r="I123" t="s">
        <v>71</v>
      </c>
      <c r="J123" t="s">
        <v>42</v>
      </c>
      <c r="K123" t="s">
        <v>484</v>
      </c>
      <c r="L123" t="s">
        <v>44</v>
      </c>
      <c r="M123" t="s">
        <v>45</v>
      </c>
      <c r="N123" t="s">
        <v>46</v>
      </c>
      <c r="O123" t="s">
        <v>73</v>
      </c>
      <c r="P123" t="s">
        <v>48</v>
      </c>
      <c r="Q123" t="s">
        <v>49</v>
      </c>
      <c r="R123" t="s">
        <v>50</v>
      </c>
      <c r="S123" t="s">
        <v>51</v>
      </c>
      <c r="T123" t="s">
        <v>52</v>
      </c>
      <c r="U123" t="s">
        <v>91</v>
      </c>
      <c r="V123" t="s">
        <v>54</v>
      </c>
      <c r="W123" t="s">
        <v>55</v>
      </c>
      <c r="X123" t="s">
        <v>56</v>
      </c>
      <c r="Y123" t="s">
        <v>415</v>
      </c>
      <c r="Z123" t="s">
        <v>485</v>
      </c>
      <c r="AA123" t="s">
        <v>117</v>
      </c>
      <c r="AB123" t="s">
        <v>60</v>
      </c>
      <c r="AC123" t="s">
        <v>486</v>
      </c>
      <c r="AD123" t="s">
        <v>62</v>
      </c>
      <c r="AE123" t="s">
        <v>146</v>
      </c>
      <c r="AF123" t="s">
        <v>64</v>
      </c>
      <c r="AG123" t="s">
        <v>487</v>
      </c>
      <c r="AH123" t="s">
        <v>66</v>
      </c>
      <c r="AI123" t="s">
        <v>67</v>
      </c>
      <c r="AJ123" t="s">
        <v>68</v>
      </c>
      <c r="AK12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676.99999999999386</v>
      </c>
    </row>
    <row r="124" spans="1:37" x14ac:dyDescent="0.35">
      <c r="A124" s="1">
        <v>0.81468750000000001</v>
      </c>
      <c r="B124" t="s">
        <v>36</v>
      </c>
      <c r="C124" t="s">
        <v>37</v>
      </c>
      <c r="D124" t="s">
        <v>37</v>
      </c>
      <c r="E124" t="s">
        <v>79</v>
      </c>
      <c r="F124" s="1">
        <v>0.80763888888888891</v>
      </c>
      <c r="G124" t="s">
        <v>39</v>
      </c>
      <c r="H124" t="s">
        <v>40</v>
      </c>
      <c r="I124" t="s">
        <v>294</v>
      </c>
      <c r="J124" t="s">
        <v>42</v>
      </c>
      <c r="K124" t="s">
        <v>83</v>
      </c>
      <c r="L124" t="s">
        <v>44</v>
      </c>
      <c r="M124" t="s">
        <v>45</v>
      </c>
      <c r="N124" t="s">
        <v>467</v>
      </c>
      <c r="O124" t="s">
        <v>73</v>
      </c>
      <c r="P124" t="s">
        <v>169</v>
      </c>
      <c r="Q124" t="s">
        <v>49</v>
      </c>
      <c r="R124" t="s">
        <v>279</v>
      </c>
      <c r="S124" t="s">
        <v>51</v>
      </c>
      <c r="T124" t="s">
        <v>52</v>
      </c>
      <c r="U124" t="s">
        <v>53</v>
      </c>
      <c r="V124" t="s">
        <v>54</v>
      </c>
      <c r="W124" t="s">
        <v>488</v>
      </c>
      <c r="X124" t="s">
        <v>489</v>
      </c>
      <c r="Y124" t="s">
        <v>57</v>
      </c>
      <c r="Z124" t="s">
        <v>490</v>
      </c>
      <c r="AA124" t="s">
        <v>491</v>
      </c>
      <c r="AB124" t="s">
        <v>60</v>
      </c>
      <c r="AC124" t="s">
        <v>492</v>
      </c>
      <c r="AD124" t="s">
        <v>62</v>
      </c>
      <c r="AE124" t="s">
        <v>63</v>
      </c>
      <c r="AF124" t="s">
        <v>64</v>
      </c>
      <c r="AG124" t="s">
        <v>124</v>
      </c>
      <c r="AH124" t="s">
        <v>66</v>
      </c>
      <c r="AI124" t="s">
        <v>77</v>
      </c>
      <c r="AJ124" t="s">
        <v>68</v>
      </c>
      <c r="AK12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608.99999999999932</v>
      </c>
    </row>
    <row r="125" spans="1:37" x14ac:dyDescent="0.35">
      <c r="A125" s="1">
        <v>0.8142476851851852</v>
      </c>
      <c r="B125" t="s">
        <v>36</v>
      </c>
      <c r="C125" t="s">
        <v>37</v>
      </c>
      <c r="D125" t="s">
        <v>37</v>
      </c>
      <c r="E125" t="s">
        <v>79</v>
      </c>
      <c r="F125" s="1">
        <v>0.81041666666666667</v>
      </c>
      <c r="G125" t="s">
        <v>39</v>
      </c>
      <c r="H125" t="s">
        <v>40</v>
      </c>
      <c r="I125" t="s">
        <v>166</v>
      </c>
      <c r="J125" t="s">
        <v>42</v>
      </c>
      <c r="K125" t="s">
        <v>43</v>
      </c>
      <c r="L125" t="s">
        <v>44</v>
      </c>
      <c r="M125" t="s">
        <v>45</v>
      </c>
      <c r="N125" t="s">
        <v>467</v>
      </c>
      <c r="O125" t="s">
        <v>47</v>
      </c>
      <c r="P125" t="s">
        <v>48</v>
      </c>
      <c r="Q125" t="s">
        <v>49</v>
      </c>
      <c r="R125" t="s">
        <v>50</v>
      </c>
      <c r="S125" t="s">
        <v>145</v>
      </c>
      <c r="T125" t="s">
        <v>52</v>
      </c>
      <c r="U125" t="s">
        <v>95</v>
      </c>
      <c r="V125" t="s">
        <v>54</v>
      </c>
      <c r="W125" t="s">
        <v>55</v>
      </c>
      <c r="X125" t="s">
        <v>85</v>
      </c>
      <c r="Y125" t="s">
        <v>57</v>
      </c>
      <c r="Z125" t="s">
        <v>58</v>
      </c>
      <c r="AA125" t="s">
        <v>59</v>
      </c>
      <c r="AB125" t="s">
        <v>60</v>
      </c>
      <c r="AC125" t="s">
        <v>61</v>
      </c>
      <c r="AD125" t="s">
        <v>62</v>
      </c>
      <c r="AE125" t="s">
        <v>146</v>
      </c>
      <c r="AF125" t="s">
        <v>289</v>
      </c>
      <c r="AG125" t="s">
        <v>159</v>
      </c>
      <c r="AH125" t="s">
        <v>66</v>
      </c>
      <c r="AI125" t="s">
        <v>67</v>
      </c>
      <c r="AJ125" t="s">
        <v>493</v>
      </c>
      <c r="AK12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331.00000000000057</v>
      </c>
    </row>
    <row r="126" spans="1:37" x14ac:dyDescent="0.35">
      <c r="A126" s="1">
        <v>0.81417824074074074</v>
      </c>
      <c r="B126" t="s">
        <v>36</v>
      </c>
      <c r="C126" t="s">
        <v>88</v>
      </c>
      <c r="D126" t="s">
        <v>37</v>
      </c>
      <c r="E126" t="s">
        <v>38</v>
      </c>
      <c r="F126" s="1">
        <v>0.8125</v>
      </c>
      <c r="G126" t="s">
        <v>343</v>
      </c>
      <c r="H126" t="s">
        <v>40</v>
      </c>
      <c r="I126" t="s">
        <v>71</v>
      </c>
      <c r="J126" t="s">
        <v>218</v>
      </c>
      <c r="K126" t="s">
        <v>83</v>
      </c>
      <c r="L126" t="s">
        <v>156</v>
      </c>
      <c r="M126" t="s">
        <v>122</v>
      </c>
      <c r="N126" t="s">
        <v>387</v>
      </c>
      <c r="O126" t="s">
        <v>73</v>
      </c>
      <c r="P126" t="s">
        <v>256</v>
      </c>
      <c r="Q126" t="s">
        <v>49</v>
      </c>
      <c r="R126" t="s">
        <v>50</v>
      </c>
      <c r="S126" t="s">
        <v>51</v>
      </c>
      <c r="T126" t="s">
        <v>151</v>
      </c>
      <c r="U126" t="s">
        <v>494</v>
      </c>
      <c r="V126" t="s">
        <v>258</v>
      </c>
      <c r="W126" t="s">
        <v>259</v>
      </c>
      <c r="X126" t="s">
        <v>99</v>
      </c>
      <c r="Y126" t="s">
        <v>260</v>
      </c>
      <c r="Z126" t="s">
        <v>221</v>
      </c>
      <c r="AA126" t="s">
        <v>59</v>
      </c>
      <c r="AB126" t="s">
        <v>345</v>
      </c>
      <c r="AC126" t="s">
        <v>61</v>
      </c>
      <c r="AD126" t="s">
        <v>62</v>
      </c>
      <c r="AE126" t="s">
        <v>451</v>
      </c>
      <c r="AF126" t="s">
        <v>289</v>
      </c>
      <c r="AG126" t="s">
        <v>101</v>
      </c>
      <c r="AH126" t="s">
        <v>495</v>
      </c>
      <c r="AI126" t="s">
        <v>496</v>
      </c>
      <c r="AJ126" t="s">
        <v>68</v>
      </c>
      <c r="AK12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145.00000000000028</v>
      </c>
    </row>
    <row r="127" spans="1:37" x14ac:dyDescent="0.35">
      <c r="A127" s="1">
        <v>0.81395833333333334</v>
      </c>
      <c r="B127" t="s">
        <v>78</v>
      </c>
      <c r="C127" t="s">
        <v>37</v>
      </c>
      <c r="D127" t="s">
        <v>88</v>
      </c>
      <c r="E127" t="s">
        <v>147</v>
      </c>
      <c r="F127" s="1">
        <v>0.80902777777777779</v>
      </c>
      <c r="G127" t="s">
        <v>497</v>
      </c>
      <c r="H127" t="s">
        <v>498</v>
      </c>
      <c r="I127" t="s">
        <v>499</v>
      </c>
      <c r="J127" t="s">
        <v>42</v>
      </c>
      <c r="K127" t="s">
        <v>83</v>
      </c>
      <c r="L127" t="s">
        <v>44</v>
      </c>
      <c r="M127" t="s">
        <v>45</v>
      </c>
      <c r="N127" t="s">
        <v>46</v>
      </c>
      <c r="O127" t="s">
        <v>500</v>
      </c>
      <c r="P127" t="s">
        <v>48</v>
      </c>
      <c r="Q127" t="s">
        <v>49</v>
      </c>
      <c r="R127" t="s">
        <v>50</v>
      </c>
      <c r="S127" t="s">
        <v>51</v>
      </c>
      <c r="T127" t="s">
        <v>52</v>
      </c>
      <c r="U127" t="s">
        <v>74</v>
      </c>
      <c r="V127" t="s">
        <v>54</v>
      </c>
      <c r="W127" t="s">
        <v>55</v>
      </c>
      <c r="X127" t="s">
        <v>56</v>
      </c>
      <c r="Y127" t="s">
        <v>57</v>
      </c>
      <c r="Z127" t="s">
        <v>221</v>
      </c>
      <c r="AA127" t="s">
        <v>59</v>
      </c>
      <c r="AB127" t="s">
        <v>60</v>
      </c>
      <c r="AC127" t="s">
        <v>100</v>
      </c>
      <c r="AD127" t="s">
        <v>62</v>
      </c>
      <c r="AE127" t="s">
        <v>146</v>
      </c>
      <c r="AF127" t="s">
        <v>64</v>
      </c>
      <c r="AG127" t="s">
        <v>159</v>
      </c>
      <c r="AH127" t="s">
        <v>66</v>
      </c>
      <c r="AI127" t="s">
        <v>501</v>
      </c>
      <c r="AJ127" t="s">
        <v>68</v>
      </c>
      <c r="AK12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425.99999999999943</v>
      </c>
    </row>
    <row r="128" spans="1:37" x14ac:dyDescent="0.35">
      <c r="A128" s="1">
        <v>0.8139467592592593</v>
      </c>
      <c r="B128" t="s">
        <v>36</v>
      </c>
      <c r="C128" t="s">
        <v>88</v>
      </c>
      <c r="D128" t="s">
        <v>37</v>
      </c>
      <c r="E128" t="s">
        <v>79</v>
      </c>
      <c r="F128" s="1">
        <v>0.81041666666666667</v>
      </c>
      <c r="G128" t="s">
        <v>126</v>
      </c>
      <c r="H128" t="s">
        <v>502</v>
      </c>
      <c r="I128" t="s">
        <v>71</v>
      </c>
      <c r="J128" t="s">
        <v>42</v>
      </c>
      <c r="K128" t="s">
        <v>83</v>
      </c>
      <c r="L128" t="s">
        <v>44</v>
      </c>
      <c r="M128" t="s">
        <v>45</v>
      </c>
      <c r="N128" t="s">
        <v>46</v>
      </c>
      <c r="O128" t="s">
        <v>90</v>
      </c>
      <c r="P128" t="s">
        <v>48</v>
      </c>
      <c r="Q128" t="s">
        <v>49</v>
      </c>
      <c r="R128" t="s">
        <v>50</v>
      </c>
      <c r="S128" t="s">
        <v>503</v>
      </c>
      <c r="T128" t="s">
        <v>418</v>
      </c>
      <c r="U128" t="s">
        <v>130</v>
      </c>
      <c r="V128" t="s">
        <v>54</v>
      </c>
      <c r="W128" t="s">
        <v>55</v>
      </c>
      <c r="X128" t="s">
        <v>56</v>
      </c>
      <c r="Y128" t="s">
        <v>504</v>
      </c>
      <c r="Z128" t="s">
        <v>58</v>
      </c>
      <c r="AA128" t="s">
        <v>59</v>
      </c>
      <c r="AB128" t="s">
        <v>60</v>
      </c>
      <c r="AC128" t="s">
        <v>75</v>
      </c>
      <c r="AD128" t="s">
        <v>62</v>
      </c>
      <c r="AE128" t="s">
        <v>253</v>
      </c>
      <c r="AF128" t="s">
        <v>64</v>
      </c>
      <c r="AG128" t="s">
        <v>124</v>
      </c>
      <c r="AH128" t="s">
        <v>81</v>
      </c>
      <c r="AI128" t="s">
        <v>67</v>
      </c>
      <c r="AJ128" t="s">
        <v>68</v>
      </c>
      <c r="AK12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305.0000000000029</v>
      </c>
    </row>
    <row r="129" spans="1:38" x14ac:dyDescent="0.35">
      <c r="A129" s="1">
        <v>0.81254629629629627</v>
      </c>
      <c r="B129" t="s">
        <v>36</v>
      </c>
      <c r="C129" t="s">
        <v>37</v>
      </c>
      <c r="D129" t="s">
        <v>37</v>
      </c>
      <c r="E129" t="s">
        <v>79</v>
      </c>
      <c r="F129" s="1">
        <v>0.80833333333333335</v>
      </c>
      <c r="G129" t="s">
        <v>39</v>
      </c>
      <c r="H129" t="s">
        <v>505</v>
      </c>
      <c r="I129" t="s">
        <v>506</v>
      </c>
      <c r="J129" t="s">
        <v>42</v>
      </c>
      <c r="K129" t="s">
        <v>83</v>
      </c>
      <c r="L129" t="s">
        <v>102</v>
      </c>
      <c r="M129" t="s">
        <v>45</v>
      </c>
      <c r="N129" t="s">
        <v>46</v>
      </c>
      <c r="O129" t="s">
        <v>73</v>
      </c>
      <c r="P129" t="s">
        <v>98</v>
      </c>
      <c r="Q129" t="s">
        <v>49</v>
      </c>
      <c r="R129" t="s">
        <v>103</v>
      </c>
      <c r="S129" t="s">
        <v>507</v>
      </c>
      <c r="T129" t="s">
        <v>508</v>
      </c>
      <c r="U129" t="s">
        <v>130</v>
      </c>
      <c r="V129" t="s">
        <v>281</v>
      </c>
      <c r="W129" t="s">
        <v>55</v>
      </c>
      <c r="X129" t="s">
        <v>85</v>
      </c>
      <c r="Y129" t="s">
        <v>57</v>
      </c>
      <c r="Z129" t="s">
        <v>58</v>
      </c>
      <c r="AA129" t="s">
        <v>59</v>
      </c>
      <c r="AB129" t="s">
        <v>60</v>
      </c>
      <c r="AC129" t="s">
        <v>509</v>
      </c>
      <c r="AD129" t="s">
        <v>62</v>
      </c>
      <c r="AE129" t="s">
        <v>146</v>
      </c>
      <c r="AF129" t="s">
        <v>64</v>
      </c>
      <c r="AG129" t="s">
        <v>124</v>
      </c>
      <c r="AH129" t="s">
        <v>66</v>
      </c>
      <c r="AI129" t="s">
        <v>77</v>
      </c>
      <c r="AJ129" t="s">
        <v>510</v>
      </c>
      <c r="AK12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363.99999999999613</v>
      </c>
    </row>
    <row r="130" spans="1:38" x14ac:dyDescent="0.35">
      <c r="A130" s="1">
        <v>0.81251157407407404</v>
      </c>
      <c r="B130" t="s">
        <v>36</v>
      </c>
      <c r="C130" t="s">
        <v>37</v>
      </c>
      <c r="D130" t="s">
        <v>37</v>
      </c>
      <c r="E130" t="s">
        <v>79</v>
      </c>
      <c r="F130" s="1">
        <v>0.8041666666666667</v>
      </c>
      <c r="G130" t="s">
        <v>39</v>
      </c>
      <c r="H130" t="s">
        <v>176</v>
      </c>
      <c r="I130" t="s">
        <v>294</v>
      </c>
      <c r="J130" t="s">
        <v>449</v>
      </c>
      <c r="K130" t="s">
        <v>227</v>
      </c>
      <c r="L130" t="s">
        <v>241</v>
      </c>
      <c r="M130" t="s">
        <v>45</v>
      </c>
      <c r="N130" t="s">
        <v>46</v>
      </c>
      <c r="O130" t="s">
        <v>511</v>
      </c>
      <c r="P130" t="s">
        <v>169</v>
      </c>
      <c r="Q130" t="s">
        <v>370</v>
      </c>
      <c r="R130" t="s">
        <v>50</v>
      </c>
      <c r="S130" t="s">
        <v>51</v>
      </c>
      <c r="T130" t="s">
        <v>512</v>
      </c>
      <c r="U130" t="s">
        <v>53</v>
      </c>
      <c r="V130" t="s">
        <v>243</v>
      </c>
      <c r="W130" t="s">
        <v>55</v>
      </c>
      <c r="X130" t="s">
        <v>513</v>
      </c>
      <c r="Y130" t="s">
        <v>57</v>
      </c>
      <c r="Z130" t="s">
        <v>58</v>
      </c>
      <c r="AA130" t="s">
        <v>86</v>
      </c>
      <c r="AB130" t="s">
        <v>60</v>
      </c>
      <c r="AC130" t="s">
        <v>131</v>
      </c>
      <c r="AD130" t="s">
        <v>62</v>
      </c>
      <c r="AE130" t="s">
        <v>132</v>
      </c>
      <c r="AF130" t="s">
        <v>64</v>
      </c>
      <c r="AG130" t="s">
        <v>514</v>
      </c>
      <c r="AH130" t="s">
        <v>66</v>
      </c>
      <c r="AI130" t="s">
        <v>67</v>
      </c>
      <c r="AJ130" t="s">
        <v>68</v>
      </c>
      <c r="AK13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720.99999999999443</v>
      </c>
    </row>
    <row r="131" spans="1:38" x14ac:dyDescent="0.35">
      <c r="A131" s="1">
        <v>0.81010416666666663</v>
      </c>
      <c r="B131" t="s">
        <v>78</v>
      </c>
      <c r="C131" t="s">
        <v>37</v>
      </c>
      <c r="D131" t="s">
        <v>37</v>
      </c>
      <c r="E131" t="s">
        <v>38</v>
      </c>
      <c r="F131" s="1">
        <v>0.80694444444444446</v>
      </c>
      <c r="G131" t="s">
        <v>39</v>
      </c>
      <c r="H131" t="s">
        <v>40</v>
      </c>
      <c r="I131" t="s">
        <v>41</v>
      </c>
      <c r="J131" t="s">
        <v>42</v>
      </c>
      <c r="K131" t="s">
        <v>197</v>
      </c>
      <c r="L131" t="s">
        <v>44</v>
      </c>
      <c r="M131" t="s">
        <v>122</v>
      </c>
      <c r="N131" t="s">
        <v>46</v>
      </c>
      <c r="O131" t="s">
        <v>220</v>
      </c>
      <c r="P131" t="s">
        <v>256</v>
      </c>
      <c r="Q131" t="s">
        <v>49</v>
      </c>
      <c r="R131" t="s">
        <v>50</v>
      </c>
      <c r="S131" t="s">
        <v>51</v>
      </c>
      <c r="T131" t="s">
        <v>52</v>
      </c>
      <c r="U131" t="s">
        <v>130</v>
      </c>
      <c r="V131" t="s">
        <v>54</v>
      </c>
      <c r="W131" t="s">
        <v>55</v>
      </c>
      <c r="X131" t="s">
        <v>56</v>
      </c>
      <c r="Y131" t="s">
        <v>260</v>
      </c>
      <c r="Z131" t="s">
        <v>221</v>
      </c>
      <c r="AA131" t="s">
        <v>59</v>
      </c>
      <c r="AB131" t="s">
        <v>60</v>
      </c>
      <c r="AC131" t="s">
        <v>118</v>
      </c>
      <c r="AD131" t="s">
        <v>62</v>
      </c>
      <c r="AE131" t="s">
        <v>253</v>
      </c>
      <c r="AF131" t="s">
        <v>64</v>
      </c>
      <c r="AG131" t="s">
        <v>159</v>
      </c>
      <c r="AH131" t="s">
        <v>66</v>
      </c>
      <c r="AI131" t="s">
        <v>77</v>
      </c>
      <c r="AJ131" t="s">
        <v>68</v>
      </c>
      <c r="AK13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272.99999999999471</v>
      </c>
    </row>
    <row r="132" spans="1:38" x14ac:dyDescent="0.35">
      <c r="A132" s="1">
        <v>0.8100694444444444</v>
      </c>
      <c r="B132" t="s">
        <v>36</v>
      </c>
      <c r="C132" t="s">
        <v>37</v>
      </c>
      <c r="D132" t="s">
        <v>88</v>
      </c>
      <c r="E132" t="s">
        <v>38</v>
      </c>
      <c r="F132" s="1">
        <v>0.80555555555555558</v>
      </c>
      <c r="G132" t="s">
        <v>39</v>
      </c>
      <c r="H132" t="s">
        <v>155</v>
      </c>
      <c r="I132" t="s">
        <v>71</v>
      </c>
      <c r="J132" t="s">
        <v>42</v>
      </c>
      <c r="K132" t="s">
        <v>43</v>
      </c>
      <c r="L132" t="s">
        <v>44</v>
      </c>
      <c r="M132" t="s">
        <v>45</v>
      </c>
      <c r="N132" t="s">
        <v>515</v>
      </c>
      <c r="O132" t="s">
        <v>516</v>
      </c>
      <c r="P132" t="s">
        <v>48</v>
      </c>
      <c r="Q132" t="s">
        <v>49</v>
      </c>
      <c r="R132" t="s">
        <v>50</v>
      </c>
      <c r="S132" t="s">
        <v>51</v>
      </c>
      <c r="T132" t="s">
        <v>52</v>
      </c>
      <c r="U132" t="s">
        <v>74</v>
      </c>
      <c r="V132" t="s">
        <v>54</v>
      </c>
      <c r="W132" t="s">
        <v>55</v>
      </c>
      <c r="X132" t="s">
        <v>517</v>
      </c>
      <c r="Y132" t="s">
        <v>57</v>
      </c>
      <c r="Z132" t="s">
        <v>58</v>
      </c>
      <c r="AA132" t="s">
        <v>59</v>
      </c>
      <c r="AB132" t="s">
        <v>60</v>
      </c>
      <c r="AC132" t="s">
        <v>100</v>
      </c>
      <c r="AD132" t="s">
        <v>62</v>
      </c>
      <c r="AE132" t="s">
        <v>518</v>
      </c>
      <c r="AF132" t="s">
        <v>64</v>
      </c>
      <c r="AG132" t="s">
        <v>124</v>
      </c>
      <c r="AH132" t="s">
        <v>66</v>
      </c>
      <c r="AI132" t="s">
        <v>67</v>
      </c>
      <c r="AJ132" t="s">
        <v>68</v>
      </c>
      <c r="AK13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389.9999999999938</v>
      </c>
    </row>
    <row r="133" spans="1:38" x14ac:dyDescent="0.35">
      <c r="A133" s="1">
        <v>0.3498148148148148</v>
      </c>
      <c r="B133" t="s">
        <v>78</v>
      </c>
      <c r="C133" t="s">
        <v>37</v>
      </c>
      <c r="D133" t="s">
        <v>37</v>
      </c>
      <c r="E133" t="s">
        <v>69</v>
      </c>
      <c r="F133" s="1">
        <v>0.34722222222222221</v>
      </c>
      <c r="G133" t="s">
        <v>291</v>
      </c>
      <c r="H133" t="s">
        <v>176</v>
      </c>
      <c r="I133" t="s">
        <v>294</v>
      </c>
      <c r="J133" t="s">
        <v>42</v>
      </c>
      <c r="K133" t="s">
        <v>227</v>
      </c>
      <c r="L133" t="s">
        <v>44</v>
      </c>
      <c r="M133" t="s">
        <v>45</v>
      </c>
      <c r="N133" t="s">
        <v>164</v>
      </c>
      <c r="O133" t="s">
        <v>73</v>
      </c>
      <c r="P133" t="s">
        <v>48</v>
      </c>
      <c r="Q133" t="s">
        <v>49</v>
      </c>
      <c r="R133" t="s">
        <v>50</v>
      </c>
      <c r="S133" t="s">
        <v>51</v>
      </c>
      <c r="T133" t="s">
        <v>52</v>
      </c>
      <c r="U133" t="s">
        <v>74</v>
      </c>
      <c r="V133" t="s">
        <v>54</v>
      </c>
      <c r="W133" t="s">
        <v>55</v>
      </c>
      <c r="X133" t="s">
        <v>85</v>
      </c>
      <c r="Y133" t="s">
        <v>57</v>
      </c>
      <c r="Z133" t="s">
        <v>58</v>
      </c>
      <c r="AA133" t="s">
        <v>59</v>
      </c>
      <c r="AB133" t="s">
        <v>60</v>
      </c>
      <c r="AC133" t="s">
        <v>61</v>
      </c>
      <c r="AD133" t="s">
        <v>62</v>
      </c>
      <c r="AE133" t="s">
        <v>63</v>
      </c>
      <c r="AF133" t="s">
        <v>64</v>
      </c>
      <c r="AG133" t="s">
        <v>124</v>
      </c>
      <c r="AH133" t="s">
        <v>66</v>
      </c>
      <c r="AI133" t="s">
        <v>77</v>
      </c>
      <c r="AJ133" t="s">
        <v>68</v>
      </c>
      <c r="AK13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223.99999999999983</v>
      </c>
    </row>
    <row r="134" spans="1:38" x14ac:dyDescent="0.35">
      <c r="B134">
        <f>COUNTIF(توليد_كود_منظور_أمني_معدل_مكتوب_بخط_اليد_للغة_العربية___1[الجنس],"ذكر")</f>
        <v>40</v>
      </c>
      <c r="C134">
        <f>COUNTIF(توليد_كود_منظور_أمني_معدل_مكتوب_بخط_اليد_للغة_العربية___1[هل لديك أي خبرة سابقة باختبارات التحقق (CAPTCHA)؟],"نعم")</f>
        <v>90</v>
      </c>
      <c r="D134">
        <f>COUNTIF(D2:D133,"نعم")</f>
        <v>125</v>
      </c>
      <c r="E134">
        <f>COUNTIF(E2:E133,"36-45 سنة")</f>
        <v>14</v>
      </c>
      <c r="G134">
        <f>COUNTIF(توليد_كود_منظور_أمني_معدل_مكتوب_بخط_اليد_للغة_العربية___1[دكعشلاخ ctc],"دكعشلاخ")</f>
        <v>89</v>
      </c>
      <c r="H134">
        <f>COUNTIF(توليد_كود_منظور_أمني_معدل_مكتوب_بخط_اليد_للغة_العربية___1[مثبت ctc],"مثبت")</f>
        <v>87</v>
      </c>
      <c r="I134">
        <f>COUNTIF(توليد_كود_منظور_أمني_معدل_مكتوب_بخط_اليد_للغة_العربية___1[دنيسلرط eot],"دنيسلرط")</f>
        <v>5</v>
      </c>
      <c r="J134">
        <f>COUNTIF(توليد_كود_منظور_أمني_معدل_مكتوب_بخط_اليد_للغة_العربية___1[تعاون eot],"تعاون")</f>
        <v>119</v>
      </c>
      <c r="K134">
        <f>COUNTIF(توليد_كود_منظور_أمني_معدل_مكتوب_بخط_اليد_للغة_العربية___1[رتيصال ian],"رتيصال")</f>
        <v>71</v>
      </c>
      <c r="L134">
        <f>COUNTIF(توليد_كود_منظور_أمني_معدل_مكتوب_بخط_اليد_للغة_العربية___1[الهجين ian],"الهجين")</f>
        <v>97</v>
      </c>
      <c r="M134">
        <f>COUNTIF(توليد_كود_منظور_أمني_معدل_مكتوب_بخط_اليد_للغة_العربية___1[دلعتاج jsma],"دلعتاج")</f>
        <v>121</v>
      </c>
      <c r="N134">
        <f>COUNTIF(توليد_كود_منظور_أمني_معدل_مكتوب_بخط_اليد_للغة_العربية___1[وميض jsma],"وميض")</f>
        <v>110</v>
      </c>
      <c r="O134">
        <f>COUNTIF(توليد_كود_منظور_أمني_معدل_مكتوب_بخط_اليد_للغة_العربية___1[اطنحرك sgtcs],"اطنحرك")</f>
        <v>62</v>
      </c>
      <c r="P134">
        <f>COUNTIF(توليد_كود_منظور_أمني_معدل_مكتوب_بخط_اليد_للغة_العربية___1[ترقين sgtcs],"ترقين")</f>
        <v>98</v>
      </c>
      <c r="Q134">
        <f>COUNTIF(توليد_كود_منظور_أمني_معدل_مكتوب_بخط_اليد_للغة_العربية___1[ذثبخرك ctc],"ذثبخرك")</f>
        <v>114</v>
      </c>
      <c r="R134">
        <f>COUNTIF(توليد_كود_منظور_أمني_معدل_مكتوب_بخط_اليد_للغة_العربية___1[مراسم ctc],"مراسم")</f>
        <v>120</v>
      </c>
      <c r="S134">
        <f>COUNTIF(توليد_كود_منظور_أمني_معدل_مكتوب_بخط_اليد_للغة_العربية___1[اقشكرف ctc],"اقشكرف")</f>
        <v>97</v>
      </c>
      <c r="T134">
        <f>COUNTIF(توليد_كود_منظور_أمني_معدل_مكتوب_بخط_اليد_للغة_العربية___1[نقطي ctc],"نقطي")</f>
        <v>118</v>
      </c>
      <c r="U134">
        <f>COUNTIF(توليد_كود_منظور_أمني_معدل_مكتوب_بخط_اليد_للغة_العربية___1[ذخكقيزم eot],"ذخكقيزم")</f>
        <v>27</v>
      </c>
      <c r="V134">
        <f>COUNTIF(توليد_كود_منظور_أمني_معدل_مكتوب_بخط_اليد_للغة_العربية___1[تفعيل eot],"تفعيل")</f>
        <v>95</v>
      </c>
      <c r="W134">
        <f>COUNTIF(توليد_كود_منظور_أمني_معدل_مكتوب_بخط_اليد_للغة_العربية___1[اجشفيرك ian],"اجشفيرك")</f>
        <v>110</v>
      </c>
      <c r="X134">
        <f>COUNTIF(توليد_كود_منظور_أمني_معدل_مكتوب_بخط_اليد_للغة_العربية___1[تثبيت ian],"تثبيت")</f>
        <v>47</v>
      </c>
      <c r="Y134">
        <f>COUNTIF(توليد_كود_منظور_أمني_معدل_مكتوب_بخط_اليد_للغة_العربية___1[ويعقترش jsma],"ويعقترش")</f>
        <v>116</v>
      </c>
      <c r="Z134">
        <f>COUNTIF(توليد_كود_منظور_أمني_معدل_مكتوب_بخط_اليد_للغة_العربية___1[ميفاق jsma],"ميفاق")</f>
        <v>115</v>
      </c>
      <c r="AA134">
        <f>COUNTIF(توليد_كود_منظور_أمني_معدل_مكتوب_بخط_اليد_للغة_العربية___1[رضحيشده sgtcs],"رضحيشده")</f>
        <v>84</v>
      </c>
      <c r="AB134">
        <f>COUNTIF(توليد_كود_منظور_أمني_معدل_مكتوب_بخط_اليد_للغة_العربية___1[تبادل sgtcs],"تبادل")</f>
        <v>125</v>
      </c>
      <c r="AC134">
        <f>COUNTIF(توليد_كود_منظور_أمني_معدل_مكتوب_بخط_اليد_للغة_العربية___1[رطجهاش eot],"رطجهاش")</f>
        <v>35</v>
      </c>
      <c r="AD134">
        <f>COUNTIF(توليد_كود_منظور_أمني_معدل_مكتوب_بخط_اليد_للغة_العربية___1[[طلاق eot ]],"طلاق")</f>
        <v>127</v>
      </c>
      <c r="AE134">
        <f>COUNTIF(توليد_كود_منظور_أمني_معدل_مكتوب_بخط_اليد_للغة_العربية___1[زمنهوطctc],"زمنهوط")</f>
        <v>24</v>
      </c>
      <c r="AF134">
        <f>COUNTIF(توليد_كود_منظور_أمني_معدل_مكتوب_بخط_اليد_للغة_العربية___1[الصفحات ctc],"الصفحات")</f>
        <v>115</v>
      </c>
      <c r="AG134">
        <f>COUNTIF(توليد_كود_منظور_أمني_معدل_مكتوب_بخط_اليد_للغة_العربية___1[ذنثقكرط eot],"ذنثقكرط")</f>
        <v>11</v>
      </c>
      <c r="AH134">
        <f>COUNTIF(توليد_كود_منظور_أمني_معدل_مكتوب_بخط_اليد_للغة_العربية___1[سني eot],"سني")</f>
        <v>10</v>
      </c>
      <c r="AI134">
        <f>COUNTIF(توليد_كود_منظور_أمني_معدل_مكتوب_بخط_اليد_للغة_العربية___1[وجغاف ian],"وجغخاف")</f>
        <v>43</v>
      </c>
      <c r="AJ134">
        <f>COUNTIF(توليد_كود_منظور_أمني_معدل_مكتوب_بخط_اليد_للغة_العربية___1[موجه ian],"موجه")</f>
        <v>124</v>
      </c>
      <c r="AK134" s="1">
        <f>AVERAGE(توليد_كود_منظور_أمني_معدل_مكتوب_بخط_اليد_للغة_العربية___1[spend time])/30</f>
        <v>14.959848484848489</v>
      </c>
      <c r="AL134" t="s">
        <v>520</v>
      </c>
    </row>
    <row r="135" spans="1:38" x14ac:dyDescent="0.35">
      <c r="B135">
        <f>COUNTIF(توليد_كود_منظور_أمني_معدل_مكتوب_بخط_اليد_للغة_العربية___1[الجنس],"أنثى")</f>
        <v>92</v>
      </c>
      <c r="C135">
        <f>COUNTIF(توليد_كود_منظور_أمني_معدل_مكتوب_بخط_اليد_للغة_العربية___1[هل لديك أي خبرة سابقة باختبارات التحقق (CAPTCHA)؟],"لا")</f>
        <v>42</v>
      </c>
      <c r="D135">
        <f>COUNTIF(D2:D133,"لا")</f>
        <v>7</v>
      </c>
      <c r="E135">
        <f>COUNTIF(E2:E133,"18-25 سنة")</f>
        <v>54</v>
      </c>
      <c r="AH135">
        <f>COUNTIF(توليد_كود_منظور_أمني_معدل_مكتوب_بخط_اليد_للغة_العربية___1[سني eot],"ستي")</f>
        <v>107</v>
      </c>
    </row>
    <row r="136" spans="1:38" x14ac:dyDescent="0.35">
      <c r="E136">
        <f>COUNTIF(E2:E133,"أكثر من 45 سنة")</f>
        <v>24</v>
      </c>
    </row>
    <row r="137" spans="1:38" x14ac:dyDescent="0.35">
      <c r="E137">
        <f>COUNTIF(E2:E133,"26-35 سنة")</f>
        <v>35</v>
      </c>
    </row>
    <row r="138" spans="1:38" x14ac:dyDescent="0.35">
      <c r="E138">
        <f>COUNTIF(E2:E133,"أقل من 18 سنة")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BD68-AB39-476E-B0A4-C59C1E6F4274}">
  <dimension ref="A1"/>
  <sheetViews>
    <sheetView rightToLeft="1" workbookViewId="0"/>
  </sheetViews>
  <sheetFormatPr defaultRowHeight="13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B 6 T Y W H P e 5 B m k A A A A 9 g A A A B I A H A B D b 2 5 m a W c v U G F j a 2 F n Z S 5 4 b W w g o h g A K K A U A A A A A A A A A A A A A A A A A A A A A A A A A A A A h Y 9 B D o I w F E S v Q r q n L S V G Q z 4 l x q 0 k J i T G b V M q N E I x t F j u 5 s I j e Q U x i r p z O W / e Y u Z + v U E 2 t k 1 w U b 3 V n U l R h C k K l J F d q U 2 V o s E d w x X K O O y E P I l K B Z N s b D L a M k W 1 c + e E E O 8 9 9 j H u + o o w S i N y y L e F r F U r 0 E f W / + V Q G + u E k Q p x 2 L / G c I a j m O I F W 2 I K Z I a Q a / M V 2 L T 3 2 f 5 A 2 A y N G 3 r F R R 8 W a y B z B P L + w B 9 Q S w M E F A A C A A g A B 6 T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k 2 F i H h / R q B w M A A J M H A A A T A B w A R m 9 y b X V s Y X M v U 2 V j d G l v b j E u b S C i G A A o o B Q A A A A A A A A A A A A A A A A A A A A A A A A A A A C 9 V U 1 P 2 0 A Q v U f K f 1 i Z S y J Z E a g q h 6 I c U G j F q a I i P Z G q c p 0 t d e s P Z G 9 Q E U I q + V Y u / Q k 9 t F K C C Q k m g R R + y f j a X 9 K 3 T i g S W a v q p V E S b 3 Z m 9 s 2 8 N 7 M J u C k s z 2 W 7 8 + f a R j a T z Q Q f D J 9 X 2 Y p G Y d y N m 3 G P x i x u x F 3 5 a M V t + o l l x O i 7 / B H 3 s E e 3 N I 6 b 0 t i Q I T R g N K A R z R j 1 7 8 O b c Z P u 6 C z Z g X t E A + y f M Z Z b y 2 u s y G w u s h m G 1 4 r 2 6 8 t X v J P I F l 3 T m C L p U A o O C 1 u e W X O 4 K 3 I v L J s X S p 4 r 8 C P I a a V n l d c B 9 4 P K v l H 1 3 l a 2 e P B J e A c V o 3 q I T c O 3 D L v y f y o p m M G h l t f 3 t r h t O Z b g f l H T N Z 2 V P L v m u E H x y b r O n r u m V 7 X c / e L 6 0 9 X V N Z 2 9 q n m C 7 4 o j m x c f l o W X n s v f 5 P V 7 S h K o i H 4 g o c k c N 0 S 2 + G p R i A d F c R 0 5 h H G H + p K r s v E O Z + z 4 n o M D t 7 l R B Q 0 5 J b E 6 2 1 u 4 b d r 2 r m n Y h h 8 U h V 9 7 D A 5 2 u n T L F r E h 3 Q E u e o A q + 4 Y b v P d 8 Z 1 5 p + e i A S 8 B / S V s / P t b K l s M D Y T g H y E v g D C b 4 Z 3 G i s + P 5 S U M I N l k y x R 2 p V x O y 9 e K G l B I I I 4 g W S Y k m 1 I c 8 d b k c Y D k C q H x G + I S L j O g C W d R Z r r S 5 U y 5 t b + b p m x o C n v A F a + d z G p R N g N N n 2 O h L S M V B c 2 + U H y 2 Z Z O 1 / N r G e + 4 / R h r c 0 l U f S i J n C X M 6 t R e d A D Z V G x K O t a Z L I M G P c E 8 s u I Q D 6 G I 6 2 2 h x J z d A t y J x Z h q s s C Q I O w X 5 b 7 T B O G A p R w Z B 9 D B x j u Y Q u x q 1 H N 2 o r 4 m Y Q / g L d 0 m D B v j A D V Q 1 J K y G D F I f L h K R R c k Y K i 7 I n J n F L z a M U d A o t o v h U H d + G w w y t p 4 y + p B E u H d n r V w B Q q x C f o j F 6 I F l p B n f A P 5 V T h w q U N I e y R D l O S j M 4 7 g G g L q m i a Y o O U A F p o N Y U J S K 6 w b T 0 a A p N O + l a y A m T l 2 i K A z o R 7 Y K Z R x 7 K Y h c T J I 1 s 2 X q V 3 N U d 3 C m z F K m a d I 0 y L p I Z V + u B f j q H H o 3 0 q Z g k / w c q E 4 C H G P 0 + O k F J d E s 6 g J 7 H x p N 8 N m O 5 f 7 9 U N 3 4 D U E s B A i 0 A F A A C A A g A B 6 T Y W H P e 5 B m k A A A A 9 g A A A B I A A A A A A A A A A A A A A A A A A A A A A E N v b m Z p Z y 9 Q Y W N r Y W d l L n h t b F B L A Q I t A B Q A A g A I A A e k 2 F g P y u m r p A A A A O k A A A A T A A A A A A A A A A A A A A A A A P A A A A B b Q 2 9 u d G V u d F 9 U e X B l c 1 0 u e G 1 s U E s B A i 0 A F A A C A A g A B 6 T Y W I e H 9 G o H A w A A k w c A A B M A A A A A A A A A A A A A A A A A 4 Q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k E A A A A A A A B 8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4 J U F B J U Q 5 J T g 4 J U Q 5 J T g 0 J U Q 5 J T h B J U Q 4 J U F G J T I w J U Q 5 J T g z J U Q 5 J T g 4 J U Q 4 J U F G J T I w J U Q 5 J T g 1 J U Q 5 J T g 2 J U Q 4 J U I 4 J U Q 5 J T g 4 J U Q 4 J U I x J T I w J U Q 4 J U E z J U Q 5 J T g 1 J U Q 5 J T g 2 J U Q 5 J T h B J T I w J U Q 5 J T g 1 J U Q 4 J U I 5 J U Q 4 J U F G J U Q 5 J T g 0 J T I w J U Q 5 J T g 1 J U Q 5 J T g z J U Q 4 J U F B J U Q 5 J T g 4 J U Q 4 J U E 4 J T I w J U Q 4 J U E 4 J U Q 4 J U F F J U Q 4 J U I 3 J T I w J U Q 4 J U E 3 J U Q 5 J T g 0 J U Q 5 J T h B J U Q 4 J U F G J T I w J U Q 5 J T g 0 J U Q 5 J T g 0 J U Q 4 J U J B J U Q 4 J U E 5 J T I w J U Q 4 J U E 3 J U Q 5 J T g 0 J U Q 4 J U I 5 J U Q 4 J U I x J U Q 4 J U E 4 J U Q 5 J T h B J U Q 4 J U E 5 J T I w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j M W N k O D Y t O D Z i M y 0 0 O G V k L T k 5 Z D I t M W N l N W Z k M 2 M w M G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i q 2 Y j Z h N m K 2 K 9 f 2 Y P Z i N i v X 9 m F 2 Y b Y u N m I 2 L F f 2 K P Z h d m G 2 Y p f 2 Y X Y u d i v 2 Y R f 2 Y X Z g 9 i q 2 Y j Y q F / Y q N i u 2 L d f 2 K f Z h N m K 2 K 9 f 2 Y T Z h N i 6 2 K l f 2 K f Z h N i 5 2 L H Y q N m K 2 K l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N z o z M j o x N S 4 w O D I 1 M T Q 2 W i I g L z 4 8 R W 5 0 c n k g V H l w Z T 0 i R m l s b E N v b H V t b l R 5 c G V z I i B W Y W x 1 Z T 0 i c 0 J n W U d C Z 1 l L Q m d Z R 0 J n W U d C Z 1 l H Q m d Z R 0 J n W U d C Z 1 l H Q m d Z R 0 J n W U d C Z 1 l H Q m d Z R y I g L z 4 8 R W 5 0 c n k g V H l w Z T 0 i R m l s b E N v b H V t b k 5 h b W V z I i B W Y W x 1 Z T 0 i c 1 s m c X V v d D t U a W 1 l c 3 R h b X A m c X V v d D s s J n F 1 b 3 Q 7 2 K f Z h N i s 2 Y b Y s y Z x d W 9 0 O y w m c X V v d D v Z h 9 m E I N m E 2 K / Z i t m D I N i j 2 Y o g 2 K 7 Y q N i x 2 K k g 2 L P Y p 9 i o 2 Y L Y q S D Y q N i n 2 K 7 Y q t i o 2 K f Y s d i n 2 K o g 2 K f Z h N i q 2 K 3 Z g t m C I C h D Q V B U Q 0 h B K d i f J n F 1 b 3 Q 7 L C Z x d W 9 0 O 9 m H 2 Y Q g 2 K r Y q t i t 2 K / Y q y D Y p 9 m E 2 Y T Y u t i p I N i n 2 Y T Y u d i x 2 K j Z i t i p I N i o 2 L f Z h N i n 2 Y L Y q d i f J n F 1 b 3 Q 7 L C Z x d W 9 0 O 9 i n 2 Y T Y u d m F 2 L E m c X V v d D s s J n F 1 b 3 Q 7 V G l t Z S Z x d W 9 0 O y w m c X V v d D v Y r 9 m D 2 L n Y t N m E 2 K f Y r i B j d G M m c X V v d D s s J n F 1 b 3 Q 7 2 Y X Y q 9 i o 2 K o g Y 3 R j J n F 1 b 3 Q 7 L C Z x d W 9 0 O 9 i v 2 Y b Z i t i z 2 Y T Y s d i 3 I G V v d C Z x d W 9 0 O y w m c X V v d D v Y q t i 5 2 K f Z i N m G I G V v d C Z x d W 9 0 O y w m c X V v d D v Y s d i q 2 Y r Y t d i n 2 Y Q g a W F u J n F 1 b 3 Q 7 L C Z x d W 9 0 O 9 i n 2 Y T Z h 9 i s 2 Y r Z h i B p Y W 4 m c X V v d D s s J n F 1 b 3 Q 7 2 K / Z h N i 5 2 K r Y p 9 i s I G p z b W E m c X V v d D s s J n F 1 b 3 Q 7 2 Y j Z h d m K 2 L Y g a n N t Y S Z x d W 9 0 O y w m c X V v d D v Y p 9 i 3 2 Y b Y r d i x 2 Y M g c 2 d 0 Y 3 M m c X V v d D s s J n F 1 b 3 Q 7 2 K r Y s d m C 2 Y r Z h i B z Z 3 R j c y Z x d W 9 0 O y w m c X V v d D v Y s N i r 2 K j Y r t i x 2 Y M g Y 3 R j J n F 1 b 3 Q 7 L C Z x d W 9 0 O 9 m F 2 L H Y p 9 i z 2 Y U g Y 3 R j J n F 1 b 3 Q 7 L C Z x d W 9 0 O 9 i n 2 Y L Y t N m D 2 L H Z g S B j d G M m c X V v d D s s J n F 1 b 3 Q 7 2 Y b Z g t i 3 2 Y o g Y 3 R j J n F 1 b 3 Q 7 L C Z x d W 9 0 O 9 i w 2 K 7 Z g 9 m C 2 Y r Y s t m F I G V v d C Z x d W 9 0 O y w m c X V v d D v Y q t m B 2 L n Z i t m E I G V v d C Z x d W 9 0 O y w m c X V v d D v Y p 9 i s 2 L T Z g d m K 2 L H Z g y B p Y W 4 m c X V v d D s s J n F 1 b 3 Q 7 2 K r Y q 9 i o 2 Y r Y q i B p Y W 4 m c X V v d D s s J n F 1 b 3 Q 7 2 Y j Z i t i 5 2 Y L Y q t i x 2 L Q g a n N t Y S Z x d W 9 0 O y w m c X V v d D v Z h d m K 2 Y H Y p 9 m C I G p z b W E m c X V v d D s s J n F 1 b 3 Q 7 2 L H Y t t i t 2 Y r Y t N i v 2 Y c g c 2 d 0 Y 3 M m c X V v d D s s J n F 1 b 3 Q 7 2 K r Y q N i n 2 K / Z h C B z Z 3 R j c y Z x d W 9 0 O y w m c X V v d D v Y s d i 3 2 K z Z h 9 i n 2 L Q g Z W 9 0 J n F 1 b 3 Q 7 L C Z x d W 9 0 O 9 i 3 2 Y T Y p 9 m C I G V v d C A m c X V v d D s s J n F 1 b 3 Q 7 2 L L Z h d m G 2 Y f Z i N i 3 Y 3 R j J n F 1 b 3 Q 7 L C Z x d W 9 0 O 9 i n 2 Y T Y t d m B 2 K 3 Y p 9 i q I G N 0 Y y Z x d W 9 0 O y w m c X V v d D v Y s N m G 2 K v Z g t m D 2 L H Y t y B l b 3 Q m c X V v d D s s J n F 1 b 3 Q 7 2 L P Z h t m K I G V v d C Z x d W 9 0 O y w m c X V v d D v Z i N i s 2 L r Y p 9 m B I G l h b i Z x d W 9 0 O y w m c X V v d D v Z h d m I 2 K z Z h y B p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1 R p b W V z d G F t c C w w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Z h N i s 2 Y b Y s y w x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f Z h C D Z h N i v 2 Y r Z g y D Y o 9 m K I N i u 2 K j Y s d i p I N i z 2 K f Y q N m C 2 K k g 2 K j Y p 9 i u 2 K r Y q N i n 2 L H Y p 9 i q I N i n 2 Y T Y q t i t 2 Y L Z g i A o Q 0 F Q V E N I Q S n Y n y w y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f Z h C D Y q t i q 2 K 3 Y r 9 i r I N i n 2 Y T Z h N i 6 2 K k g 2 K f Z h N i 5 2 L H Y q N m K 2 K k g 2 K j Y t 9 m E 2 K f Z g t i p 2 J 8 s M 3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Y u d m F 2 L E s N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1 R p b W U s N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v 2 Y P Y u d i 0 2 Y T Y p 9 i u I G N 0 Y y w 2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X Y q 9 i o 2 K o g Y 3 R j L D d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r 9 m G 2 Y r Y s 9 m E 2 L H Y t y B l b 3 Q s O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L n Y p 9 m I 2 Y Y g Z W 9 0 L D l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d i q 2 Y r Y t d i n 2 Y Q g a W F u L D E w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Z h N m H 2 K z Z i t m G I G l h b i w x M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v 2 Y T Y u d i q 2 K f Y r C B q c 2 1 h L D E y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j Z h d m K 2 L Y g a n N t Y S w x M 3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L f Z h t i t 2 L H Z g y B z Z 3 R j c y w x N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L H Z g t m K 2 Y Y g c 2 d 0 Y 3 M s M T V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N i r 2 K j Y r t i x 2 Y M g Y 3 R j L D E 2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X Y s d i n 2 L P Z h S B j d G M s M T d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m C 2 L T Z g 9 i x 2 Y E g Y 3 R j L D E 4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b Z g t i 3 2 Y o g Y 3 R j L D E 5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D Y r t m D 2 Y L Z i t i y 2 Y U g Z W 9 0 L D I w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r Z g d i 5 2 Y r Z h C B l b 3 Q s M j F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i s 2 L T Z g d m K 2 L H Z g y B p Y W 4 s M j J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r 2 K j Z i t i q I G l h b i w y M 3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I 2 Y r Y u d m C 2 K r Y s d i 0 I G p z b W E s M j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h d m K 2 Y H Y p 9 m C I G p z b W E s M j V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d i 2 2 K 3 Z i t i 0 2 K / Z h y B z Z 3 R j c y w y N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K j Y p 9 i v 2 Y Q g c 2 d 0 Y 3 M s M j d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d i 3 2 K z Z h 9 i n 2 L Q g Z W 9 0 L D I 4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f Z h N i n 2 Y I g Z W 9 0 I C w y O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y 2 Y X Z h t m H 2 Y j Y t 2 N 0 Y y w z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Y t d m B 2 K 3 Y p 9 i q I G N 0 Y y w z M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w 2 Y b Y q 9 m C 2 Y P Y s d i 3 I G V v d C w z M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z 2 Y b Z i i B l b 3 Q s M z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i N i s 2 L r Y p 9 m B I G l h b i w z N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F 2 Y j Y r N m H I G l h b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t U a W 1 l c 3 R h b X A s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Y r N m G 2 L M s M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H 2 Y Q g 2 Y T Y r 9 m K 2 Y M g 2 K P Z i i D Y r t i o 2 L H Y q S D Y s 9 i n 2 K j Z g t i p I N i o 2 K f Y r t i q 2 K j Y p 9 i x 2 K f Y q i D Y p 9 m E 2 K r Y r d m C 2 Y I g K E N B U F R D S E E p 2 J 8 s M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H 2 Y Q g 2 K r Y q t i t 2 K / Y q y D Y p 9 m E 2 Y T Y u t i p I N i n 2 Y T Y u d i x 2 K j Z i t i p I N i o 2 L f Z h N i n 2 Y L Y q d i f L D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m E 2 L n Z h d i x L D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t U a W 1 l L D V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r 9 m D 2 L n Y t N m E 2 K f Y r i B j d G M s N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F 2 K v Y q N i q I G N 0 Y y w 3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/ Z h t m K 2 L P Z h N i x 2 L c g Z W 9 0 L D h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5 2 K f Z i N m G I G V v d C w 5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H Y q t m K 2 L X Y p 9 m E I G l h b i w x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Z h 9 i s 2 Y r Z h i B p Y W 4 s M T F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r 9 m E 2 L n Y q t i n 2 K w g a n N t Y S w x M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I 2 Y X Z i t i 2 I G p z b W E s M T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i 3 2 Y b Y r d i x 2 Y M g c 2 d 0 Y 3 M s M T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x 2 Y L Z i t m G I H N n d G N z L D E 1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D Y q 9 i o 2 K 7 Y s d m D I G N 0 Y y w x N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F 2 L H Y p 9 i z 2 Y U g Y 3 R j L D E 3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Z g t i 0 2 Y P Y s d m B I G N 0 Y y w x O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G 2 Y L Y t 9 m K I G N 0 Y y w x O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w 2 K 7 Z g 9 m C 2 Y r Y s t m F I G V v d C w y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Y H Y u d m K 2 Y Q g Z W 9 0 L D I x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Y r N i 0 2 Y H Z i t i x 2 Y M g a W F u L D I y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r Y q 9 i o 2 Y r Y q i B p Y W 4 s M j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i N m K 2 L n Z g t i q 2 L H Y t C B q c 2 1 h L D I 0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X Z i t m B 2 K f Z g i B q c 2 1 h L D I 1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H Y t t i t 2 Y r Y t N i v 2 Y c g c 2 d 0 Y 3 M s M j Z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o 2 K f Y r 9 m E I H N n d G N z L D I 3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H Y t 9 i s 2 Y f Y p 9 i 0 I G V v d C w y O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3 2 Y T Y p 9 m C I G V v d C A s M j l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t m F 2 Y b Z h 9 m I 2 L d j d G M s M z B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m E 2 L X Z g d i t 2 K f Y q i B j d G M s M z F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N m G 2 K v Z g t m D 2 L H Y t y B l b 3 Q s M z J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9 m G 2 Y o g Z W 9 0 L D M z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j Y r N i 6 2 K f Z g S B p Y W 4 s M z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h d m I 2 K z Z h y B p Y W 4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g l Q U E l R D k l O D g l R D k l O D Q l R D k l O E E l R D g l Q U Y l M j A l R D k l O D M l R D k l O D g l R D g l Q U Y l M j A l R D k l O D U l R D k l O D Y l R D g l Q j g l R D k l O D g l R D g l Q j E l M j A l R D g l Q T M l R D k l O D U l R D k l O D Y l R D k l O E E l M j A l R D k l O D U l R D g l Q j k l R D g l Q U Y l R D k l O D Q l M j A l R D k l O D U l R D k l O D M l R D g l Q U E l R D k l O D g l R D g l Q T g l M j A l R D g l Q T g l R D g l Q U U l R D g l Q j c l M j A l R D g l Q T c l R D k l O D Q l R D k l O E E l R D g l Q U Y l M j A l R D k l O D Q l R D k l O D Q l R D g l Q k E l R D g l Q T k l M j A l R D g l Q T c l R D k l O D Q l R D g l Q j k l R D g l Q j E l R D g l Q T g l R D k l O E E l R D g l Q T k l M j A l M j A o M S k v J U U y J T g w J T h G J U U y J T g w J T h G J U Q 4 J U E 3 J U Q 5 J T g 0 J U Q 5 J T g 1 J U Q 4 J U I 1 J U Q 4 J U F G J U Q 4 J U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4 J U F B J U Q 5 J T g 4 J U Q 5 J T g 0 J U Q 5 J T h B J U Q 4 J U F G J T I w J U Q 5 J T g z J U Q 5 J T g 4 J U Q 4 J U F G J T I w J U Q 5 J T g 1 J U Q 5 J T g 2 J U Q 4 J U I 4 J U Q 5 J T g 4 J U Q 4 J U I x J T I w J U Q 4 J U E z J U Q 5 J T g 1 J U Q 5 J T g 2 J U Q 5 J T h B J T I w J U Q 5 J T g 1 J U Q 4 J U I 5 J U Q 4 J U F G J U Q 5 J T g 0 J T I w J U Q 5 J T g 1 J U Q 5 J T g z J U Q 4 J U F B J U Q 5 J T g 4 J U Q 4 J U E 4 J T I w J U Q 4 J U E 4 J U Q 4 J U F F J U Q 4 J U I 3 J T I w J U Q 4 J U E 3 J U Q 5 J T g 0 J U Q 5 J T h B J U Q 4 J U F G J T I w J U Q 5 J T g 0 J U Q 5 J T g 0 J U Q 4 J U J B J U Q 4 J U E 5 J T I w J U Q 4 J U E 3 J U Q 5 J T g 0 J U Q 4 J U I 5 J U Q 4 J U I x J U Q 4 J U E 4 J U Q 5 J T h B J U Q 4 J U E 5 J T I w J T I w K D E p L y V E O C V B N y V E O S U 4 N C V E O C V C M S V E O C V B N C V E O S U 4 O C V E O C V C M y U y M C V E O C V B N y V E O S U 4 N C V E O C V B Q S V E O S U 4 Q S U y M C V E O C V B Q S V E O S U 4 N S V E O C V B Q S U y M C V E O C V B Q S V E O C V C M S V E O S U 4 M i V E O S U 4 Q S V E O C V B Q S V E O S U 4 N y V E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C V B Q S V E O S U 4 O C V E O S U 4 N C V E O S U 4 Q S V E O C V B R i U y M C V E O S U 4 M y V E O S U 4 O C V E O C V B R i U y M C V E O S U 4 N S V E O S U 4 N i V E O C V C O C V E O S U 4 O C V E O C V C M S U y M C V E O C V B M y V E O S U 4 N S V E O S U 4 N i V E O S U 4 Q S U y M C V E O S U 4 N S V E O C V C O S V E O C V B R i V E O S U 4 N C U y M C V E O S U 4 N S V E O S U 4 M y V E O C V B Q S V E O S U 4 O C V E O C V B O C U y M C V E O C V B O C V E O C V B R S V E O C V C N y U y M C V E O C V B N y V E O S U 4 N C V E O S U 4 Q S V E O C V B R i U y M C V E O S U 4 N C V E O S U 4 N C V E O C V C Q S V E O C V B O S U y M C V E O C V B N y V E O S U 4 N C V E O C V C O S V E O C V C M S V E O C V B O C V E O S U 4 Q S V E O C V B O S U y M C U y M C g x K S 8 l R D g l Q T c l R D k l O D Q l R D k l O D Y l R D k l O D g l R D g l Q j k l M j A l R D g l Q T c l R D k l O D Q l R D k l O D U l R D g l Q U E l R D g l Q k E l R D k l O E E l R D g l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2 2 3 M / R 5 0 q p f 0 B i s c U x b Q A A A A A C A A A A A A A Q Z g A A A A E A A C A A A A C w 4 t A / C d 3 S Q d i x O B V o F J 6 T K / g T s c d b B 8 w N P g q S b W m S / A A A A A A O g A A A A A I A A C A A A A A 8 t 9 n o T 8 + C F 3 W Z T l 6 J J R Z z + p L 7 r G o D y a h x M 7 i s K L 1 1 S l A A A A B I 2 I + p u p 6 C 8 k k f V z O v 8 y H F 0 9 c z x A I J M o C q H D E e N z L I c T 1 u / W w p j S 6 U 7 y s e b J u E F K x G g n 0 4 k L o T z t 9 P Q Y p K N 4 4 d P J x E + b l k J I D G L v h I F d f B v E A A A A A n l + D x n V q A T P 0 2 v F a 2 W i B L A E Z 7 e A 5 c I i Z p x 0 0 z m / p e m N 1 l i t V D z 9 u w j x d W P I Y L Q 0 r z C y I 6 X o J 9 l b F l z 1 L 4 l v p j < / D a t a M a s h u p > 
</file>

<file path=customXml/itemProps1.xml><?xml version="1.0" encoding="utf-8"?>
<ds:datastoreItem xmlns:ds="http://schemas.openxmlformats.org/officeDocument/2006/customXml" ds:itemID="{62D30764-A32A-4C48-B186-31CCF5F2F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توليد كود منظور أمني معدل مكتوب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Ghady .</dc:creator>
  <cp:lastModifiedBy>Ghady .</cp:lastModifiedBy>
  <dcterms:created xsi:type="dcterms:W3CDTF">2024-06-24T17:30:02Z</dcterms:created>
  <dcterms:modified xsi:type="dcterms:W3CDTF">2024-09-26T17:39:45Z</dcterms:modified>
</cp:coreProperties>
</file>