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iCloudDrive\Documents\valuations\"/>
    </mc:Choice>
  </mc:AlternateContent>
  <xr:revisionPtr revIDLastSave="0" documentId="13_ncr:1_{5C8907A4-1EE2-4C8F-9AAF-E713F2EFD549}" xr6:coauthVersionLast="47" xr6:coauthVersionMax="47" xr10:uidLastSave="{00000000-0000-0000-0000-000000000000}"/>
  <bookViews>
    <workbookView xWindow="2295" yWindow="0" windowWidth="3870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9" i="10" l="1"/>
  <c r="N59" i="10"/>
  <c r="M59" i="10"/>
  <c r="L59" i="10"/>
  <c r="K59" i="10"/>
  <c r="J59" i="10"/>
  <c r="I59" i="10"/>
  <c r="H59" i="10"/>
  <c r="G59" i="10"/>
  <c r="G16" i="4" l="1"/>
  <c r="H16" i="4" s="1"/>
  <c r="I16" i="4" s="1"/>
  <c r="J16" i="4" s="1"/>
  <c r="R51" i="10"/>
  <c r="H102" i="10"/>
  <c r="H104" i="10" s="1"/>
  <c r="F44" i="10"/>
  <c r="G39" i="10"/>
  <c r="H44" i="10"/>
  <c r="I44" i="10"/>
  <c r="H39" i="10"/>
  <c r="K44" i="10"/>
  <c r="J39" i="10"/>
  <c r="K39" i="10"/>
  <c r="Q14" i="10"/>
  <c r="Q95" i="10"/>
  <c r="R100" i="10"/>
  <c r="Q100" i="10"/>
  <c r="R99" i="10"/>
  <c r="Q99" i="10"/>
  <c r="R98" i="10"/>
  <c r="Q98" i="10"/>
  <c r="R97" i="10"/>
  <c r="Q97" i="10"/>
  <c r="R96" i="10"/>
  <c r="Q96" i="10"/>
  <c r="R95" i="10"/>
  <c r="R94" i="10"/>
  <c r="Q94" i="10"/>
  <c r="R85" i="10"/>
  <c r="Q85" i="10"/>
  <c r="R84" i="10"/>
  <c r="Q84" i="10"/>
  <c r="R83" i="10"/>
  <c r="Q83" i="10"/>
  <c r="R82" i="10"/>
  <c r="Q82" i="10"/>
  <c r="R73" i="10"/>
  <c r="Q73" i="10"/>
  <c r="R71" i="10"/>
  <c r="Q71" i="10"/>
  <c r="R48" i="10"/>
  <c r="Q48" i="10"/>
  <c r="R47" i="10"/>
  <c r="Q47" i="10"/>
  <c r="R46" i="10"/>
  <c r="Q46" i="10"/>
  <c r="R42" i="10"/>
  <c r="Q42" i="10"/>
  <c r="R41" i="10"/>
  <c r="Q41" i="10"/>
  <c r="R40" i="10"/>
  <c r="Q40" i="10"/>
  <c r="R81" i="10"/>
  <c r="Q81" i="10"/>
  <c r="R70" i="10"/>
  <c r="Q70" i="10"/>
  <c r="R37" i="10"/>
  <c r="Q37" i="10"/>
  <c r="Q21" i="10"/>
  <c r="Q20" i="10"/>
  <c r="Q17" i="10"/>
  <c r="Q16" i="10"/>
  <c r="Q13" i="10"/>
  <c r="Q12" i="10"/>
  <c r="Q11" i="10"/>
  <c r="R21" i="10"/>
  <c r="R20" i="10"/>
  <c r="R17" i="10"/>
  <c r="R16" i="10"/>
  <c r="R14" i="10"/>
  <c r="R13" i="10"/>
  <c r="R12" i="10"/>
  <c r="R11" i="10"/>
  <c r="F24" i="10"/>
  <c r="G24" i="10"/>
  <c r="F102" i="10"/>
  <c r="F104" i="10" s="1"/>
  <c r="F86" i="10"/>
  <c r="F88" i="10" s="1"/>
  <c r="F72" i="10"/>
  <c r="F49" i="10"/>
  <c r="F39" i="10"/>
  <c r="F18" i="10"/>
  <c r="F15" i="10"/>
  <c r="K86" i="10"/>
  <c r="K88" i="10" s="1"/>
  <c r="J86" i="10"/>
  <c r="J88" i="10" s="1"/>
  <c r="I86" i="10"/>
  <c r="I88" i="10" s="1"/>
  <c r="H86" i="10"/>
  <c r="H88" i="10" s="1"/>
  <c r="G86" i="10"/>
  <c r="G88" i="10" s="1"/>
  <c r="O86" i="10"/>
  <c r="O88" i="10" s="1"/>
  <c r="N86" i="10"/>
  <c r="N88" i="10" s="1"/>
  <c r="M86" i="10"/>
  <c r="M88" i="10" s="1"/>
  <c r="L86" i="10"/>
  <c r="L88" i="10" s="1"/>
  <c r="L44" i="10"/>
  <c r="M44" i="10"/>
  <c r="L39" i="10"/>
  <c r="M39" i="10"/>
  <c r="Q93" i="10"/>
  <c r="E90" i="10"/>
  <c r="E91" i="10"/>
  <c r="E78" i="10"/>
  <c r="E79" i="10"/>
  <c r="L15" i="10"/>
  <c r="L25" i="10" s="1"/>
  <c r="I15" i="10"/>
  <c r="I25" i="10" s="1"/>
  <c r="H15" i="10"/>
  <c r="H25" i="10" s="1"/>
  <c r="G15" i="10"/>
  <c r="G25" i="10" s="1"/>
  <c r="E68" i="10"/>
  <c r="E35" i="10"/>
  <c r="E9" i="10"/>
  <c r="N72" i="10"/>
  <c r="M72" i="10"/>
  <c r="L72" i="10"/>
  <c r="K72" i="10"/>
  <c r="J72" i="10"/>
  <c r="I72" i="10"/>
  <c r="H72" i="10"/>
  <c r="G72" i="10"/>
  <c r="O72" i="10"/>
  <c r="O24" i="10"/>
  <c r="N24" i="10"/>
  <c r="M24" i="10"/>
  <c r="L24" i="10"/>
  <c r="K24" i="10"/>
  <c r="J24" i="10"/>
  <c r="I24" i="10"/>
  <c r="H24" i="10"/>
  <c r="E67" i="10"/>
  <c r="Q54" i="10"/>
  <c r="R53" i="10"/>
  <c r="R50" i="10"/>
  <c r="M49" i="10"/>
  <c r="L49" i="10"/>
  <c r="K49" i="10"/>
  <c r="J49" i="10"/>
  <c r="I49" i="10"/>
  <c r="H49" i="10"/>
  <c r="G49" i="10"/>
  <c r="N49" i="10"/>
  <c r="O49" i="10"/>
  <c r="J44" i="10"/>
  <c r="G44" i="10"/>
  <c r="N44" i="10"/>
  <c r="O44" i="10"/>
  <c r="I39" i="10"/>
  <c r="N39" i="10"/>
  <c r="O39" i="10"/>
  <c r="E34" i="10"/>
  <c r="E8" i="10"/>
  <c r="N18" i="10"/>
  <c r="M18" i="10"/>
  <c r="L18" i="10"/>
  <c r="K18" i="10"/>
  <c r="J18" i="10"/>
  <c r="I18" i="10"/>
  <c r="H18" i="10"/>
  <c r="G18" i="10"/>
  <c r="O18" i="10"/>
  <c r="R18" i="10" s="1"/>
  <c r="K15" i="10"/>
  <c r="K25" i="10" s="1"/>
  <c r="J15" i="10"/>
  <c r="J25" i="10" s="1"/>
  <c r="N15" i="10"/>
  <c r="N25" i="10" s="1"/>
  <c r="M15" i="10"/>
  <c r="M25" i="10" s="1"/>
  <c r="D5" i="10"/>
  <c r="D3" i="10"/>
  <c r="A3" i="4"/>
  <c r="A1" i="4"/>
  <c r="A3" i="2"/>
  <c r="A1" i="2"/>
  <c r="A2" i="3"/>
  <c r="A2" i="2" s="1"/>
  <c r="R39" i="10" l="1"/>
  <c r="Q101" i="10"/>
  <c r="R44" i="10"/>
  <c r="I102" i="10"/>
  <c r="I104" i="10" s="1"/>
  <c r="G102" i="10"/>
  <c r="G104" i="10" s="1"/>
  <c r="R49" i="10"/>
  <c r="Q51" i="10"/>
  <c r="R54" i="10"/>
  <c r="Q18" i="10"/>
  <c r="R52" i="10"/>
  <c r="R101" i="10"/>
  <c r="R93" i="10"/>
  <c r="Q39" i="10"/>
  <c r="Q86" i="10"/>
  <c r="K102" i="10"/>
  <c r="K104" i="10" s="1"/>
  <c r="Q44" i="10"/>
  <c r="R86" i="10"/>
  <c r="Q52" i="10"/>
  <c r="Q49" i="10"/>
  <c r="Q38" i="10"/>
  <c r="R38" i="10"/>
  <c r="Q43" i="10"/>
  <c r="Q53" i="10"/>
  <c r="Q72" i="10"/>
  <c r="R43" i="10"/>
  <c r="R72" i="10"/>
  <c r="F55" i="10"/>
  <c r="G55" i="10"/>
  <c r="G56" i="10" s="1"/>
  <c r="G58" i="10" s="1"/>
  <c r="Q50" i="10"/>
  <c r="I55" i="10"/>
  <c r="I56" i="10" s="1"/>
  <c r="I58" i="10" s="1"/>
  <c r="H55" i="10"/>
  <c r="H56" i="10" s="1"/>
  <c r="H58" i="10" s="1"/>
  <c r="J55" i="10"/>
  <c r="J56" i="10" s="1"/>
  <c r="J58" i="10" s="1"/>
  <c r="K55" i="10"/>
  <c r="K56" i="10" s="1"/>
  <c r="K58" i="10" s="1"/>
  <c r="J102" i="10"/>
  <c r="J104" i="10" s="1"/>
  <c r="F45" i="10"/>
  <c r="F19" i="10"/>
  <c r="F26" i="10" s="1"/>
  <c r="F25" i="10"/>
  <c r="L102" i="10"/>
  <c r="L104" i="10" s="1"/>
  <c r="N102" i="10"/>
  <c r="N104" i="10" s="1"/>
  <c r="M102" i="10"/>
  <c r="M104" i="10" s="1"/>
  <c r="L55" i="10"/>
  <c r="L56" i="10" s="1"/>
  <c r="L58" i="10" s="1"/>
  <c r="M55" i="10"/>
  <c r="M56" i="10" s="1"/>
  <c r="M58" i="10" s="1"/>
  <c r="O102" i="10"/>
  <c r="C88" i="10" a="1"/>
  <c r="C88" i="10" s="1"/>
  <c r="O15" i="10"/>
  <c r="N55" i="10"/>
  <c r="N56" i="10" s="1"/>
  <c r="N58" i="10" s="1"/>
  <c r="M45" i="10"/>
  <c r="I45" i="10"/>
  <c r="O55" i="10"/>
  <c r="G45" i="10"/>
  <c r="H45" i="10"/>
  <c r="J45" i="10"/>
  <c r="K45" i="10"/>
  <c r="L45" i="10"/>
  <c r="O45" i="10"/>
  <c r="N45" i="10"/>
  <c r="G19" i="10"/>
  <c r="H19" i="10"/>
  <c r="J19" i="10"/>
  <c r="L19" i="10"/>
  <c r="I19" i="10"/>
  <c r="K19" i="10"/>
  <c r="M19" i="10"/>
  <c r="N19" i="10"/>
  <c r="A2" i="4"/>
  <c r="D4" i="10"/>
  <c r="A2" i="1"/>
  <c r="A3" i="1"/>
  <c r="A1" i="3"/>
  <c r="R45" i="10" l="1"/>
  <c r="N22" i="10"/>
  <c r="N27" i="10" s="1"/>
  <c r="N26" i="10"/>
  <c r="M22" i="10"/>
  <c r="M27" i="10" s="1"/>
  <c r="M26" i="10"/>
  <c r="I22" i="10"/>
  <c r="I26" i="10"/>
  <c r="K22" i="10"/>
  <c r="K32" i="10" s="1"/>
  <c r="K26" i="10"/>
  <c r="J22" i="10"/>
  <c r="J32" i="10" s="1"/>
  <c r="J26" i="10"/>
  <c r="H22" i="10"/>
  <c r="H26" i="10"/>
  <c r="L22" i="10"/>
  <c r="L26" i="10"/>
  <c r="G22" i="10"/>
  <c r="G32" i="10" s="1"/>
  <c r="G26" i="10"/>
  <c r="O25" i="10"/>
  <c r="R15" i="10"/>
  <c r="O56" i="10"/>
  <c r="R55" i="10"/>
  <c r="O104" i="10"/>
  <c r="R102" i="10"/>
  <c r="Q102" i="10"/>
  <c r="Q45" i="10"/>
  <c r="Q55" i="10"/>
  <c r="Q15" i="10"/>
  <c r="F56" i="10"/>
  <c r="F65" i="10" s="1"/>
  <c r="F22" i="10"/>
  <c r="C104" i="10" a="1"/>
  <c r="C104" i="10" s="1"/>
  <c r="O19" i="10"/>
  <c r="H65" i="10"/>
  <c r="G65" i="10"/>
  <c r="I65" i="10"/>
  <c r="M65" i="10"/>
  <c r="L65" i="10"/>
  <c r="K65" i="10"/>
  <c r="J65" i="10"/>
  <c r="N65" i="10"/>
  <c r="I32" i="10"/>
  <c r="I27" i="10"/>
  <c r="N32" i="10"/>
  <c r="M32" i="10"/>
  <c r="H32" i="10"/>
  <c r="A1" i="1"/>
  <c r="J27" i="10" l="1"/>
  <c r="L27" i="10"/>
  <c r="L32" i="10"/>
  <c r="R19" i="10"/>
  <c r="O26" i="10"/>
  <c r="H27" i="10"/>
  <c r="K27" i="10"/>
  <c r="Q19" i="10"/>
  <c r="Q56" i="10"/>
  <c r="O65" i="10"/>
  <c r="F58" i="10"/>
  <c r="R56" i="10"/>
  <c r="O58" i="10"/>
  <c r="F32" i="10"/>
  <c r="F27" i="10"/>
  <c r="G27" i="10"/>
  <c r="O22" i="10"/>
  <c r="C65" i="10" a="1"/>
  <c r="C65" i="10" s="1"/>
  <c r="O27" i="10" l="1"/>
  <c r="R22" i="10"/>
  <c r="Q22" i="10"/>
  <c r="O32" i="10"/>
  <c r="C32" i="10" s="1" a="1"/>
  <c r="C32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<sst xmlns="http://schemas.openxmlformats.org/spreadsheetml/2006/main" count="152" uniqueCount="104">
  <si>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</si>
  <si>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</si>
  <si>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</si>
  <si>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</si>
  <si>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</si>
  <si>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</si>
  <si>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</si>
  <si>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</si>
  <si>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</si>
  <si>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</si>
  <si>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</si>
  <si>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</si>
  <si>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</si>
  <si>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</si>
  <si>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</si>
  <si>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</si>
  <si>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</si>
  <si>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</si>
  <si>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</si>
  <si>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</si>
  <si>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</si>
  <si>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</si>
  <si>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</si>
  <si>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</si>
  <si>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</si>
  <si>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</si>
  <si>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</si>
  <si>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</si>
  <si>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</si>
  <si>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</si>
  <si>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</si>
  <si>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</si>
  <si>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</si>
  <si>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</si>
  <si>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</si>
  <si>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</si>
  <si>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</si>
  <si>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</si>
  <si>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</si>
  <si>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</si>
  <si>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</si>
  <si>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</si>
  <si>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</si>
  <si>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</si>
  <si>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</si>
  <si>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</si>
  <si>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</si>
  <si>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</si>
  <si>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</si>
  <si>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</si>
  <si>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</si>
  <si>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</si>
  <si>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</si>
  <si>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</si>
  <si>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</si>
  <si>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</si>
  <si>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</si>
  <si>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</si>
  <si>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</si>
  <si>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</si>
  <si>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</si>
  <si>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</si>
  <si>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</si>
  <si>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</si>
  <si>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</si>
  <si>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</si>
  <si>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</si>
  <si>
    <t>Revenue growth</t>
  </si>
  <si>
    <t>EBIT-margin</t>
  </si>
  <si>
    <t>Net income growth</t>
  </si>
  <si>
    <t>Source: BHP Group Limited annual report</t>
  </si>
  <si>
    <t>Financing CF</t>
  </si>
  <si>
    <t>Currency</t>
  </si>
  <si>
    <t>Total expenses</t>
  </si>
  <si>
    <t>Total revenues</t>
  </si>
  <si>
    <t>Notes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</si>
  <si>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</si>
  <si>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</si>
  <si>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</si>
  <si>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</si>
  <si>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</si>
  <si>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</si>
  <si>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</si>
  <si>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</si>
  <si>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</si>
  <si>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After tax result discontinued business</t>
  </si>
  <si>
    <t>n/a</t>
  </si>
  <si>
    <t>FY15</t>
  </si>
  <si>
    <t>Jun 15</t>
  </si>
  <si>
    <t>CAGR</t>
  </si>
  <si>
    <t>FY15-24</t>
  </si>
  <si>
    <t>FY21-24</t>
  </si>
  <si>
    <t>Equity ratio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</si>
  <si>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</si>
  <si>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</si>
  <si>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</si>
  <si>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</si>
  <si>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</si>
  <si>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</si>
  <si>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</si>
  <si>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</si>
  <si>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</si>
  <si>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</si>
  <si>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Average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</si>
</sst>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41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6" xfId="1" applyNumberFormat="1" applyFont="1" applyBorder="1" applyAlignment="1">
      <alignment horizontal="right"/>
    </xf>
    <xf numFmtId="164" fontId="6" fillId="0" borderId="7" xfId="1" applyNumberFormat="1" applyFont="1" applyBorder="1" applyAlignment="1">
      <alignment horizontal="right"/>
    </xf>
    <xf numFmtId="0" fontId="0" fillId="0" borderId="8" xfId="0" applyBorder="1"/>
    <xf numFmtId="164" fontId="6" fillId="0" borderId="0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/>
    </xf>
    <xf numFmtId="0" fontId="0" fillId="0" borderId="10" xfId="0" applyBorder="1"/>
    <xf numFmtId="164" fontId="6" fillId="0" borderId="2" xfId="1" applyNumberFormat="1" applyFont="1" applyBorder="1" applyAlignment="1">
      <alignment horizontal="right"/>
    </xf>
    <xf numFmtId="164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41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5" xfId="0" applyFont="1" applyBorder="1"/>
    <xf numFmtId="0" fontId="6" fillId="0" borderId="8" xfId="0" applyFont="1" applyBorder="1"/>
    <xf numFmtId="0" fontId="6" fillId="0" borderId="10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###: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###: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5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###: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F4" sqref="F4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###: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/>
    </row>
    <row r="8" spans="1:11" x14ac:dyDescent="0.2">
      <c r="B8" t="s">
        <v>17</v>
      </c>
      <c r="E8" s="11"/>
    </row>
    <row r="9" spans="1:11" x14ac:dyDescent="0.2">
      <c r="B9" t="s">
        <v>21</v>
      </c>
      <c r="E9" s="11"/>
    </row>
    <row r="10" spans="1:11" x14ac:dyDescent="0.2">
      <c r="B10" t="s">
        <v>22</v>
      </c>
      <c r="E10" s="11"/>
    </row>
    <row r="11" spans="1:11" x14ac:dyDescent="0.2">
      <c r="B11" t="s">
        <v>18</v>
      </c>
      <c r="E11" s="11"/>
    </row>
    <row r="12" spans="1:11" x14ac:dyDescent="0.2">
      <c r="B12" t="s">
        <v>20</v>
      </c>
      <c r="E12" s="12"/>
    </row>
    <row r="13" spans="1:11" x14ac:dyDescent="0.2">
      <c r="B13" t="s">
        <v>101</v>
      </c>
      <c r="E13" s="50"/>
    </row>
    <row r="14" spans="1:11" x14ac:dyDescent="0.2">
      <c r="B14" t="s">
        <v>72</v>
      </c>
      <c r="E14" s="11"/>
    </row>
    <row r="16" spans="1:11" x14ac:dyDescent="0.2">
      <c r="B16" s="5" t="s">
        <v>94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8" t="s">
        <v>93</v>
      </c>
    </row>
    <row r="18" spans="2:11" x14ac:dyDescent="0.2">
      <c r="B18" t="s">
        <v>95</v>
      </c>
      <c r="E18" s="46"/>
      <c r="F18" s="46"/>
      <c r="G18" s="46"/>
      <c r="H18" s="46"/>
      <c r="I18" s="46"/>
      <c r="J18" s="46"/>
      <c r="K18" s="47">
        <v>0.01</v>
      </c>
    </row>
    <row r="21" spans="2:11" x14ac:dyDescent="0.2">
      <c r="B21" s="5" t="s">
        <v>97</v>
      </c>
    </row>
    <row r="22" spans="2:11" x14ac:dyDescent="0.2">
      <c r="B22" t="s">
        <v>98</v>
      </c>
      <c r="E22" s="49">
        <v>0.04</v>
      </c>
    </row>
    <row r="23" spans="2:11" x14ac:dyDescent="0.2">
      <c r="B23" t="s">
        <v>99</v>
      </c>
      <c r="E23" s="49">
        <v>0.04</v>
      </c>
    </row>
    <row r="24" spans="2:11" x14ac:dyDescent="0.2">
      <c r="B24" t="s">
        <v>100</v>
      </c>
      <c r="E24" s="11">
        <v>0.78</v>
      </c>
    </row>
    <row r="25" spans="2:11" x14ac:dyDescent="0.2">
      <c r="B25" t="s">
        <v>102</v>
      </c>
      <c r="E25" s="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811"/>
  <sheetViews>
    <sheetView showGridLines="0" tabSelected="1" zoomScale="145" zoomScaleNormal="145" workbookViewId="0">
      <selection activeCell="F6" sqref="F6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20" max="20" width="52.85546875" style="35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7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###: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P&amp;L"</f>
        <v xml:space="preserve"> P&amp;L</v>
      </c>
      <c r="O8" s="9"/>
      <c r="Q8" s="40" t="s">
        <v>89</v>
      </c>
      <c r="R8" s="39"/>
      <c r="T8" s="36" t="s">
        <v>75</v>
      </c>
    </row>
    <row r="9" spans="2:20" x14ac:dyDescent="0.2">
      <c r="E9" s="10">
        <f>+Input!$E$14</f>
        <v>0</v>
      </c>
      <c r="F9" s="37" t="s">
        <v>87</v>
      </c>
      <c r="G9" s="37" t="s">
        <v>84</v>
      </c>
      <c r="H9" s="37" t="s">
        <v>83</v>
      </c>
      <c r="I9" s="37" t="s">
        <v>82</v>
      </c>
      <c r="J9" s="37" t="s">
        <v>81</v>
      </c>
      <c r="K9" s="37" t="s">
        <v>80</v>
      </c>
      <c r="L9" s="37" t="s">
        <v>79</v>
      </c>
      <c r="M9" s="37" t="s">
        <v>78</v>
      </c>
      <c r="N9" s="37" t="s">
        <v>77</v>
      </c>
      <c r="O9" s="37" t="s">
        <v>76</v>
      </c>
      <c r="Q9" s="39" t="s">
        <v>90</v>
      </c>
      <c r="R9" s="39" t="s">
        <v>91</v>
      </c>
    </row>
    <row r="10" spans="2:20" ht="3" customHeight="1" x14ac:dyDescent="0.2"/>
    <row r="11" spans="2:20" x14ac:dyDescent="0.2">
      <c r="E11" s="13" t="s">
        <v>23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Q11" s="29" t="str">
        <f>IFERROR((O11/F11)^(1/9)-1,"n/a")</f>
        <v>n/a</v>
      </c>
      <c r="R11" s="29" t="str">
        <f>IFERROR((O11/L11)^(1/3)-1,"n/a")</f>
        <v>n/a</v>
      </c>
    </row>
    <row r="12" spans="2:20" x14ac:dyDescent="0.2">
      <c r="E12" s="13" t="s">
        <v>24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29" t="str">
        <f t="shared" ref="Q12:Q22" si="0">IFERROR((O12/F12)^(1/9)-1,"n/a")</f>
        <v>n/a</v>
      </c>
      <c r="R12" s="29" t="str">
        <f t="shared" ref="R12:R22" si="1">IFERROR((O12/L12)^(1/3)-1,"n/a")</f>
        <v>n/a</v>
      </c>
    </row>
    <row r="13" spans="2:20" x14ac:dyDescent="0.2">
      <c r="E13" s="13" t="s">
        <v>25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29" t="str">
        <f t="shared" si="0"/>
        <v>n/a</v>
      </c>
      <c r="R13" s="29" t="str">
        <f t="shared" si="1"/>
        <v>n/a</v>
      </c>
    </row>
    <row r="14" spans="2:20" x14ac:dyDescent="0.2">
      <c r="E14" s="13" t="s">
        <v>26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Q14" s="29" t="str">
        <f>IFERROR((O14/F14)^(1/9)-1,"n/a")</f>
        <v>n/a</v>
      </c>
      <c r="R14" s="29" t="str">
        <f t="shared" si="1"/>
        <v>n/a</v>
      </c>
    </row>
    <row r="15" spans="2:20" x14ac:dyDescent="0.2">
      <c r="E15" s="5" t="s">
        <v>30</v>
      </c>
      <c r="F15" s="19">
        <f t="shared" ref="F15:O15" si="2">SUM(F11:F14)</f>
        <v>0</v>
      </c>
      <c r="G15" s="19">
        <f t="shared" si="2"/>
        <v>0</v>
      </c>
      <c r="H15" s="19">
        <f t="shared" si="2"/>
        <v>0</v>
      </c>
      <c r="I15" s="19">
        <f t="shared" si="2"/>
        <v>0</v>
      </c>
      <c r="J15" s="19">
        <f t="shared" si="2"/>
        <v>0</v>
      </c>
      <c r="K15" s="19">
        <f t="shared" si="2"/>
        <v>0</v>
      </c>
      <c r="L15" s="19">
        <f t="shared" si="2"/>
        <v>0</v>
      </c>
      <c r="M15" s="19">
        <f t="shared" si="2"/>
        <v>0</v>
      </c>
      <c r="N15" s="19">
        <f t="shared" si="2"/>
        <v>0</v>
      </c>
      <c r="O15" s="19">
        <f t="shared" si="2"/>
        <v>0</v>
      </c>
      <c r="Q15" s="41" t="str">
        <f t="shared" si="0"/>
        <v>n/a</v>
      </c>
      <c r="R15" s="41" t="str">
        <f t="shared" si="1"/>
        <v>n/a</v>
      </c>
    </row>
    <row r="16" spans="2:20" x14ac:dyDescent="0.2">
      <c r="E16" s="16" t="s">
        <v>27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29" t="str">
        <f t="shared" si="0"/>
        <v>n/a</v>
      </c>
      <c r="R16" s="29" t="str">
        <f t="shared" si="1"/>
        <v>n/a</v>
      </c>
    </row>
    <row r="17" spans="3:18" x14ac:dyDescent="0.2">
      <c r="E17" s="16" t="s">
        <v>28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9" t="str">
        <f t="shared" si="0"/>
        <v>n/a</v>
      </c>
      <c r="R17" s="29" t="str">
        <f t="shared" si="1"/>
        <v>n/a</v>
      </c>
    </row>
    <row r="18" spans="3:18" x14ac:dyDescent="0.2">
      <c r="E18" s="14" t="s">
        <v>29</v>
      </c>
      <c r="F18" s="22">
        <f t="shared" ref="F18" si="3">SUM(F16:F17)</f>
        <v>0</v>
      </c>
      <c r="G18" s="22">
        <f t="shared" ref="G18:N18" si="4">SUM(G16:G17)</f>
        <v>0</v>
      </c>
      <c r="H18" s="22">
        <f t="shared" si="4"/>
        <v>0</v>
      </c>
      <c r="I18" s="22">
        <f t="shared" si="4"/>
        <v>0</v>
      </c>
      <c r="J18" s="22">
        <f t="shared" si="4"/>
        <v>0</v>
      </c>
      <c r="K18" s="22">
        <f t="shared" si="4"/>
        <v>0</v>
      </c>
      <c r="L18" s="22">
        <f t="shared" si="4"/>
        <v>0</v>
      </c>
      <c r="M18" s="22">
        <f t="shared" si="4"/>
        <v>0</v>
      </c>
      <c r="N18" s="22">
        <f t="shared" si="4"/>
        <v>0</v>
      </c>
      <c r="O18" s="22">
        <f>SUM(O16:O17)</f>
        <v>0</v>
      </c>
      <c r="Q18" s="41" t="str">
        <f t="shared" si="0"/>
        <v>n/a</v>
      </c>
      <c r="R18" s="41" t="str">
        <f t="shared" si="1"/>
        <v>n/a</v>
      </c>
    </row>
    <row r="19" spans="3:18" x14ac:dyDescent="0.2">
      <c r="E19" s="15" t="s">
        <v>31</v>
      </c>
      <c r="F19" s="19">
        <f t="shared" ref="F19" si="5">+F15+F18</f>
        <v>0</v>
      </c>
      <c r="G19" s="19">
        <f t="shared" ref="G19:N19" si="6">+G15+G18</f>
        <v>0</v>
      </c>
      <c r="H19" s="19">
        <f t="shared" si="6"/>
        <v>0</v>
      </c>
      <c r="I19" s="19">
        <f t="shared" si="6"/>
        <v>0</v>
      </c>
      <c r="J19" s="19">
        <f t="shared" si="6"/>
        <v>0</v>
      </c>
      <c r="K19" s="19">
        <f t="shared" si="6"/>
        <v>0</v>
      </c>
      <c r="L19" s="19">
        <f t="shared" si="6"/>
        <v>0</v>
      </c>
      <c r="M19" s="19">
        <f t="shared" si="6"/>
        <v>0</v>
      </c>
      <c r="N19" s="19">
        <f t="shared" si="6"/>
        <v>0</v>
      </c>
      <c r="O19" s="19">
        <f>+O15+O18</f>
        <v>0</v>
      </c>
      <c r="Q19" s="41" t="str">
        <f t="shared" si="0"/>
        <v>n/a</v>
      </c>
      <c r="R19" s="41" t="str">
        <f t="shared" si="1"/>
        <v>n/a</v>
      </c>
    </row>
    <row r="20" spans="3:18" x14ac:dyDescent="0.2">
      <c r="E20" t="s">
        <v>32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29" t="str">
        <f t="shared" si="0"/>
        <v>n/a</v>
      </c>
      <c r="R20" s="29" t="str">
        <f t="shared" si="1"/>
        <v>n/a</v>
      </c>
    </row>
    <row r="21" spans="3:18" x14ac:dyDescent="0.2">
      <c r="E21" t="s">
        <v>85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29" t="str">
        <f t="shared" si="0"/>
        <v>n/a</v>
      </c>
      <c r="R21" s="29" t="str">
        <f t="shared" si="1"/>
        <v>n/a</v>
      </c>
    </row>
    <row r="22" spans="3:18" ht="13.5" thickBot="1" x14ac:dyDescent="0.25">
      <c r="E22" s="5" t="s">
        <v>33</v>
      </c>
      <c r="F22" s="23">
        <f t="shared" ref="F22:G22" si="7">SUM(F19:F21)</f>
        <v>0</v>
      </c>
      <c r="G22" s="23">
        <f t="shared" si="7"/>
        <v>0</v>
      </c>
      <c r="H22" s="23">
        <f t="shared" ref="H22" si="8">SUM(H19:H21)</f>
        <v>0</v>
      </c>
      <c r="I22" s="23">
        <f t="shared" ref="I22" si="9">SUM(I19:I21)</f>
        <v>0</v>
      </c>
      <c r="J22" s="23">
        <f t="shared" ref="J22" si="10">SUM(J19:J21)</f>
        <v>0</v>
      </c>
      <c r="K22" s="23">
        <f t="shared" ref="K22:O22" si="11">SUM(K19:K21)</f>
        <v>0</v>
      </c>
      <c r="L22" s="23">
        <f t="shared" si="11"/>
        <v>0</v>
      </c>
      <c r="M22" s="23">
        <f t="shared" si="11"/>
        <v>0</v>
      </c>
      <c r="N22" s="23">
        <f t="shared" si="11"/>
        <v>0</v>
      </c>
      <c r="O22" s="23">
        <f t="shared" si="11"/>
        <v>0</v>
      </c>
      <c r="Q22" s="41" t="str">
        <f t="shared" si="0"/>
        <v>n/a</v>
      </c>
      <c r="R22" s="41" t="str">
        <f t="shared" si="1"/>
        <v>n/a</v>
      </c>
    </row>
    <row r="23" spans="3:18" ht="3" customHeight="1" x14ac:dyDescent="0.2"/>
    <row r="24" spans="3:18" x14ac:dyDescent="0.2">
      <c r="E24" s="43" t="s">
        <v>67</v>
      </c>
      <c r="F24" s="26" t="str">
        <f t="shared" ref="F24:O24" si="12">IFERROR(+F11/E11-1,"n/a")</f>
        <v>n/a</v>
      </c>
      <c r="G24" s="26" t="str">
        <f t="shared" si="12"/>
        <v>n/a</v>
      </c>
      <c r="H24" s="26" t="str">
        <f t="shared" si="12"/>
        <v>n/a</v>
      </c>
      <c r="I24" s="26" t="str">
        <f t="shared" si="12"/>
        <v>n/a</v>
      </c>
      <c r="J24" s="26" t="str">
        <f t="shared" si="12"/>
        <v>n/a</v>
      </c>
      <c r="K24" s="26" t="str">
        <f t="shared" si="12"/>
        <v>n/a</v>
      </c>
      <c r="L24" s="26" t="str">
        <f t="shared" si="12"/>
        <v>n/a</v>
      </c>
      <c r="M24" s="26" t="str">
        <f t="shared" si="12"/>
        <v>n/a</v>
      </c>
      <c r="N24" s="26" t="str">
        <f t="shared" si="12"/>
        <v>n/a</v>
      </c>
      <c r="O24" s="27" t="str">
        <f t="shared" si="12"/>
        <v>n/a</v>
      </c>
    </row>
    <row r="25" spans="3:18" x14ac:dyDescent="0.2">
      <c r="E25" s="44" t="s">
        <v>68</v>
      </c>
      <c r="F25" s="29" t="str">
        <f t="shared" ref="F25:O25" si="13">IFERROR(+F15/F11,"n/a")</f>
        <v>n/a</v>
      </c>
      <c r="G25" s="29" t="str">
        <f t="shared" si="13"/>
        <v>n/a</v>
      </c>
      <c r="H25" s="29" t="str">
        <f t="shared" si="13"/>
        <v>n/a</v>
      </c>
      <c r="I25" s="29" t="str">
        <f t="shared" si="13"/>
        <v>n/a</v>
      </c>
      <c r="J25" s="29" t="str">
        <f t="shared" si="13"/>
        <v>n/a</v>
      </c>
      <c r="K25" s="29" t="str">
        <f t="shared" si="13"/>
        <v>n/a</v>
      </c>
      <c r="L25" s="29" t="str">
        <f t="shared" si="13"/>
        <v>n/a</v>
      </c>
      <c r="M25" s="29" t="str">
        <f t="shared" si="13"/>
        <v>n/a</v>
      </c>
      <c r="N25" s="29" t="str">
        <f t="shared" si="13"/>
        <v>n/a</v>
      </c>
      <c r="O25" s="30" t="str">
        <f t="shared" si="13"/>
        <v>n/a</v>
      </c>
      <c r="Q25" s="42"/>
    </row>
    <row r="26" spans="3:18" x14ac:dyDescent="0.2">
      <c r="E26" s="44" t="s">
        <v>96</v>
      </c>
      <c r="F26" s="29" t="e">
        <f>-F20/F19</f>
        <v>#DIV/0!</v>
      </c>
      <c r="G26" s="29" t="e">
        <f t="shared" ref="G26:O26" si="14">-G20/G19</f>
        <v>#DIV/0!</v>
      </c>
      <c r="H26" s="29" t="e">
        <f t="shared" si="14"/>
        <v>#DIV/0!</v>
      </c>
      <c r="I26" s="29" t="e">
        <f t="shared" si="14"/>
        <v>#DIV/0!</v>
      </c>
      <c r="J26" s="29" t="e">
        <f t="shared" si="14"/>
        <v>#DIV/0!</v>
      </c>
      <c r="K26" s="29" t="e">
        <f t="shared" si="14"/>
        <v>#DIV/0!</v>
      </c>
      <c r="L26" s="29" t="e">
        <f t="shared" si="14"/>
        <v>#DIV/0!</v>
      </c>
      <c r="M26" s="29" t="e">
        <f t="shared" si="14"/>
        <v>#DIV/0!</v>
      </c>
      <c r="N26" s="29" t="e">
        <f t="shared" si="14"/>
        <v>#DIV/0!</v>
      </c>
      <c r="O26" s="30" t="e">
        <f t="shared" si="14"/>
        <v>#DIV/0!</v>
      </c>
      <c r="Q26" s="42"/>
    </row>
    <row r="27" spans="3:18" x14ac:dyDescent="0.2">
      <c r="E27" s="45" t="s">
        <v>69</v>
      </c>
      <c r="F27" s="32" t="str">
        <f t="shared" ref="F27" si="15">IFERROR(+F22/E22-1,"n/a")</f>
        <v>n/a</v>
      </c>
      <c r="G27" s="32" t="str">
        <f t="shared" ref="G27" si="16">IFERROR(+G22/F22-1,"n/a")</f>
        <v>n/a</v>
      </c>
      <c r="H27" s="32" t="str">
        <f t="shared" ref="H27:O27" si="17">IFERROR(+H22/G22-1,"n/a")</f>
        <v>n/a</v>
      </c>
      <c r="I27" s="32" t="str">
        <f t="shared" si="17"/>
        <v>n/a</v>
      </c>
      <c r="J27" s="32" t="str">
        <f t="shared" si="17"/>
        <v>n/a</v>
      </c>
      <c r="K27" s="32" t="str">
        <f t="shared" si="17"/>
        <v>n/a</v>
      </c>
      <c r="L27" s="32" t="str">
        <f t="shared" si="17"/>
        <v>n/a</v>
      </c>
      <c r="M27" s="32" t="str">
        <f t="shared" si="17"/>
        <v>n/a</v>
      </c>
      <c r="N27" s="32" t="str">
        <f t="shared" si="17"/>
        <v>n/a</v>
      </c>
      <c r="O27" s="33" t="str">
        <f t="shared" si="17"/>
        <v>n/a</v>
      </c>
    </row>
    <row r="28" spans="3:18" ht="3" customHeight="1" x14ac:dyDescent="0.2"/>
    <row r="29" spans="3:18" ht="10.5" customHeight="1" x14ac:dyDescent="0.2">
      <c r="E29" s="34" t="s">
        <v>70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3:18" x14ac:dyDescent="0.2"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3:18" x14ac:dyDescent="0.2">
      <c r="E31" s="8" t="s">
        <v>35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3:18" x14ac:dyDescent="0.2">
      <c r="C32" s="17" t="b" cm="1">
        <f t="array" ref="C32">AND(G32:O32&lt;$B$1,G32:O32&gt;-$B$1)</f>
        <v>1</v>
      </c>
      <c r="E32" s="8" t="s">
        <v>34</v>
      </c>
      <c r="F32" s="21">
        <f t="shared" ref="F32:O32" si="18">+F31-F22</f>
        <v>0</v>
      </c>
      <c r="G32" s="21">
        <f t="shared" si="18"/>
        <v>0</v>
      </c>
      <c r="H32" s="21">
        <f t="shared" si="18"/>
        <v>0</v>
      </c>
      <c r="I32" s="21">
        <f t="shared" si="18"/>
        <v>0</v>
      </c>
      <c r="J32" s="21">
        <f t="shared" si="18"/>
        <v>0</v>
      </c>
      <c r="K32" s="21">
        <f t="shared" si="18"/>
        <v>0</v>
      </c>
      <c r="L32" s="21">
        <f t="shared" si="18"/>
        <v>0</v>
      </c>
      <c r="M32" s="21">
        <f t="shared" si="18"/>
        <v>0</v>
      </c>
      <c r="N32" s="21">
        <f t="shared" si="18"/>
        <v>0</v>
      </c>
      <c r="O32" s="21">
        <f t="shared" si="18"/>
        <v>0</v>
      </c>
    </row>
    <row r="33" spans="5:18" x14ac:dyDescent="0.2"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5:18" x14ac:dyDescent="0.2">
      <c r="E34" s="5" t="str">
        <f>Input!$E$8&amp;" BS"</f>
        <v xml:space="preserve"> BS</v>
      </c>
      <c r="O34" s="9"/>
      <c r="Q34" s="40" t="s">
        <v>89</v>
      </c>
      <c r="R34" s="39"/>
    </row>
    <row r="35" spans="5:18" x14ac:dyDescent="0.2">
      <c r="E35" s="10">
        <f>+Input!$E$14</f>
        <v>0</v>
      </c>
      <c r="F35" s="24" t="s">
        <v>88</v>
      </c>
      <c r="G35" s="24" t="s">
        <v>36</v>
      </c>
      <c r="H35" s="24" t="s">
        <v>37</v>
      </c>
      <c r="I35" s="24" t="s">
        <v>38</v>
      </c>
      <c r="J35" s="24" t="s">
        <v>39</v>
      </c>
      <c r="K35" s="24" t="s">
        <v>40</v>
      </c>
      <c r="L35" s="24" t="s">
        <v>41</v>
      </c>
      <c r="M35" s="24" t="s">
        <v>42</v>
      </c>
      <c r="N35" s="24" t="s">
        <v>43</v>
      </c>
      <c r="O35" s="24" t="s">
        <v>44</v>
      </c>
      <c r="Q35" s="39" t="s">
        <v>90</v>
      </c>
      <c r="R35" s="39" t="s">
        <v>91</v>
      </c>
    </row>
    <row r="36" spans="5:18" ht="3" customHeight="1" x14ac:dyDescent="0.2"/>
    <row r="37" spans="5:18" x14ac:dyDescent="0.2">
      <c r="E37" s="13" t="s">
        <v>49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Q37" s="29" t="str">
        <f>IFERROR((O37/F37)^(1/9)-1,"n/a")</f>
        <v>n/a</v>
      </c>
      <c r="R37" s="29" t="str">
        <f>IFERROR((O37/L37)^(1/3)-1,"n/a")</f>
        <v>n/a</v>
      </c>
    </row>
    <row r="38" spans="5:18" x14ac:dyDescent="0.2">
      <c r="E38" s="13" t="s">
        <v>50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Q38" s="29" t="str">
        <f t="shared" ref="Q38:Q56" si="19">IFERROR((O38/F38)^(1/9)-1,"n/a")</f>
        <v>n/a</v>
      </c>
      <c r="R38" s="29" t="str">
        <f t="shared" ref="R38:R56" si="20">IFERROR((O38/L38)^(1/3)-1,"n/a")</f>
        <v>n/a</v>
      </c>
    </row>
    <row r="39" spans="5:18" x14ac:dyDescent="0.2">
      <c r="E39" s="5" t="s">
        <v>51</v>
      </c>
      <c r="F39" s="19">
        <f t="shared" ref="F39" si="21">SUM(F37:F38)</f>
        <v>0</v>
      </c>
      <c r="G39" s="19">
        <f t="shared" ref="G39:M39" si="22">SUM(G37:G38)</f>
        <v>0</v>
      </c>
      <c r="H39" s="19">
        <f t="shared" si="22"/>
        <v>0</v>
      </c>
      <c r="I39" s="19">
        <f t="shared" si="22"/>
        <v>0</v>
      </c>
      <c r="J39" s="19">
        <f t="shared" si="22"/>
        <v>0</v>
      </c>
      <c r="K39" s="19">
        <f t="shared" si="22"/>
        <v>0</v>
      </c>
      <c r="L39" s="19">
        <f t="shared" si="22"/>
        <v>0</v>
      </c>
      <c r="M39" s="19">
        <f t="shared" si="22"/>
        <v>0</v>
      </c>
      <c r="N39" s="19">
        <f>SUM(N37:N38)</f>
        <v>0</v>
      </c>
      <c r="O39" s="19">
        <f>SUM(O37:O38)</f>
        <v>0</v>
      </c>
      <c r="Q39" s="41" t="str">
        <f t="shared" si="19"/>
        <v>n/a</v>
      </c>
      <c r="R39" s="41" t="str">
        <f t="shared" si="20"/>
        <v>n/a</v>
      </c>
    </row>
    <row r="40" spans="5:18" x14ac:dyDescent="0.2">
      <c r="E40" s="13" t="s">
        <v>45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Q40" s="29" t="str">
        <f t="shared" si="19"/>
        <v>n/a</v>
      </c>
      <c r="R40" s="29" t="str">
        <f t="shared" si="20"/>
        <v>n/a</v>
      </c>
    </row>
    <row r="41" spans="5:18" x14ac:dyDescent="0.2">
      <c r="E41" s="13" t="s">
        <v>46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Q41" s="29" t="str">
        <f t="shared" si="19"/>
        <v>n/a</v>
      </c>
      <c r="R41" s="29" t="str">
        <f t="shared" si="20"/>
        <v>n/a</v>
      </c>
    </row>
    <row r="42" spans="5:18" x14ac:dyDescent="0.2">
      <c r="E42" s="13" t="s">
        <v>47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Q42" s="29" t="str">
        <f t="shared" si="19"/>
        <v>n/a</v>
      </c>
      <c r="R42" s="29" t="str">
        <f t="shared" si="20"/>
        <v>n/a</v>
      </c>
    </row>
    <row r="43" spans="5:18" x14ac:dyDescent="0.2">
      <c r="E43" s="13" t="s">
        <v>52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Q43" s="29" t="str">
        <f t="shared" si="19"/>
        <v>n/a</v>
      </c>
      <c r="R43" s="29" t="str">
        <f t="shared" si="20"/>
        <v>n/a</v>
      </c>
    </row>
    <row r="44" spans="5:18" x14ac:dyDescent="0.2">
      <c r="E44" s="5" t="s">
        <v>53</v>
      </c>
      <c r="F44" s="19">
        <f t="shared" ref="F44:G44" si="23">SUM(F40:F43)</f>
        <v>0</v>
      </c>
      <c r="G44" s="19">
        <f t="shared" si="23"/>
        <v>0</v>
      </c>
      <c r="H44" s="19">
        <f t="shared" ref="H44" si="24">SUM(H40:H43)</f>
        <v>0</v>
      </c>
      <c r="I44" s="19">
        <f t="shared" ref="I44" si="25">SUM(I40:I43)</f>
        <v>0</v>
      </c>
      <c r="J44" s="19">
        <f t="shared" ref="J44" si="26">SUM(J40:J43)</f>
        <v>0</v>
      </c>
      <c r="K44" s="19">
        <f t="shared" ref="K44" si="27">SUM(K40:K43)</f>
        <v>0</v>
      </c>
      <c r="L44" s="19">
        <f t="shared" ref="L44" si="28">SUM(L40:L43)</f>
        <v>0</v>
      </c>
      <c r="M44" s="19">
        <f t="shared" ref="M44" si="29">SUM(M40:M43)</f>
        <v>0</v>
      </c>
      <c r="N44" s="19">
        <f t="shared" ref="N44" si="30">SUM(N40:N43)</f>
        <v>0</v>
      </c>
      <c r="O44" s="19">
        <f>SUM(O40:O43)</f>
        <v>0</v>
      </c>
      <c r="Q44" s="41" t="str">
        <f t="shared" si="19"/>
        <v>n/a</v>
      </c>
      <c r="R44" s="41" t="str">
        <f t="shared" si="20"/>
        <v>n/a</v>
      </c>
    </row>
    <row r="45" spans="5:18" ht="13.5" thickBot="1" x14ac:dyDescent="0.25">
      <c r="E45" s="5" t="s">
        <v>54</v>
      </c>
      <c r="F45" s="23">
        <f t="shared" ref="F45" si="31">+F44+F39</f>
        <v>0</v>
      </c>
      <c r="G45" s="23">
        <f t="shared" ref="G45:N45" si="32">+G44+G39</f>
        <v>0</v>
      </c>
      <c r="H45" s="23">
        <f t="shared" si="32"/>
        <v>0</v>
      </c>
      <c r="I45" s="23">
        <f t="shared" si="32"/>
        <v>0</v>
      </c>
      <c r="J45" s="23">
        <f t="shared" si="32"/>
        <v>0</v>
      </c>
      <c r="K45" s="23">
        <f t="shared" si="32"/>
        <v>0</v>
      </c>
      <c r="L45" s="23">
        <f t="shared" si="32"/>
        <v>0</v>
      </c>
      <c r="M45" s="23">
        <f t="shared" si="32"/>
        <v>0</v>
      </c>
      <c r="N45" s="23">
        <f t="shared" si="32"/>
        <v>0</v>
      </c>
      <c r="O45" s="23">
        <f>+O44+O39</f>
        <v>0</v>
      </c>
      <c r="Q45" s="41" t="str">
        <f t="shared" si="19"/>
        <v>n/a</v>
      </c>
      <c r="R45" s="41" t="str">
        <f t="shared" si="20"/>
        <v>n/a</v>
      </c>
    </row>
    <row r="46" spans="5:18" ht="3" customHeight="1" x14ac:dyDescent="0.2">
      <c r="F46" s="18"/>
      <c r="G46" s="18"/>
      <c r="H46" s="18"/>
      <c r="I46" s="18"/>
      <c r="J46" s="18"/>
      <c r="K46" s="18"/>
      <c r="L46" s="18"/>
      <c r="M46" s="18"/>
      <c r="N46" s="18"/>
      <c r="O46" s="18"/>
      <c r="Q46" s="29" t="str">
        <f t="shared" si="19"/>
        <v>n/a</v>
      </c>
      <c r="R46" s="29" t="str">
        <f t="shared" si="20"/>
        <v>n/a</v>
      </c>
    </row>
    <row r="47" spans="5:18" x14ac:dyDescent="0.2">
      <c r="E47" s="13" t="s">
        <v>56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Q47" s="29" t="str">
        <f t="shared" si="19"/>
        <v>n/a</v>
      </c>
      <c r="R47" s="29" t="str">
        <f t="shared" si="20"/>
        <v>n/a</v>
      </c>
    </row>
    <row r="48" spans="5:18" x14ac:dyDescent="0.2">
      <c r="E48" s="13" t="s">
        <v>57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Q48" s="29" t="str">
        <f t="shared" si="19"/>
        <v>n/a</v>
      </c>
      <c r="R48" s="29" t="str">
        <f t="shared" si="20"/>
        <v>n/a</v>
      </c>
    </row>
    <row r="49" spans="5:18" x14ac:dyDescent="0.2">
      <c r="E49" s="5" t="s">
        <v>58</v>
      </c>
      <c r="F49" s="19">
        <f t="shared" ref="F49:G49" si="33">SUM(F47:F48)</f>
        <v>0</v>
      </c>
      <c r="G49" s="19">
        <f t="shared" si="33"/>
        <v>0</v>
      </c>
      <c r="H49" s="19">
        <f t="shared" ref="H49" si="34">SUM(H47:H48)</f>
        <v>0</v>
      </c>
      <c r="I49" s="19">
        <f t="shared" ref="I49" si="35">SUM(I47:I48)</f>
        <v>0</v>
      </c>
      <c r="J49" s="19">
        <f t="shared" ref="J49" si="36">SUM(J47:J48)</f>
        <v>0</v>
      </c>
      <c r="K49" s="19">
        <f t="shared" ref="K49" si="37">SUM(K47:K48)</f>
        <v>0</v>
      </c>
      <c r="L49" s="19">
        <f t="shared" ref="L49" si="38">SUM(L47:L48)</f>
        <v>0</v>
      </c>
      <c r="M49" s="19">
        <f t="shared" ref="M49" si="39">SUM(M47:M48)</f>
        <v>0</v>
      </c>
      <c r="N49" s="19">
        <f t="shared" ref="N49" si="40">SUM(N47:N48)</f>
        <v>0</v>
      </c>
      <c r="O49" s="19">
        <f>SUM(O47:O48)</f>
        <v>0</v>
      </c>
      <c r="Q49" s="41" t="str">
        <f t="shared" si="19"/>
        <v>n/a</v>
      </c>
      <c r="R49" s="41" t="str">
        <f t="shared" si="20"/>
        <v>n/a</v>
      </c>
    </row>
    <row r="50" spans="5:18" x14ac:dyDescent="0.2">
      <c r="E50" t="s">
        <v>59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29" t="str">
        <f t="shared" si="19"/>
        <v>n/a</v>
      </c>
      <c r="R50" s="29" t="str">
        <f t="shared" si="20"/>
        <v>n/a</v>
      </c>
    </row>
    <row r="51" spans="5:18" x14ac:dyDescent="0.2">
      <c r="E51" t="s">
        <v>60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Q51" s="29" t="str">
        <f t="shared" si="19"/>
        <v>n/a</v>
      </c>
      <c r="R51" s="29" t="str">
        <f t="shared" si="20"/>
        <v>n/a</v>
      </c>
    </row>
    <row r="52" spans="5:18" x14ac:dyDescent="0.2">
      <c r="E52" t="s">
        <v>62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Q52" s="29" t="str">
        <f t="shared" si="19"/>
        <v>n/a</v>
      </c>
      <c r="R52" s="29" t="str">
        <f t="shared" si="20"/>
        <v>n/a</v>
      </c>
    </row>
    <row r="53" spans="5:18" x14ac:dyDescent="0.2">
      <c r="E53" t="s">
        <v>61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Q53" s="29" t="str">
        <f t="shared" si="19"/>
        <v>n/a</v>
      </c>
      <c r="R53" s="29" t="str">
        <f t="shared" si="20"/>
        <v>n/a</v>
      </c>
    </row>
    <row r="54" spans="5:18" x14ac:dyDescent="0.2">
      <c r="E54" t="s">
        <v>48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Q54" s="29" t="str">
        <f t="shared" si="19"/>
        <v>n/a</v>
      </c>
      <c r="R54" s="29" t="str">
        <f t="shared" si="20"/>
        <v>n/a</v>
      </c>
    </row>
    <row r="55" spans="5:18" x14ac:dyDescent="0.2">
      <c r="E55" s="5" t="s">
        <v>55</v>
      </c>
      <c r="F55" s="19">
        <f t="shared" ref="F55" si="41">SUM(F50:F54)</f>
        <v>0</v>
      </c>
      <c r="G55" s="19">
        <f t="shared" ref="G55:N55" si="42">SUM(G50:G54)</f>
        <v>0</v>
      </c>
      <c r="H55" s="19">
        <f t="shared" si="42"/>
        <v>0</v>
      </c>
      <c r="I55" s="19">
        <f t="shared" si="42"/>
        <v>0</v>
      </c>
      <c r="J55" s="19">
        <f t="shared" si="42"/>
        <v>0</v>
      </c>
      <c r="K55" s="19">
        <f t="shared" si="42"/>
        <v>0</v>
      </c>
      <c r="L55" s="19">
        <f t="shared" si="42"/>
        <v>0</v>
      </c>
      <c r="M55" s="19">
        <f t="shared" si="42"/>
        <v>0</v>
      </c>
      <c r="N55" s="19">
        <f t="shared" si="42"/>
        <v>0</v>
      </c>
      <c r="O55" s="19">
        <f>SUM(O50:O54)</f>
        <v>0</v>
      </c>
      <c r="Q55" s="41" t="str">
        <f t="shared" si="19"/>
        <v>n/a</v>
      </c>
      <c r="R55" s="41" t="str">
        <f t="shared" si="20"/>
        <v>n/a</v>
      </c>
    </row>
    <row r="56" spans="5:18" ht="13.5" thickBot="1" x14ac:dyDescent="0.25">
      <c r="E56" s="5" t="s">
        <v>63</v>
      </c>
      <c r="F56" s="23">
        <f t="shared" ref="F56" si="43">+F55+F49</f>
        <v>0</v>
      </c>
      <c r="G56" s="23">
        <f t="shared" ref="G56:N56" si="44">+G55+G49</f>
        <v>0</v>
      </c>
      <c r="H56" s="23">
        <f t="shared" si="44"/>
        <v>0</v>
      </c>
      <c r="I56" s="23">
        <f t="shared" si="44"/>
        <v>0</v>
      </c>
      <c r="J56" s="23">
        <f t="shared" si="44"/>
        <v>0</v>
      </c>
      <c r="K56" s="23">
        <f t="shared" si="44"/>
        <v>0</v>
      </c>
      <c r="L56" s="23">
        <f t="shared" si="44"/>
        <v>0</v>
      </c>
      <c r="M56" s="23">
        <f t="shared" si="44"/>
        <v>0</v>
      </c>
      <c r="N56" s="23">
        <f t="shared" si="44"/>
        <v>0</v>
      </c>
      <c r="O56" s="23">
        <f>+O55+O49</f>
        <v>0</v>
      </c>
      <c r="Q56" s="41" t="str">
        <f t="shared" si="19"/>
        <v>n/a</v>
      </c>
      <c r="R56" s="41" t="str">
        <f t="shared" si="20"/>
        <v>n/a</v>
      </c>
    </row>
    <row r="57" spans="5:18" ht="3" customHeight="1" x14ac:dyDescent="0.2"/>
    <row r="58" spans="5:18" x14ac:dyDescent="0.2">
      <c r="E58" s="43" t="s">
        <v>92</v>
      </c>
      <c r="F58" s="26" t="e">
        <f>+F49/F56</f>
        <v>#DIV/0!</v>
      </c>
      <c r="G58" s="26" t="e">
        <f t="shared" ref="G58:O58" si="45">+G49/G56</f>
        <v>#DIV/0!</v>
      </c>
      <c r="H58" s="26" t="e">
        <f>+H49/H56</f>
        <v>#DIV/0!</v>
      </c>
      <c r="I58" s="26" t="e">
        <f t="shared" si="45"/>
        <v>#DIV/0!</v>
      </c>
      <c r="J58" s="26" t="e">
        <f t="shared" si="45"/>
        <v>#DIV/0!</v>
      </c>
      <c r="K58" s="26" t="e">
        <f t="shared" si="45"/>
        <v>#DIV/0!</v>
      </c>
      <c r="L58" s="26" t="e">
        <f t="shared" si="45"/>
        <v>#DIV/0!</v>
      </c>
      <c r="M58" s="26" t="e">
        <f t="shared" si="45"/>
        <v>#DIV/0!</v>
      </c>
      <c r="N58" s="26" t="e">
        <f t="shared" si="45"/>
        <v>#DIV/0!</v>
      </c>
      <c r="O58" s="27" t="e">
        <f t="shared" si="45"/>
        <v>#DIV/0!</v>
      </c>
    </row>
    <row r="59" spans="5:18" x14ac:dyDescent="0.2">
      <c r="E59" s="28" t="s">
        <v>103</v>
      </c>
      <c r="F59" s="29" t="s">
        <v>86</v>
      </c>
      <c r="G59" s="29" t="e">
        <f>G16/AVERAGE(F51:G51)*-1</f>
        <v>#DIV/0!</v>
      </c>
      <c r="H59" s="29" t="e">
        <f t="shared" ref="H59:O59" si="46">H16/AVERAGE(G51:H51)*-1</f>
        <v>#DIV/0!</v>
      </c>
      <c r="I59" s="29" t="e">
        <f t="shared" si="46"/>
        <v>#DIV/0!</v>
      </c>
      <c r="J59" s="29" t="e">
        <f t="shared" si="46"/>
        <v>#DIV/0!</v>
      </c>
      <c r="K59" s="29" t="e">
        <f t="shared" si="46"/>
        <v>#DIV/0!</v>
      </c>
      <c r="L59" s="29" t="e">
        <f t="shared" si="46"/>
        <v>#DIV/0!</v>
      </c>
      <c r="M59" s="29" t="e">
        <f t="shared" si="46"/>
        <v>#DIV/0!</v>
      </c>
      <c r="N59" s="29" t="e">
        <f t="shared" si="46"/>
        <v>#DIV/0!</v>
      </c>
      <c r="O59" s="30" t="e">
        <f t="shared" si="46"/>
        <v>#DIV/0!</v>
      </c>
    </row>
    <row r="60" spans="5:18" x14ac:dyDescent="0.2">
      <c r="E60" s="31"/>
      <c r="F60" s="32"/>
      <c r="G60" s="32"/>
      <c r="H60" s="32"/>
      <c r="I60" s="32"/>
      <c r="J60" s="32"/>
      <c r="K60" s="32"/>
      <c r="L60" s="32"/>
      <c r="M60" s="32"/>
      <c r="N60" s="32"/>
      <c r="O60" s="33"/>
    </row>
    <row r="61" spans="5:18" ht="3" customHeight="1" x14ac:dyDescent="0.2"/>
    <row r="62" spans="5:18" ht="10.5" customHeight="1" x14ac:dyDescent="0.2">
      <c r="E62" s="34" t="s">
        <v>70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5:18" x14ac:dyDescent="0.2"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5:18" x14ac:dyDescent="0.2">
      <c r="E64" s="8" t="s">
        <v>35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3:18" x14ac:dyDescent="0.2">
      <c r="C65" s="17" t="b" cm="1">
        <f t="array" ref="C65">AND(G65:O65&lt;$B$1,G65:O65&gt;-$B$1)</f>
        <v>1</v>
      </c>
      <c r="E65" s="8" t="s">
        <v>34</v>
      </c>
      <c r="F65" s="21">
        <f t="shared" ref="F65:G65" si="47">+F64-F56</f>
        <v>0</v>
      </c>
      <c r="G65" s="21">
        <f t="shared" si="47"/>
        <v>0</v>
      </c>
      <c r="H65" s="21">
        <f t="shared" ref="H65" si="48">+H64-H56</f>
        <v>0</v>
      </c>
      <c r="I65" s="21">
        <f t="shared" ref="I65" si="49">+I64-I56</f>
        <v>0</v>
      </c>
      <c r="J65" s="21">
        <f t="shared" ref="J65" si="50">+J64-J56</f>
        <v>0</v>
      </c>
      <c r="K65" s="21">
        <f t="shared" ref="K65" si="51">+K64-K56</f>
        <v>0</v>
      </c>
      <c r="L65" s="21">
        <f t="shared" ref="L65" si="52">+L64-L56</f>
        <v>0</v>
      </c>
      <c r="M65" s="21">
        <f t="shared" ref="M65" si="53">+M64-M56</f>
        <v>0</v>
      </c>
      <c r="N65" s="21">
        <f t="shared" ref="N65" si="54">+N64-N56</f>
        <v>0</v>
      </c>
      <c r="O65" s="21">
        <f>+O64-O56</f>
        <v>0</v>
      </c>
    </row>
    <row r="66" spans="3:18" x14ac:dyDescent="0.2"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3:18" x14ac:dyDescent="0.2">
      <c r="E67" s="5" t="str">
        <f>Input!$E$8&amp;" CF"</f>
        <v xml:space="preserve"> CF</v>
      </c>
      <c r="O67" s="9"/>
      <c r="Q67" s="40" t="s">
        <v>89</v>
      </c>
      <c r="R67" s="39"/>
    </row>
    <row r="68" spans="3:18" x14ac:dyDescent="0.2">
      <c r="E68" s="10">
        <f>+Input!$E$14</f>
        <v>0</v>
      </c>
      <c r="F68" s="24" t="s">
        <v>88</v>
      </c>
      <c r="G68" s="24" t="s">
        <v>36</v>
      </c>
      <c r="H68" s="24" t="s">
        <v>37</v>
      </c>
      <c r="I68" s="24" t="s">
        <v>38</v>
      </c>
      <c r="J68" s="24" t="s">
        <v>39</v>
      </c>
      <c r="K68" s="24" t="s">
        <v>40</v>
      </c>
      <c r="L68" s="24" t="s">
        <v>41</v>
      </c>
      <c r="M68" s="24" t="s">
        <v>42</v>
      </c>
      <c r="N68" s="24" t="s">
        <v>43</v>
      </c>
      <c r="O68" s="24" t="s">
        <v>44</v>
      </c>
      <c r="Q68" s="39" t="s">
        <v>90</v>
      </c>
      <c r="R68" s="39" t="s">
        <v>91</v>
      </c>
    </row>
    <row r="69" spans="3:18" ht="3" customHeight="1" x14ac:dyDescent="0.2"/>
    <row r="70" spans="3:18" x14ac:dyDescent="0.2">
      <c r="E70" s="13" t="s">
        <v>64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Q70" s="29" t="str">
        <f>IFERROR((O70/F70)^(1/9)-1,"n/a")</f>
        <v>n/a</v>
      </c>
      <c r="R70" s="29" t="str">
        <f>IFERROR((O70/L70)^(1/3)-1,"n/a")</f>
        <v>n/a</v>
      </c>
    </row>
    <row r="71" spans="3:18" x14ac:dyDescent="0.2">
      <c r="E71" s="13" t="s">
        <v>65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Q71" s="29" t="str">
        <f t="shared" ref="Q71:Q73" si="55">IFERROR((O71/F71)^(1/9)-1,"n/a")</f>
        <v>n/a</v>
      </c>
      <c r="R71" s="29" t="str">
        <f t="shared" ref="R71:R73" si="56">IFERROR((O71/L71)^(1/3)-1,"n/a")</f>
        <v>n/a</v>
      </c>
    </row>
    <row r="72" spans="3:18" x14ac:dyDescent="0.2">
      <c r="E72" s="5" t="s">
        <v>66</v>
      </c>
      <c r="F72" s="19">
        <f t="shared" ref="F72:N72" si="57">+F70+F71</f>
        <v>0</v>
      </c>
      <c r="G72" s="19">
        <f t="shared" si="57"/>
        <v>0</v>
      </c>
      <c r="H72" s="19">
        <f t="shared" si="57"/>
        <v>0</v>
      </c>
      <c r="I72" s="19">
        <f t="shared" si="57"/>
        <v>0</v>
      </c>
      <c r="J72" s="19">
        <f t="shared" si="57"/>
        <v>0</v>
      </c>
      <c r="K72" s="19">
        <f t="shared" si="57"/>
        <v>0</v>
      </c>
      <c r="L72" s="19">
        <f t="shared" si="57"/>
        <v>0</v>
      </c>
      <c r="M72" s="19">
        <f t="shared" si="57"/>
        <v>0</v>
      </c>
      <c r="N72" s="19">
        <f t="shared" si="57"/>
        <v>0</v>
      </c>
      <c r="O72" s="19">
        <f>+O70+O71</f>
        <v>0</v>
      </c>
      <c r="Q72" s="41" t="str">
        <f t="shared" si="55"/>
        <v>n/a</v>
      </c>
      <c r="R72" s="41" t="str">
        <f t="shared" si="56"/>
        <v>n/a</v>
      </c>
    </row>
    <row r="73" spans="3:18" x14ac:dyDescent="0.2">
      <c r="E73" s="13" t="s">
        <v>71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Q73" s="29" t="str">
        <f t="shared" si="55"/>
        <v>n/a</v>
      </c>
      <c r="R73" s="29" t="str">
        <f t="shared" si="56"/>
        <v>n/a</v>
      </c>
    </row>
    <row r="74" spans="3:18" ht="3" customHeight="1" x14ac:dyDescent="0.2"/>
    <row r="75" spans="3:18" ht="10.5" customHeight="1" x14ac:dyDescent="0.2">
      <c r="E75" s="34" t="s">
        <v>70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8" spans="3:18" x14ac:dyDescent="0.2">
      <c r="E78" s="5" t="str">
        <f>Input!$E$8&amp;" Revenues"</f>
        <v xml:space="preserve"> Revenues</v>
      </c>
      <c r="O78" s="9"/>
      <c r="Q78" s="40" t="s">
        <v>89</v>
      </c>
      <c r="R78" s="39"/>
    </row>
    <row r="79" spans="3:18" x14ac:dyDescent="0.2">
      <c r="E79" s="10">
        <f>+Input!$E$14</f>
        <v>0</v>
      </c>
      <c r="F79" s="37" t="s">
        <v>87</v>
      </c>
      <c r="G79" s="37" t="s">
        <v>84</v>
      </c>
      <c r="H79" s="37" t="s">
        <v>83</v>
      </c>
      <c r="I79" s="37" t="s">
        <v>82</v>
      </c>
      <c r="J79" s="37" t="s">
        <v>81</v>
      </c>
      <c r="K79" s="37" t="s">
        <v>80</v>
      </c>
      <c r="L79" s="37" t="s">
        <v>79</v>
      </c>
      <c r="M79" s="37" t="s">
        <v>78</v>
      </c>
      <c r="N79" s="37" t="s">
        <v>77</v>
      </c>
      <c r="O79" s="37" t="s">
        <v>76</v>
      </c>
      <c r="Q79" s="39" t="s">
        <v>90</v>
      </c>
      <c r="R79" s="39" t="s">
        <v>91</v>
      </c>
    </row>
    <row r="80" spans="3:18" ht="3" customHeight="1" x14ac:dyDescent="0.2"/>
    <row r="81" spans="3:18" x14ac:dyDescent="0.2">
      <c r="E81" s="13"/>
      <c r="F81" s="18"/>
      <c r="G81" s="18"/>
      <c r="H81" s="18"/>
      <c r="I81" s="18"/>
      <c r="J81" s="18"/>
      <c r="K81" s="18"/>
      <c r="L81" s="18"/>
      <c r="M81" s="38"/>
      <c r="N81" s="38"/>
      <c r="O81" s="38"/>
      <c r="Q81" s="29" t="str">
        <f>IFERROR((O81/F81)^(1/9)-1,"n/a")</f>
        <v>n/a</v>
      </c>
      <c r="R81" s="29" t="str">
        <f>IFERROR((O81/L81)^(1/3)-1,"n/a")</f>
        <v>n/a</v>
      </c>
    </row>
    <row r="82" spans="3:18" x14ac:dyDescent="0.2">
      <c r="E82" s="13"/>
      <c r="F82" s="18"/>
      <c r="G82" s="18"/>
      <c r="H82" s="18"/>
      <c r="I82" s="18"/>
      <c r="J82" s="18"/>
      <c r="K82" s="18"/>
      <c r="L82" s="18"/>
      <c r="M82" s="18"/>
      <c r="N82" s="18"/>
      <c r="O82" s="18"/>
      <c r="Q82" s="29" t="str">
        <f t="shared" ref="Q82:Q86" si="58">IFERROR((O82/F82)^(1/9)-1,"n/a")</f>
        <v>n/a</v>
      </c>
      <c r="R82" s="29" t="str">
        <f t="shared" ref="R82:R86" si="59">IFERROR((O82/L82)^(1/3)-1,"n/a")</f>
        <v>n/a</v>
      </c>
    </row>
    <row r="83" spans="3:18" x14ac:dyDescent="0.2">
      <c r="E83" s="13"/>
      <c r="F83" s="18"/>
      <c r="G83" s="18"/>
      <c r="H83" s="18"/>
      <c r="I83" s="18"/>
      <c r="J83" s="18"/>
      <c r="K83" s="18"/>
      <c r="L83" s="18"/>
      <c r="M83" s="18"/>
      <c r="N83" s="18"/>
      <c r="O83" s="18"/>
      <c r="Q83" s="29" t="str">
        <f t="shared" si="58"/>
        <v>n/a</v>
      </c>
      <c r="R83" s="29" t="str">
        <f t="shared" si="59"/>
        <v>n/a</v>
      </c>
    </row>
    <row r="84" spans="3:18" x14ac:dyDescent="0.2">
      <c r="E84" s="13"/>
      <c r="F84" s="18"/>
      <c r="G84" s="18"/>
      <c r="H84" s="18"/>
      <c r="I84" s="18"/>
      <c r="J84" s="18"/>
      <c r="K84" s="18"/>
      <c r="L84" s="18"/>
      <c r="M84" s="18"/>
      <c r="N84" s="18"/>
      <c r="O84" s="18"/>
      <c r="Q84" s="29" t="str">
        <f t="shared" si="58"/>
        <v>n/a</v>
      </c>
      <c r="R84" s="29" t="str">
        <f t="shared" si="59"/>
        <v>n/a</v>
      </c>
    </row>
    <row r="85" spans="3:18" x14ac:dyDescent="0.2">
      <c r="E85" s="13"/>
      <c r="F85" s="18"/>
      <c r="G85" s="18"/>
      <c r="H85" s="18"/>
      <c r="I85" s="18"/>
      <c r="J85" s="18"/>
      <c r="K85" s="18"/>
      <c r="L85" s="18"/>
      <c r="M85" s="18"/>
      <c r="N85" s="18"/>
      <c r="O85" s="18"/>
      <c r="Q85" s="29" t="str">
        <f t="shared" si="58"/>
        <v>n/a</v>
      </c>
      <c r="R85" s="29" t="str">
        <f t="shared" si="59"/>
        <v>n/a</v>
      </c>
    </row>
    <row r="86" spans="3:18" ht="13.5" thickBot="1" x14ac:dyDescent="0.25">
      <c r="E86" s="5" t="s">
        <v>74</v>
      </c>
      <c r="F86" s="23">
        <f t="shared" ref="F86:K86" si="60">SUM(F81:F85)</f>
        <v>0</v>
      </c>
      <c r="G86" s="23">
        <f t="shared" si="60"/>
        <v>0</v>
      </c>
      <c r="H86" s="23">
        <f t="shared" si="60"/>
        <v>0</v>
      </c>
      <c r="I86" s="23">
        <f t="shared" si="60"/>
        <v>0</v>
      </c>
      <c r="J86" s="23">
        <f t="shared" si="60"/>
        <v>0</v>
      </c>
      <c r="K86" s="23">
        <f t="shared" si="60"/>
        <v>0</v>
      </c>
      <c r="L86" s="23">
        <f>SUM(L81:L85)</f>
        <v>0</v>
      </c>
      <c r="M86" s="23">
        <f t="shared" ref="M86:O86" si="61">SUM(M81:M85)</f>
        <v>0</v>
      </c>
      <c r="N86" s="23">
        <f t="shared" si="61"/>
        <v>0</v>
      </c>
      <c r="O86" s="23">
        <f t="shared" si="61"/>
        <v>0</v>
      </c>
      <c r="Q86" s="41" t="str">
        <f t="shared" si="58"/>
        <v>n/a</v>
      </c>
      <c r="R86" s="41" t="str">
        <f t="shared" si="59"/>
        <v>n/a</v>
      </c>
    </row>
    <row r="88" spans="3:18" x14ac:dyDescent="0.2">
      <c r="C88" s="17" t="b" cm="1">
        <f t="array" ref="C88">AND(G88:O88&lt;$B$1,G88:O88&gt;-$B$1)</f>
        <v>1</v>
      </c>
      <c r="E88" s="8" t="s">
        <v>34</v>
      </c>
      <c r="F88" s="21">
        <f t="shared" ref="F88:O88" si="62">+F86-F11</f>
        <v>0</v>
      </c>
      <c r="G88" s="21">
        <f t="shared" si="62"/>
        <v>0</v>
      </c>
      <c r="H88" s="21">
        <f t="shared" si="62"/>
        <v>0</v>
      </c>
      <c r="I88" s="21">
        <f t="shared" si="62"/>
        <v>0</v>
      </c>
      <c r="J88" s="21">
        <f t="shared" si="62"/>
        <v>0</v>
      </c>
      <c r="K88" s="21">
        <f t="shared" si="62"/>
        <v>0</v>
      </c>
      <c r="L88" s="21">
        <f t="shared" si="62"/>
        <v>0</v>
      </c>
      <c r="M88" s="21">
        <f t="shared" si="62"/>
        <v>0</v>
      </c>
      <c r="N88" s="21">
        <f t="shared" si="62"/>
        <v>0</v>
      </c>
      <c r="O88" s="21">
        <f t="shared" si="62"/>
        <v>0</v>
      </c>
    </row>
    <row r="90" spans="3:18" x14ac:dyDescent="0.2">
      <c r="E90" s="5" t="str">
        <f>Input!$E$8&amp;" Expenses"</f>
        <v xml:space="preserve"> Expenses</v>
      </c>
      <c r="O90" s="9"/>
      <c r="Q90" s="40" t="s">
        <v>89</v>
      </c>
      <c r="R90" s="39"/>
    </row>
    <row r="91" spans="3:18" x14ac:dyDescent="0.2">
      <c r="E91" s="10">
        <f>+Input!$E$14</f>
        <v>0</v>
      </c>
      <c r="F91" s="37" t="s">
        <v>87</v>
      </c>
      <c r="G91" s="37" t="s">
        <v>84</v>
      </c>
      <c r="H91" s="37" t="s">
        <v>83</v>
      </c>
      <c r="I91" s="37" t="s">
        <v>82</v>
      </c>
      <c r="J91" s="37" t="s">
        <v>81</v>
      </c>
      <c r="K91" s="37" t="s">
        <v>80</v>
      </c>
      <c r="L91" s="37" t="s">
        <v>79</v>
      </c>
      <c r="M91" s="37" t="s">
        <v>78</v>
      </c>
      <c r="N91" s="37" t="s">
        <v>77</v>
      </c>
      <c r="O91" s="37" t="s">
        <v>76</v>
      </c>
      <c r="Q91" s="39" t="s">
        <v>90</v>
      </c>
      <c r="R91" s="39" t="s">
        <v>91</v>
      </c>
    </row>
    <row r="92" spans="3:18" ht="3" customHeight="1" x14ac:dyDescent="0.2"/>
    <row r="93" spans="3:18" x14ac:dyDescent="0.2">
      <c r="E93" s="13"/>
      <c r="F93" s="18"/>
      <c r="G93" s="18"/>
      <c r="H93" s="18"/>
      <c r="I93" s="18"/>
      <c r="J93" s="18"/>
      <c r="K93" s="18"/>
      <c r="L93" s="18"/>
      <c r="M93" s="18"/>
      <c r="N93" s="18"/>
      <c r="O93" s="18"/>
      <c r="Q93" s="29" t="str">
        <f>IFERROR((O93/F93)^(1/9)-1,"n/a")</f>
        <v>n/a</v>
      </c>
      <c r="R93" s="29" t="str">
        <f>IFERROR((O93/L93)^(1/3)-1,"n/a")</f>
        <v>n/a</v>
      </c>
    </row>
    <row r="94" spans="3:18" x14ac:dyDescent="0.2">
      <c r="E94" s="13"/>
      <c r="F94" s="38"/>
      <c r="G94" s="18"/>
      <c r="H94" s="18"/>
      <c r="I94" s="18"/>
      <c r="J94" s="18"/>
      <c r="K94" s="18"/>
      <c r="L94" s="18"/>
      <c r="M94" s="18"/>
      <c r="N94" s="18"/>
      <c r="O94" s="18"/>
      <c r="Q94" s="29" t="str">
        <f t="shared" ref="Q94:Q102" si="63">IFERROR((O94/F94)^(1/9)-1,"n/a")</f>
        <v>n/a</v>
      </c>
      <c r="R94" s="29" t="str">
        <f t="shared" ref="R94:R102" si="64">IFERROR((O94/L94)^(1/3)-1,"n/a")</f>
        <v>n/a</v>
      </c>
    </row>
    <row r="95" spans="3:18" x14ac:dyDescent="0.2">
      <c r="E95" s="13"/>
      <c r="F95" s="18"/>
      <c r="G95" s="18"/>
      <c r="H95" s="18"/>
      <c r="I95" s="18"/>
      <c r="J95" s="18"/>
      <c r="K95" s="18"/>
      <c r="L95" s="18"/>
      <c r="M95" s="18"/>
      <c r="N95" s="18"/>
      <c r="O95" s="18"/>
      <c r="Q95" s="29" t="str">
        <f>IFERROR((O95/F95)^(1/9)-1,"n/a")</f>
        <v>n/a</v>
      </c>
      <c r="R95" s="29" t="str">
        <f t="shared" si="64"/>
        <v>n/a</v>
      </c>
    </row>
    <row r="96" spans="3:18" x14ac:dyDescent="0.2">
      <c r="E96" s="13"/>
      <c r="F96" s="18"/>
      <c r="G96" s="18"/>
      <c r="H96" s="18"/>
      <c r="I96" s="18"/>
      <c r="J96" s="18"/>
      <c r="K96" s="18"/>
      <c r="L96" s="18"/>
      <c r="M96" s="18"/>
      <c r="N96" s="18"/>
      <c r="O96" s="18"/>
      <c r="Q96" s="29" t="str">
        <f t="shared" si="63"/>
        <v>n/a</v>
      </c>
      <c r="R96" s="29" t="str">
        <f t="shared" si="64"/>
        <v>n/a</v>
      </c>
    </row>
    <row r="97" spans="3:18" x14ac:dyDescent="0.2">
      <c r="E97" s="13"/>
      <c r="F97" s="18"/>
      <c r="G97" s="18"/>
      <c r="H97" s="18"/>
      <c r="I97" s="18"/>
      <c r="J97" s="18"/>
      <c r="K97" s="18"/>
      <c r="L97" s="18"/>
      <c r="M97" s="18"/>
      <c r="N97" s="18"/>
      <c r="O97" s="18"/>
      <c r="Q97" s="29" t="str">
        <f t="shared" si="63"/>
        <v>n/a</v>
      </c>
      <c r="R97" s="29" t="str">
        <f t="shared" si="64"/>
        <v>n/a</v>
      </c>
    </row>
    <row r="98" spans="3:18" x14ac:dyDescent="0.2">
      <c r="E98" s="13"/>
      <c r="F98" s="18"/>
      <c r="G98" s="18"/>
      <c r="H98" s="18"/>
      <c r="I98" s="18"/>
      <c r="J98" s="18"/>
      <c r="K98" s="18"/>
      <c r="L98" s="18"/>
      <c r="M98" s="18"/>
      <c r="N98" s="18"/>
      <c r="O98" s="18"/>
      <c r="Q98" s="29" t="str">
        <f t="shared" si="63"/>
        <v>n/a</v>
      </c>
      <c r="R98" s="29" t="str">
        <f t="shared" si="64"/>
        <v>n/a</v>
      </c>
    </row>
    <row r="99" spans="3:18" x14ac:dyDescent="0.2">
      <c r="E99" s="13"/>
      <c r="F99" s="18"/>
      <c r="G99" s="18"/>
      <c r="H99" s="18"/>
      <c r="I99" s="18"/>
      <c r="J99" s="18"/>
      <c r="K99" s="18"/>
      <c r="L99" s="18"/>
      <c r="M99" s="18"/>
      <c r="N99" s="18"/>
      <c r="O99" s="18"/>
      <c r="Q99" s="29" t="str">
        <f t="shared" si="63"/>
        <v>n/a</v>
      </c>
      <c r="R99" s="29" t="str">
        <f t="shared" si="64"/>
        <v>n/a</v>
      </c>
    </row>
    <row r="100" spans="3:18" x14ac:dyDescent="0.2">
      <c r="E100" s="13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Q100" s="29" t="str">
        <f t="shared" si="63"/>
        <v>n/a</v>
      </c>
      <c r="R100" s="29" t="str">
        <f t="shared" si="64"/>
        <v>n/a</v>
      </c>
    </row>
    <row r="101" spans="3:18" x14ac:dyDescent="0.2">
      <c r="E101" s="13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Q101" s="29" t="str">
        <f t="shared" si="63"/>
        <v>n/a</v>
      </c>
      <c r="R101" s="29" t="str">
        <f t="shared" si="64"/>
        <v>n/a</v>
      </c>
    </row>
    <row r="102" spans="3:18" ht="13.5" thickBot="1" x14ac:dyDescent="0.25">
      <c r="E102" s="5" t="s">
        <v>73</v>
      </c>
      <c r="F102" s="23">
        <f t="shared" ref="F102:O102" si="65">SUM(F93:F101)</f>
        <v>0</v>
      </c>
      <c r="G102" s="23">
        <f t="shared" si="65"/>
        <v>0</v>
      </c>
      <c r="H102" s="23">
        <f t="shared" si="65"/>
        <v>0</v>
      </c>
      <c r="I102" s="23">
        <f t="shared" si="65"/>
        <v>0</v>
      </c>
      <c r="J102" s="23">
        <f t="shared" si="65"/>
        <v>0</v>
      </c>
      <c r="K102" s="23">
        <f t="shared" si="65"/>
        <v>0</v>
      </c>
      <c r="L102" s="23">
        <f t="shared" si="65"/>
        <v>0</v>
      </c>
      <c r="M102" s="23">
        <f t="shared" si="65"/>
        <v>0</v>
      </c>
      <c r="N102" s="23">
        <f t="shared" si="65"/>
        <v>0</v>
      </c>
      <c r="O102" s="23">
        <f t="shared" si="65"/>
        <v>0</v>
      </c>
      <c r="Q102" s="41" t="str">
        <f t="shared" si="63"/>
        <v>n/a</v>
      </c>
      <c r="R102" s="41" t="str">
        <f t="shared" si="64"/>
        <v>n/a</v>
      </c>
    </row>
    <row r="104" spans="3:18" x14ac:dyDescent="0.2">
      <c r="C104" s="17" t="b" cm="1">
        <f t="array" ref="C104">AND(G104:O104&lt;$B$1,G104:O104&gt;-$B$1)</f>
        <v>1</v>
      </c>
      <c r="E104" s="8" t="s">
        <v>34</v>
      </c>
      <c r="F104" s="21">
        <f t="shared" ref="F104:O104" si="66">+F102-F13</f>
        <v>0</v>
      </c>
      <c r="G104" s="21">
        <f t="shared" si="66"/>
        <v>0</v>
      </c>
      <c r="H104" s="21">
        <f t="shared" si="66"/>
        <v>0</v>
      </c>
      <c r="I104" s="21">
        <f t="shared" si="66"/>
        <v>0</v>
      </c>
      <c r="J104" s="21">
        <f t="shared" si="66"/>
        <v>0</v>
      </c>
      <c r="K104" s="21">
        <f t="shared" si="66"/>
        <v>0</v>
      </c>
      <c r="L104" s="21">
        <f t="shared" si="66"/>
        <v>0</v>
      </c>
      <c r="M104" s="21">
        <f t="shared" si="66"/>
        <v>0</v>
      </c>
      <c r="N104" s="21">
        <f t="shared" si="66"/>
        <v>0</v>
      </c>
      <c r="O104" s="21">
        <f t="shared" si="66"/>
        <v>0</v>
      </c>
    </row>
    <row r="106" spans="3:18" x14ac:dyDescent="0.2"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3:18" x14ac:dyDescent="0.2"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3:18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3:18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3:18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3:18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3:18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2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2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2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2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2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2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2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2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2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2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2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2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2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2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2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2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2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2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2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2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2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2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2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2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2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2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2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2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2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2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2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2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2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2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2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2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2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2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2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2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2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2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2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2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2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2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2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2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2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2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2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2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2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2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2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2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2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2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2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2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2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2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2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2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2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2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2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2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2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2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2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2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2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2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2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2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2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2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2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2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2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2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2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2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2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2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2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2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2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2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2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2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2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2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2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2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2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2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2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2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2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2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2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2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2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2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2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2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2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2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2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2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2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2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2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2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2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2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2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2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2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2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2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2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2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2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2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2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2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2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2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2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2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2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2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2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2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2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2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2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2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2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2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2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2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2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2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2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2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2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2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2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2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2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2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2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2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2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2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2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2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2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2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2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2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2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2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2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2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2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2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2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2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2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2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2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2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2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2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2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2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2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2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2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2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2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2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2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2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2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2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2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2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2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2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2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2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2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2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2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2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2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2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2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2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2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2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2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2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2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2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2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2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2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2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2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2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2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2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2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2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2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2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2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2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2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2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2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2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2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2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2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2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2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2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2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2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2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2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2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2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2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2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2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2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2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2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2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2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2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2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2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2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2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2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2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2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2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2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2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2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2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2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2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2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2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2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2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2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2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2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2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2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2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2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2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2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2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2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2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2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2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2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2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2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2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2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2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2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2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2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2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2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2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2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2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2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2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2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2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2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2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2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2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2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2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2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2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2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2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2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2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2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2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2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2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2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2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2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2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2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2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2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2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2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2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2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2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2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2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2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2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2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2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2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2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2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2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2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2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2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2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2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2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2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2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2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2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2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2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2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2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2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2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2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2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2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2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2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2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2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2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2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2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2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2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2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2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2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2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2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2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2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2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2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2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2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2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2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2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2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2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2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2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2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2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2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2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2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2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2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2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2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2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2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2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2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2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2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2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2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2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2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2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2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2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2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2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2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2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2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2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2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2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2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2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2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2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2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2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2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2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2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2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2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2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2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2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2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2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2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2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2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2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2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2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2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2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2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2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2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2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2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2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2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2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2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2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2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2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2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2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2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2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2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2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2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2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2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2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2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2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2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2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2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2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2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2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2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2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2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2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2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2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2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2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2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2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2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2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2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2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2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2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2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2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2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2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2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2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2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2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2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2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2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2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2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2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2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2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2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2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2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2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2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2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2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2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2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2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2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2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2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2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2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2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2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2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2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2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2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2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2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2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2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2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2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2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2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2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2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2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2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2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2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2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2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2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2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2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2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2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2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2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2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2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2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2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2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2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2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2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2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2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2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2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2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2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2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2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2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2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2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2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2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2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2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2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2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2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2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2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2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2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2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2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2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2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2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2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2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2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2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2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2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2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2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2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2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2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2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2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2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2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2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2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2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2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2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2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2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2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2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2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2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2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2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2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2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2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6:15" x14ac:dyDescent="0.2"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6:15" x14ac:dyDescent="0.2"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6:15" x14ac:dyDescent="0.2"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6:15" x14ac:dyDescent="0.2"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6:15" x14ac:dyDescent="0.2"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6:15" x14ac:dyDescent="0.2"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6:15" x14ac:dyDescent="0.2"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6:15" x14ac:dyDescent="0.2"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6:15" x14ac:dyDescent="0.2"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6:15" x14ac:dyDescent="0.2"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6:15" x14ac:dyDescent="0.2"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6:15" x14ac:dyDescent="0.2"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6:15" x14ac:dyDescent="0.2"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6:15" x14ac:dyDescent="0.2"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6:15" x14ac:dyDescent="0.2"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6:15" x14ac:dyDescent="0.2"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6:15" x14ac:dyDescent="0.2"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6:15" x14ac:dyDescent="0.2"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6:15" x14ac:dyDescent="0.2"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6:15" x14ac:dyDescent="0.2"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6:15" x14ac:dyDescent="0.2"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6:15" x14ac:dyDescent="0.2"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6:15" x14ac:dyDescent="0.2"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6:15" x14ac:dyDescent="0.2"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6:15" x14ac:dyDescent="0.2"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6:15" x14ac:dyDescent="0.2"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6:15" x14ac:dyDescent="0.2"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6:15" x14ac:dyDescent="0.2"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6:15" x14ac:dyDescent="0.2"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6:15" x14ac:dyDescent="0.2"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6:15" x14ac:dyDescent="0.2"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6:15" x14ac:dyDescent="0.2"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6:15" x14ac:dyDescent="0.2"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6:15" x14ac:dyDescent="0.2"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6:15" x14ac:dyDescent="0.2"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6:15" x14ac:dyDescent="0.2"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6:15" x14ac:dyDescent="0.2"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6:15" x14ac:dyDescent="0.2"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6:15" x14ac:dyDescent="0.2"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6:15" x14ac:dyDescent="0.2"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6:15" x14ac:dyDescent="0.2"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6:15" x14ac:dyDescent="0.2"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6:15" x14ac:dyDescent="0.2"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6:15" x14ac:dyDescent="0.2"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6:15" x14ac:dyDescent="0.2"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6:15" x14ac:dyDescent="0.2"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6:15" x14ac:dyDescent="0.2"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6:15" x14ac:dyDescent="0.2"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6:15" x14ac:dyDescent="0.2"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6:15" x14ac:dyDescent="0.2"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6:15" x14ac:dyDescent="0.2"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6:15" x14ac:dyDescent="0.2"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6:15" x14ac:dyDescent="0.2"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6:15" x14ac:dyDescent="0.2"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6:15" x14ac:dyDescent="0.2"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6:15" x14ac:dyDescent="0.2"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6:15" x14ac:dyDescent="0.2"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6:15" x14ac:dyDescent="0.2"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  <row r="811" spans="6:15" x14ac:dyDescent="0.2">
      <c r="F811" s="18"/>
      <c r="G811" s="18"/>
      <c r="H811" s="18"/>
      <c r="I811" s="18"/>
      <c r="J811" s="18"/>
      <c r="K811" s="18"/>
      <c r="L811" s="18"/>
      <c r="M811" s="18"/>
      <c r="N811" s="18"/>
      <c r="O811" s="18"/>
    </row>
  </sheetData>
  <conditionalFormatting sqref="B2">
    <cfRule type="cellIs" dxfId="4" priority="6" operator="equal">
      <formula>TRUE</formula>
    </cfRule>
  </conditionalFormatting>
  <conditionalFormatting sqref="C32">
    <cfRule type="cellIs" dxfId="3" priority="9" operator="equal">
      <formula>TRUE</formula>
    </cfRule>
  </conditionalFormatting>
  <conditionalFormatting sqref="C65">
    <cfRule type="cellIs" dxfId="2" priority="4" operator="equal">
      <formula>TRUE</formula>
    </cfRule>
  </conditionalFormatting>
  <conditionalFormatting sqref="C88">
    <cfRule type="cellIs" dxfId="1" priority="1" operator="equal">
      <formula>TRUE</formula>
    </cfRule>
  </conditionalFormatting>
  <conditionalFormatting sqref="C104"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2025-05-06T07:49:06Z</dcterms:modified>
</cp:coreProperties>
</file>