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AAFD04F4-7E44-4D19-B7B0-9E83FF6DB614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0" l="1"/>
  <c r="F20" i="10"/>
  <c r="K24" i="10"/>
  <c r="K18" i="10"/>
  <c r="K17" i="10"/>
  <c r="K16" i="10"/>
  <c r="K15" i="10"/>
  <c r="K14" i="10"/>
  <c r="I20" i="10"/>
  <c r="I22" i="10" s="1"/>
  <c r="I25" i="10" s="1"/>
  <c r="H20" i="10"/>
  <c r="H22" i="10" s="1"/>
  <c r="H25" i="10" s="1"/>
  <c r="G20" i="10"/>
  <c r="G22" i="10" s="1"/>
  <c r="G25" i="10" s="1"/>
  <c r="F22" i="10"/>
  <c r="F25" i="10" s="1"/>
  <c r="K20" i="10" l="1"/>
  <c r="E57" i="10"/>
  <c r="E8" i="10"/>
  <c r="E39" i="10"/>
  <c r="G16" i="4" l="1"/>
  <c r="H16" i="4" s="1"/>
  <c r="I16" i="4" s="1"/>
  <c r="J16" i="4" s="1"/>
  <c r="K63" i="10"/>
  <c r="K61" i="10"/>
  <c r="K51" i="10"/>
  <c r="K47" i="10"/>
  <c r="K46" i="10"/>
  <c r="K45" i="10"/>
  <c r="K60" i="10"/>
  <c r="K42" i="10"/>
  <c r="K26" i="10"/>
  <c r="K19" i="10"/>
  <c r="K13" i="10"/>
  <c r="K12" i="10"/>
  <c r="K11" i="10"/>
  <c r="F49" i="10"/>
  <c r="G49" i="10"/>
  <c r="F44" i="10"/>
  <c r="G44" i="10"/>
  <c r="F30" i="10"/>
  <c r="E58" i="10"/>
  <c r="E40" i="10"/>
  <c r="E9" i="10"/>
  <c r="H62" i="10"/>
  <c r="G62" i="10"/>
  <c r="F62" i="10"/>
  <c r="I62" i="10"/>
  <c r="I29" i="10"/>
  <c r="H29" i="10"/>
  <c r="G29" i="10"/>
  <c r="F29" i="10"/>
  <c r="H49" i="10"/>
  <c r="I49" i="10"/>
  <c r="H44" i="10"/>
  <c r="I44" i="10"/>
  <c r="H30" i="10"/>
  <c r="G30" i="10"/>
  <c r="D5" i="10"/>
  <c r="D3" i="10"/>
  <c r="A3" i="4"/>
  <c r="A1" i="4"/>
  <c r="A3" i="2"/>
  <c r="A1" i="2"/>
  <c r="A2" i="3"/>
  <c r="A2" i="2" s="1"/>
  <c r="K23" i="10" l="1"/>
  <c r="K44" i="10"/>
  <c r="K49" i="10"/>
  <c r="K52" i="10"/>
  <c r="K43" i="10"/>
  <c r="K48" i="10"/>
  <c r="K62" i="10"/>
  <c r="G50" i="10"/>
  <c r="G55" i="10" s="1"/>
  <c r="F50" i="10"/>
  <c r="F55" i="10" s="1"/>
  <c r="I50" i="10"/>
  <c r="I55" i="10" s="1"/>
  <c r="H50" i="10"/>
  <c r="H55" i="10" s="1"/>
  <c r="A2" i="4"/>
  <c r="D4" i="10"/>
  <c r="A2" i="1"/>
  <c r="A3" i="1"/>
  <c r="A1" i="3"/>
  <c r="K50" i="10" l="1"/>
  <c r="H27" i="10"/>
  <c r="H37" i="10" s="1"/>
  <c r="H31" i="10"/>
  <c r="G27" i="10"/>
  <c r="G37" i="10" s="1"/>
  <c r="G31" i="10"/>
  <c r="F27" i="10"/>
  <c r="F31" i="10"/>
  <c r="I30" i="10"/>
  <c r="K22" i="10"/>
  <c r="A1" i="1"/>
  <c r="G32" i="10" l="1"/>
  <c r="H32" i="10"/>
  <c r="F32" i="10"/>
  <c r="F37" i="10"/>
  <c r="K25" i="10"/>
  <c r="I31" i="10"/>
  <c r="I27" i="10"/>
  <c r="C55" i="10" a="1"/>
  <c r="C55" i="10" s="1"/>
  <c r="I32" i="10" l="1"/>
  <c r="K27" i="10"/>
  <c r="I37" i="10"/>
  <c r="C37" i="10" s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<sst xmlns="http://schemas.openxmlformats.org/spreadsheetml/2006/main" count="95" uniqueCount="90">
  <si>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</si>
  <si>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</si>
  <si>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</si>
  <si>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</si>
  <si>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</si>
  <si>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</si>
  <si>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</si>
  <si>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</si>
  <si>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</si>
  <si>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</si>
  <si>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</si>
  <si>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</si>
  <si>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</si>
  <si>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</si>
  <si>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</si>
  <si>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</si>
  <si>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</si>
  <si>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</si>
  <si>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</si>
  <si>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</si>
  <si>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</si>
  <si>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</si>
  <si>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</si>
  <si>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</si>
  <si>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</si>
  <si>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</si>
  <si>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</si>
  <si>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</si>
  <si>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21</t>
  </si>
  <si>
    <t>Jun 22</t>
  </si>
  <si>
    <t>Jun 23</t>
  </si>
  <si>
    <t>Jun 24</t>
  </si>
  <si>
    <t>Cash</t>
  </si>
  <si>
    <t>Receivables</t>
  </si>
  <si>
    <t>Fixed assets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</si>
  <si>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</si>
  <si>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</si>
  <si>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</si>
  <si>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</si>
  <si>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</si>
  <si>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</si>
  <si>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</si>
  <si>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</si>
  <si>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</si>
  <si>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</si>
  <si>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</si>
  <si>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</si>
  <si>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</si>
  <si>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</si>
  <si>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</si>
  <si>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</si>
  <si>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</si>
  <si>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</si>
  <si>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</si>
  <si>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</si>
  <si>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</si>
  <si>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</si>
  <si>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</si>
  <si>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</si>
  <si>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</si>
  <si>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</si>
  <si>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</si>
  <si>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</si>
  <si>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</si>
  <si>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</si>
  <si>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</si>
  <si>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</si>
  <si>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</si>
  <si>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</si>
  <si>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</si>
  <si>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</si>
  <si>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</si>
  <si>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</si>
  <si>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</si>
  <si>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</si>
  <si>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</si>
  <si>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</si>
  <si>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</si>
  <si>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</si>
  <si>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</si>
  <si>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</si>
  <si>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</si>
  <si>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</si>
  <si>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Other expenses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</si>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</sst>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  <numFmt numFmtId="165" formatCode="_(* #,##0.0_);_(* \(#,##0.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1" fontId="2" fillId="0" borderId="0" xfId="0" applyNumberFormat="1" applyFont="1" applyBorder="1"/>
    <xf numFmtId="0" fontId="0" fillId="0" borderId="0" xfId="0" applyFont="1" applyAlignment="1">
      <alignment horizontal="left" indent="1"/>
    </xf>
    <xf numFmtId="165" fontId="0" fillId="3" borderId="0" xfId="0" applyNumberFormat="1" applyFill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68</v>
      </c>
    </row>
    <row r="8" spans="1:11" x14ac:dyDescent="0.2">
      <c r="B8" t="s">
        <v>17</v>
      </c>
      <c r="E8" s="11" t="s">
        <v>69</v>
      </c>
    </row>
    <row r="9" spans="1:11" x14ac:dyDescent="0.2">
      <c r="B9" t="s">
        <v>21</v>
      </c>
      <c r="E9" s="11" t="s">
        <v>70</v>
      </c>
    </row>
    <row r="10" spans="1:11" x14ac:dyDescent="0.2">
      <c r="B10" t="s">
        <v>22</v>
      </c>
      <c r="E10" s="11" t="s">
        <v>71</v>
      </c>
    </row>
    <row r="11" spans="1:11" x14ac:dyDescent="0.2">
      <c r="B11" t="s">
        <v>18</v>
      </c>
      <c r="E11" s="11" t="s">
        <v>72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61</v>
      </c>
      <c r="E13" s="43" t="s">
        <v>73</v>
      </c>
    </row>
    <row r="14" spans="1:11" x14ac:dyDescent="0.2">
      <c r="B14" t="s">
        <v>45</v>
      </c>
      <c r="E14" s="11" t="s">
        <v>74</v>
      </c>
    </row>
    <row r="16" spans="1:11" x14ac:dyDescent="0.2">
      <c r="B16" s="5" t="s">
        <v>54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53</v>
      </c>
    </row>
    <row r="18" spans="2:11" x14ac:dyDescent="0.2">
      <c r="B18" t="s">
        <v>55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57</v>
      </c>
    </row>
    <row r="22" spans="2:11" x14ac:dyDescent="0.2">
      <c r="B22" t="s">
        <v>58</v>
      </c>
      <c r="E22" s="42"/>
    </row>
    <row r="23" spans="2:11" x14ac:dyDescent="0.2">
      <c r="B23" t="s">
        <v>59</v>
      </c>
      <c r="E23" s="42"/>
    </row>
    <row r="24" spans="2:11" x14ac:dyDescent="0.2">
      <c r="B24" t="s">
        <v>60</v>
      </c>
      <c r="E24" s="11"/>
    </row>
    <row r="25" spans="2:11" x14ac:dyDescent="0.2">
      <c r="B25" t="s">
        <v>62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M757"/>
  <sheetViews>
    <sheetView showGridLines="0" tabSelected="1" zoomScale="130" zoomScaleNormal="130" workbookViewId="0">
      <selection activeCell="F6" sqref="F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3" max="13" width="52.85546875" style="30" bestFit="1" customWidth="1"/>
  </cols>
  <sheetData>
    <row r="1" spans="2:13" s="8" customFormat="1" outlineLevel="1" x14ac:dyDescent="0.2">
      <c r="B1" s="8">
        <v>0.1</v>
      </c>
    </row>
    <row r="2" spans="2:13" s="8" customFormat="1" outlineLevel="1" x14ac:dyDescent="0.2">
      <c r="B2" s="15" t="b">
        <f>AND(C:C)</f>
        <v>1</v>
      </c>
    </row>
    <row r="3" spans="2:13" x14ac:dyDescent="0.2">
      <c r="D3" s="5" t="str">
        <f ca="1">MID(CELL("filename",D3),FIND("]",CELL("filename",D3))+1,256)</f>
        <v>Historical</v>
      </c>
    </row>
    <row r="4" spans="2:13" x14ac:dyDescent="0.2">
      <c r="D4" s="6" t="str">
        <f>Cover!$A$2</f>
        <v>Indicative valuation of Coinbase Global, Inc.: Public information</v>
      </c>
    </row>
    <row r="5" spans="2:13" x14ac:dyDescent="0.2">
      <c r="D5" s="6" t="str">
        <f>Cover!$A$3</f>
        <v>Educational purposes only, no financial advice</v>
      </c>
    </row>
    <row r="8" spans="2:13" x14ac:dyDescent="0.2">
      <c r="E8" s="5" t="str">
        <f>Input!$E$8&amp;" - P&amp;L"</f>
        <v>COIN - P&amp;L</v>
      </c>
      <c r="I8" s="9"/>
      <c r="K8" s="34" t="s">
        <v>51</v>
      </c>
      <c r="M8" s="31" t="s">
        <v>46</v>
      </c>
    </row>
    <row r="9" spans="2:13" x14ac:dyDescent="0.2">
      <c r="E9" s="10" t="str">
        <f>+Input!$E$14</f>
        <v>$m</v>
      </c>
      <c r="F9" s="32" t="s">
        <v>50</v>
      </c>
      <c r="G9" s="32" t="s">
        <v>49</v>
      </c>
      <c r="H9" s="32" t="s">
        <v>48</v>
      </c>
      <c r="I9" s="32" t="s">
        <v>47</v>
      </c>
      <c r="K9" s="33" t="s">
        <v>52</v>
      </c>
    </row>
    <row r="10" spans="2:13" ht="3" customHeight="1" x14ac:dyDescent="0.2"/>
    <row r="11" spans="2:13" x14ac:dyDescent="0.2">
      <c r="E11" s="14" t="s">
        <v>86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35">
        <f>IFERROR((I11/F11)^(1/3)-1,"n/a")</f>
        <v>-5.7470277979168927E-2</v>
      </c>
    </row>
    <row r="12" spans="2:13" x14ac:dyDescent="0.2">
      <c r="E12" s="13" t="s">
        <v>76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25">
        <f t="shared" ref="K12:K27" si="0">IFERROR((I12/F12)^(1/3)-1,"n/a")</f>
        <v>-0.10872074872291071</v>
      </c>
    </row>
    <row r="13" spans="2:13" x14ac:dyDescent="0.2">
      <c r="E13" s="13" t="s">
        <v>77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25">
        <f t="shared" si="0"/>
        <v>4.3666858777077211E-2</v>
      </c>
    </row>
    <row r="14" spans="2:13" x14ac:dyDescent="0.2">
      <c r="E14" s="13" t="s">
        <v>78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25">
        <f t="shared" ref="K14:K18" si="1">IFERROR((I14/F14)^(1/3)-1,"n/a")</f>
        <v>-4.6649671056675501E-3</v>
      </c>
    </row>
    <row r="15" spans="2:13" x14ac:dyDescent="0.2">
      <c r="E15" s="13" t="s">
        <v>79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25">
        <f t="shared" si="1"/>
        <v>0.12657304808481507</v>
      </c>
    </row>
    <row r="16" spans="2:13" x14ac:dyDescent="0.2">
      <c r="E16" s="13" t="s">
        <v>80</v>
      </c>
      <c r="F16" s="16">
        <v>0</v>
      </c>
      <c r="G16" s="16">
        <v>0</v>
      </c>
      <c r="H16" s="16">
        <v>0</v>
      </c>
      <c r="I16" s="16">
        <v>71.724999999999994</v>
      </c>
      <c r="K16" s="25">
        <f>IFERROR((I16/F17)^(1/3)-1,"n/a")</f>
        <v>-1.7765600890436968</v>
      </c>
    </row>
    <row r="17" spans="5:11" x14ac:dyDescent="0.2">
      <c r="E17" s="13" t="s">
        <v>81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25" t="str">
        <f>IFERROR((I17/#REF!)^(1/3)-1,"n/a")</f>
        <v>n/a</v>
      </c>
    </row>
    <row r="18" spans="5:11" x14ac:dyDescent="0.2">
      <c r="E18" s="13" t="s">
        <v>82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25" t="str">
        <f t="shared" si="1"/>
        <v>n/a</v>
      </c>
    </row>
    <row r="19" spans="5:11" x14ac:dyDescent="0.2">
      <c r="E19" s="13" t="s">
        <v>83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25">
        <f t="shared" si="0"/>
        <v>-0.74477211859552561</v>
      </c>
    </row>
    <row r="20" spans="5:11" x14ac:dyDescent="0.2">
      <c r="E20" s="44" t="s">
        <v>84</v>
      </c>
      <c r="F20" s="16">
        <f>SUM(F12:F19)</f>
        <v>-4762.8739999999998</v>
      </c>
      <c r="G20" s="16">
        <f>SUM(G12:G19)</f>
        <v>-5904.4160000000002</v>
      </c>
      <c r="H20" s="16">
        <f t="shared" ref="H20:I20" si="2">SUM(H12:H19)</f>
        <v>-3270.0450000000001</v>
      </c>
      <c r="I20" s="16">
        <f t="shared" si="2"/>
        <v>-4256.8679999999995</v>
      </c>
      <c r="K20" s="25">
        <f t="shared" ref="K20:K21" si="3">IFERROR((I20/F20)^(1/3)-1,"n/a")</f>
        <v>-3.6747014727023908E-2</v>
      </c>
    </row>
    <row r="21" spans="5:11" x14ac:dyDescent="0.2">
      <c r="E21" s="44" t="s">
        <v>89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25">
        <f t="shared" si="3"/>
        <v>-2.1242040890623182</v>
      </c>
    </row>
    <row r="22" spans="5:11" x14ac:dyDescent="0.2">
      <c r="E22" s="5" t="s">
        <v>75</v>
      </c>
      <c r="F22" s="45">
        <f>SUM(F11,F20:F21)</f>
        <v>3056.1070000000004</v>
      </c>
      <c r="G22" s="45">
        <f t="shared" ref="G22:I22" si="4">SUM(G11,G20:G21)</f>
        <v>-2975.681</v>
      </c>
      <c r="H22" s="45">
        <f t="shared" si="4"/>
        <v>5.9209999999997365</v>
      </c>
      <c r="I22" s="45">
        <f t="shared" si="4"/>
        <v>2336.2340000000008</v>
      </c>
      <c r="K22" s="35">
        <f t="shared" si="0"/>
        <v>-8.5642717665108004E-2</v>
      </c>
    </row>
    <row r="23" spans="5:11" x14ac:dyDescent="0.2">
      <c r="E23" s="46" t="s">
        <v>88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25">
        <f t="shared" si="0"/>
        <v>0.40366447586925847</v>
      </c>
    </row>
    <row r="24" spans="5:11" x14ac:dyDescent="0.2">
      <c r="E24" s="13" t="s">
        <v>87</v>
      </c>
      <c r="F24" s="18">
        <v>0</v>
      </c>
      <c r="G24" s="18">
        <v>0</v>
      </c>
      <c r="H24" s="18">
        <v>0</v>
      </c>
      <c r="I24" s="18">
        <v>687.05499999999995</v>
      </c>
      <c r="K24" s="25" t="str">
        <f t="shared" ref="K24" si="5">IFERROR((I24/F24)^(1/3)-1,"n/a")</f>
        <v>n/a</v>
      </c>
    </row>
    <row r="25" spans="5:11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6">SUM(H22:H24)</f>
        <v>-76.845000000000269</v>
      </c>
      <c r="I25" s="17">
        <f t="shared" si="6"/>
        <v>2942.6440000000007</v>
      </c>
      <c r="K25" s="35">
        <f t="shared" si="0"/>
        <v>-9.3711557464645212E-3</v>
      </c>
    </row>
    <row r="26" spans="5:11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25">
        <f t="shared" si="0"/>
        <v>-1.847550941915804</v>
      </c>
    </row>
    <row r="27" spans="5:11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35">
        <f t="shared" si="0"/>
        <v>-0.10720182138865331</v>
      </c>
    </row>
    <row r="28" spans="5:11" ht="3" customHeight="1" x14ac:dyDescent="0.2"/>
    <row r="29" spans="5:11" x14ac:dyDescent="0.2">
      <c r="E29" s="36" t="s">
        <v>41</v>
      </c>
      <c r="F29" s="23" t="str">
        <f>IFERROR(+F11/#REF!-1,"n/a")</f>
        <v>n/a</v>
      </c>
      <c r="G29" s="23">
        <f>IFERROR(+G11/F11-1,"n/a")</f>
        <v>-0.59254661427519606</v>
      </c>
      <c r="H29" s="23">
        <f>IFERROR(+H11/G11-1,"n/a")</f>
        <v>-2.686894529097672E-2</v>
      </c>
      <c r="I29" s="24">
        <f>IFERROR(+I11/H11-1,"n/a")</f>
        <v>1.1117178931939855</v>
      </c>
    </row>
    <row r="30" spans="5:11" x14ac:dyDescent="0.2">
      <c r="E30" s="37" t="s">
        <v>42</v>
      </c>
      <c r="F30" s="25">
        <f>IFERROR(+F22/F11,"n/a")</f>
        <v>0.38983721294520379</v>
      </c>
      <c r="G30" s="25">
        <f>IFERROR(+G22/G11,"n/a")</f>
        <v>-0.93158648403610533</v>
      </c>
      <c r="H30" s="25">
        <f>IFERROR(+H22/H11,"n/a")</f>
        <v>1.9048489198402311E-3</v>
      </c>
      <c r="I30" s="26">
        <f>IFERROR(+I22/I11,"n/a")</f>
        <v>0.35591469140594778</v>
      </c>
    </row>
    <row r="31" spans="5:11" x14ac:dyDescent="0.2">
      <c r="E31" s="37" t="s">
        <v>56</v>
      </c>
      <c r="F31" s="25">
        <f>-F26/F25</f>
        <v>-0.19728558180899761</v>
      </c>
      <c r="G31" s="25">
        <f>-G26/G25</f>
        <v>0.14345610592243901</v>
      </c>
      <c r="H31" s="25">
        <f>-H26/H25</f>
        <v>2.2345760947361497</v>
      </c>
      <c r="I31" s="26">
        <f>-I26/I25</f>
        <v>0.12355487106153509</v>
      </c>
    </row>
    <row r="32" spans="5:11" x14ac:dyDescent="0.2">
      <c r="E32" s="38" t="s">
        <v>43</v>
      </c>
      <c r="F32" s="27" t="str">
        <f>IFERROR(+F27/#REF!-1,"n/a")</f>
        <v>n/a</v>
      </c>
      <c r="G32" s="27">
        <f t="shared" ref="G32:I32" si="7">IFERROR(+G27/F27-1,"n/a")</f>
        <v>-1.7242996920631766</v>
      </c>
      <c r="H32" s="27">
        <f t="shared" si="7"/>
        <v>-1.0361420355214519</v>
      </c>
      <c r="I32" s="28">
        <f t="shared" si="7"/>
        <v>26.184977495757479</v>
      </c>
    </row>
    <row r="33" spans="3:11" ht="3" customHeight="1" x14ac:dyDescent="0.2"/>
    <row r="34" spans="3:11" ht="10.5" customHeight="1" x14ac:dyDescent="0.2">
      <c r="E34" s="29" t="s">
        <v>67</v>
      </c>
      <c r="F34" s="16"/>
      <c r="G34" s="16"/>
      <c r="H34" s="16"/>
      <c r="I34" s="16"/>
    </row>
    <row r="35" spans="3:11" x14ac:dyDescent="0.2">
      <c r="F35" s="16"/>
      <c r="G35" s="16"/>
      <c r="H35" s="16"/>
      <c r="I35" s="16"/>
    </row>
    <row r="36" spans="3:11" x14ac:dyDescent="0.2">
      <c r="E36" s="8" t="s">
        <v>27</v>
      </c>
      <c r="F36" s="19">
        <v>3624.12</v>
      </c>
      <c r="G36" s="19">
        <v>-2624.9490000000001</v>
      </c>
      <c r="H36" s="19">
        <v>94.870999999999995</v>
      </c>
      <c r="I36" s="19">
        <v>2579.0659999999998</v>
      </c>
    </row>
    <row r="37" spans="3:11" x14ac:dyDescent="0.2">
      <c r="C37" s="15" t="b" cm="1">
        <f t="array" ref="C37">AND(F37:I37&lt;$B$1,F37:I37&gt;-$B$1)</f>
        <v>1</v>
      </c>
      <c r="E37" s="8" t="s">
        <v>26</v>
      </c>
      <c r="F37" s="47">
        <f t="shared" ref="F37:I37" si="8">+F36-F27</f>
        <v>0</v>
      </c>
      <c r="G37" s="47">
        <f t="shared" si="8"/>
        <v>0</v>
      </c>
      <c r="H37" s="47">
        <f t="shared" si="8"/>
        <v>2.5579538487363607E-13</v>
      </c>
      <c r="I37" s="47">
        <f t="shared" si="8"/>
        <v>0</v>
      </c>
    </row>
    <row r="38" spans="3:11" x14ac:dyDescent="0.2">
      <c r="F38" s="16"/>
      <c r="G38" s="16"/>
      <c r="H38" s="16"/>
      <c r="I38" s="16"/>
    </row>
    <row r="39" spans="3:11" x14ac:dyDescent="0.2">
      <c r="E39" s="5" t="str">
        <f>Input!$E$8&amp;" - BS"</f>
        <v>COIN - BS</v>
      </c>
      <c r="I39" s="9"/>
      <c r="K39" s="34" t="s">
        <v>51</v>
      </c>
    </row>
    <row r="40" spans="3:11" x14ac:dyDescent="0.2">
      <c r="E40" s="10" t="str">
        <f>+Input!$E$14</f>
        <v>$m</v>
      </c>
      <c r="F40" s="21" t="s">
        <v>63</v>
      </c>
      <c r="G40" s="21" t="s">
        <v>64</v>
      </c>
      <c r="H40" s="21" t="s">
        <v>65</v>
      </c>
      <c r="I40" s="21" t="s">
        <v>66</v>
      </c>
      <c r="K40" s="33" t="s">
        <v>85</v>
      </c>
    </row>
    <row r="41" spans="3:11" ht="3" customHeight="1" x14ac:dyDescent="0.2"/>
    <row r="42" spans="3:11" x14ac:dyDescent="0.2">
      <c r="E42" s="13"/>
      <c r="F42" s="16"/>
      <c r="G42" s="16"/>
      <c r="H42" s="16"/>
      <c r="I42" s="16"/>
      <c r="K42" s="25" t="str">
        <f>IFERROR((I42/F42)^(1/3)-1,"n/a")</f>
        <v>n/a</v>
      </c>
    </row>
    <row r="43" spans="3:11" x14ac:dyDescent="0.2">
      <c r="E43" s="13"/>
      <c r="F43" s="18"/>
      <c r="G43" s="18"/>
      <c r="H43" s="18"/>
      <c r="I43" s="18"/>
      <c r="K43" s="25" t="str">
        <f t="shared" ref="K43:K52" si="9">IFERROR((I43/F43)^(1/3)-1,"n/a")</f>
        <v>n/a</v>
      </c>
    </row>
    <row r="44" spans="3:11" x14ac:dyDescent="0.2">
      <c r="E44" s="5" t="s">
        <v>34</v>
      </c>
      <c r="F44" s="17">
        <f t="shared" ref="F44:G44" si="10">SUM(F42:F43)</f>
        <v>0</v>
      </c>
      <c r="G44" s="17">
        <f t="shared" si="10"/>
        <v>0</v>
      </c>
      <c r="H44" s="17">
        <f>SUM(H42:H43)</f>
        <v>0</v>
      </c>
      <c r="I44" s="17">
        <f>SUM(I42:I43)</f>
        <v>0</v>
      </c>
      <c r="K44" s="35" t="str">
        <f t="shared" si="9"/>
        <v>n/a</v>
      </c>
    </row>
    <row r="45" spans="3:11" x14ac:dyDescent="0.2">
      <c r="E45" s="13" t="s">
        <v>32</v>
      </c>
      <c r="F45" s="16"/>
      <c r="G45" s="16"/>
      <c r="H45" s="16"/>
      <c r="I45" s="16"/>
      <c r="K45" s="25" t="str">
        <f t="shared" si="9"/>
        <v>n/a</v>
      </c>
    </row>
    <row r="46" spans="3:11" x14ac:dyDescent="0.2">
      <c r="E46" s="13" t="s">
        <v>33</v>
      </c>
      <c r="F46" s="16"/>
      <c r="G46" s="16"/>
      <c r="H46" s="16"/>
      <c r="I46" s="16"/>
      <c r="K46" s="25" t="str">
        <f t="shared" si="9"/>
        <v>n/a</v>
      </c>
    </row>
    <row r="47" spans="3:11" x14ac:dyDescent="0.2">
      <c r="E47" s="13"/>
      <c r="F47" s="16"/>
      <c r="G47" s="16"/>
      <c r="H47" s="16"/>
      <c r="I47" s="16"/>
      <c r="K47" s="25" t="str">
        <f t="shared" si="9"/>
        <v>n/a</v>
      </c>
    </row>
    <row r="48" spans="3:11" x14ac:dyDescent="0.2">
      <c r="E48" s="13"/>
      <c r="F48" s="18"/>
      <c r="G48" s="18"/>
      <c r="H48" s="18"/>
      <c r="I48" s="18"/>
      <c r="K48" s="25" t="str">
        <f t="shared" si="9"/>
        <v>n/a</v>
      </c>
    </row>
    <row r="49" spans="3:11" x14ac:dyDescent="0.2">
      <c r="E49" s="5" t="s">
        <v>35</v>
      </c>
      <c r="F49" s="17">
        <f t="shared" ref="F49" si="11">SUM(F45:F48)</f>
        <v>0</v>
      </c>
      <c r="G49" s="17">
        <f t="shared" ref="G49" si="12">SUM(G45:G48)</f>
        <v>0</v>
      </c>
      <c r="H49" s="17">
        <f t="shared" ref="H49" si="13">SUM(H45:H48)</f>
        <v>0</v>
      </c>
      <c r="I49" s="17">
        <f>SUM(I45:I48)</f>
        <v>0</v>
      </c>
      <c r="K49" s="35" t="str">
        <f t="shared" si="9"/>
        <v>n/a</v>
      </c>
    </row>
    <row r="50" spans="3:11" ht="13.5" thickBot="1" x14ac:dyDescent="0.25">
      <c r="E50" s="5" t="s">
        <v>36</v>
      </c>
      <c r="F50" s="20">
        <f t="shared" ref="F50:H50" si="14">+F49+F44</f>
        <v>0</v>
      </c>
      <c r="G50" s="20">
        <f t="shared" si="14"/>
        <v>0</v>
      </c>
      <c r="H50" s="20">
        <f t="shared" si="14"/>
        <v>0</v>
      </c>
      <c r="I50" s="20">
        <f>+I49+I44</f>
        <v>0</v>
      </c>
      <c r="K50" s="35" t="str">
        <f t="shared" si="9"/>
        <v>n/a</v>
      </c>
    </row>
    <row r="51" spans="3:11" ht="3" customHeight="1" x14ac:dyDescent="0.2">
      <c r="F51" s="16"/>
      <c r="G51" s="16"/>
      <c r="H51" s="16"/>
      <c r="I51" s="16"/>
      <c r="K51" s="25" t="str">
        <f t="shared" si="9"/>
        <v>n/a</v>
      </c>
    </row>
    <row r="52" spans="3:11" x14ac:dyDescent="0.2">
      <c r="E52" s="5" t="s">
        <v>37</v>
      </c>
      <c r="F52" s="17"/>
      <c r="G52" s="17"/>
      <c r="H52" s="17"/>
      <c r="I52" s="17"/>
      <c r="K52" s="35" t="str">
        <f t="shared" si="9"/>
        <v>n/a</v>
      </c>
    </row>
    <row r="53" spans="3:11" x14ac:dyDescent="0.2">
      <c r="F53" s="16"/>
      <c r="G53" s="16"/>
      <c r="H53" s="16"/>
      <c r="I53" s="16"/>
    </row>
    <row r="54" spans="3:11" x14ac:dyDescent="0.2">
      <c r="E54" s="8" t="s">
        <v>27</v>
      </c>
      <c r="F54" s="19"/>
      <c r="G54" s="19"/>
      <c r="H54" s="19"/>
      <c r="I54" s="19"/>
    </row>
    <row r="55" spans="3:11" x14ac:dyDescent="0.2">
      <c r="C55" s="15" t="b" cm="1">
        <f t="array" ref="C55">AND(F55:I55&lt;$B$1,F55:I55&gt;-$B$1)</f>
        <v>1</v>
      </c>
      <c r="E55" s="8" t="s">
        <v>26</v>
      </c>
      <c r="F55" s="19">
        <f t="shared" ref="F55:I55" si="15">+F54-F50</f>
        <v>0</v>
      </c>
      <c r="G55" s="19">
        <f t="shared" si="15"/>
        <v>0</v>
      </c>
      <c r="H55" s="19">
        <f t="shared" si="15"/>
        <v>0</v>
      </c>
      <c r="I55" s="19">
        <f t="shared" si="15"/>
        <v>0</v>
      </c>
    </row>
    <row r="56" spans="3:11" x14ac:dyDescent="0.2">
      <c r="F56" s="16"/>
      <c r="G56" s="16"/>
      <c r="H56" s="16"/>
      <c r="I56" s="16"/>
    </row>
    <row r="57" spans="3:11" x14ac:dyDescent="0.2">
      <c r="E57" s="5" t="str">
        <f>Input!$E$8&amp;" - CF"</f>
        <v>COIN - CF</v>
      </c>
      <c r="I57" s="9"/>
      <c r="K57" s="34" t="s">
        <v>51</v>
      </c>
    </row>
    <row r="58" spans="3:11" x14ac:dyDescent="0.2">
      <c r="E58" s="10" t="str">
        <f>+Input!$E$14</f>
        <v>$m</v>
      </c>
      <c r="F58" s="21" t="s">
        <v>28</v>
      </c>
      <c r="G58" s="21" t="s">
        <v>29</v>
      </c>
      <c r="H58" s="21" t="s">
        <v>30</v>
      </c>
      <c r="I58" s="21" t="s">
        <v>31</v>
      </c>
      <c r="K58" s="33" t="s">
        <v>85</v>
      </c>
    </row>
    <row r="59" spans="3:11" ht="3" customHeight="1" x14ac:dyDescent="0.2"/>
    <row r="60" spans="3:11" x14ac:dyDescent="0.2">
      <c r="E60" s="13" t="s">
        <v>38</v>
      </c>
      <c r="F60" s="16"/>
      <c r="G60" s="16"/>
      <c r="H60" s="16"/>
      <c r="I60" s="16"/>
      <c r="K60" s="25" t="str">
        <f>IFERROR((I60/F60)^(1/3)-1,"n/a")</f>
        <v>n/a</v>
      </c>
    </row>
    <row r="61" spans="3:11" x14ac:dyDescent="0.2">
      <c r="E61" s="13" t="s">
        <v>39</v>
      </c>
      <c r="F61" s="18"/>
      <c r="G61" s="18"/>
      <c r="H61" s="18"/>
      <c r="I61" s="18"/>
      <c r="K61" s="25" t="str">
        <f t="shared" ref="K61:K63" si="16">IFERROR((I61/F61)^(1/3)-1,"n/a")</f>
        <v>n/a</v>
      </c>
    </row>
    <row r="62" spans="3:11" x14ac:dyDescent="0.2">
      <c r="E62" s="5" t="s">
        <v>40</v>
      </c>
      <c r="F62" s="17">
        <f t="shared" ref="F62:H62" si="17">+F60+F61</f>
        <v>0</v>
      </c>
      <c r="G62" s="17">
        <f t="shared" si="17"/>
        <v>0</v>
      </c>
      <c r="H62" s="17">
        <f t="shared" si="17"/>
        <v>0</v>
      </c>
      <c r="I62" s="17">
        <f>+I60+I61</f>
        <v>0</v>
      </c>
      <c r="K62" s="35" t="str">
        <f t="shared" si="16"/>
        <v>n/a</v>
      </c>
    </row>
    <row r="63" spans="3:11" x14ac:dyDescent="0.2">
      <c r="E63" s="13" t="s">
        <v>44</v>
      </c>
      <c r="F63" s="16"/>
      <c r="G63" s="16"/>
      <c r="H63" s="16"/>
      <c r="I63" s="16"/>
      <c r="K63" s="25" t="str">
        <f t="shared" si="16"/>
        <v>n/a</v>
      </c>
    </row>
    <row r="66" spans="6:9" x14ac:dyDescent="0.2">
      <c r="F66" s="16"/>
      <c r="G66" s="16"/>
      <c r="H66" s="16"/>
      <c r="I66" s="16"/>
    </row>
    <row r="67" spans="6:9" x14ac:dyDescent="0.2">
      <c r="F67" s="16"/>
      <c r="G67" s="16"/>
      <c r="H67" s="16"/>
      <c r="I67" s="16"/>
    </row>
    <row r="68" spans="6:9" x14ac:dyDescent="0.2">
      <c r="F68" s="16"/>
      <c r="G68" s="16"/>
      <c r="H68" s="16"/>
      <c r="I68" s="16"/>
    </row>
    <row r="69" spans="6:9" x14ac:dyDescent="0.2">
      <c r="F69" s="16"/>
      <c r="G69" s="16"/>
      <c r="H69" s="16"/>
      <c r="I69" s="16"/>
    </row>
    <row r="70" spans="6:9" x14ac:dyDescent="0.2">
      <c r="F70" s="16"/>
      <c r="G70" s="16"/>
      <c r="H70" s="16"/>
      <c r="I70" s="16"/>
    </row>
    <row r="71" spans="6:9" x14ac:dyDescent="0.2">
      <c r="F71" s="16"/>
      <c r="G71" s="16"/>
      <c r="H71" s="16"/>
      <c r="I71" s="16"/>
    </row>
    <row r="72" spans="6:9" x14ac:dyDescent="0.2">
      <c r="F72" s="16"/>
      <c r="G72" s="16"/>
      <c r="H72" s="16"/>
      <c r="I72" s="16"/>
    </row>
    <row r="73" spans="6:9" x14ac:dyDescent="0.2">
      <c r="F73" s="16"/>
      <c r="G73" s="16"/>
      <c r="H73" s="16"/>
      <c r="I73" s="16"/>
    </row>
    <row r="74" spans="6:9" x14ac:dyDescent="0.2">
      <c r="F74" s="16"/>
      <c r="G74" s="16"/>
      <c r="H74" s="16"/>
      <c r="I74" s="16"/>
    </row>
    <row r="75" spans="6:9" x14ac:dyDescent="0.2">
      <c r="F75" s="16"/>
      <c r="G75" s="16"/>
      <c r="H75" s="16"/>
      <c r="I75" s="16"/>
    </row>
    <row r="76" spans="6:9" x14ac:dyDescent="0.2">
      <c r="F76" s="16"/>
      <c r="G76" s="16"/>
      <c r="H76" s="16"/>
      <c r="I76" s="16"/>
    </row>
    <row r="77" spans="6:9" x14ac:dyDescent="0.2">
      <c r="F77" s="16"/>
      <c r="G77" s="16"/>
      <c r="H77" s="16"/>
      <c r="I77" s="16"/>
    </row>
    <row r="78" spans="6:9" x14ac:dyDescent="0.2">
      <c r="F78" s="16"/>
      <c r="G78" s="16"/>
      <c r="H78" s="16"/>
      <c r="I78" s="16"/>
    </row>
    <row r="79" spans="6:9" x14ac:dyDescent="0.2">
      <c r="F79" s="16"/>
      <c r="G79" s="16"/>
      <c r="H79" s="16"/>
      <c r="I79" s="16"/>
    </row>
    <row r="80" spans="6:9" x14ac:dyDescent="0.2">
      <c r="F80" s="16"/>
      <c r="G80" s="16"/>
      <c r="H80" s="16"/>
      <c r="I80" s="16"/>
    </row>
    <row r="81" spans="6:9" x14ac:dyDescent="0.2">
      <c r="F81" s="16"/>
      <c r="G81" s="16"/>
      <c r="H81" s="16"/>
      <c r="I81" s="16"/>
    </row>
    <row r="82" spans="6:9" x14ac:dyDescent="0.2">
      <c r="F82" s="16"/>
      <c r="G82" s="16"/>
      <c r="H82" s="16"/>
      <c r="I82" s="16"/>
    </row>
    <row r="83" spans="6:9" x14ac:dyDescent="0.2">
      <c r="F83" s="16"/>
      <c r="G83" s="16"/>
      <c r="H83" s="16"/>
      <c r="I83" s="16"/>
    </row>
    <row r="84" spans="6:9" x14ac:dyDescent="0.2">
      <c r="F84" s="16"/>
      <c r="G84" s="16"/>
      <c r="H84" s="16"/>
      <c r="I84" s="16"/>
    </row>
    <row r="85" spans="6:9" x14ac:dyDescent="0.2">
      <c r="F85" s="16"/>
      <c r="G85" s="16"/>
      <c r="H85" s="16"/>
      <c r="I85" s="16"/>
    </row>
    <row r="86" spans="6:9" x14ac:dyDescent="0.2">
      <c r="F86" s="16"/>
      <c r="G86" s="16"/>
      <c r="H86" s="16"/>
      <c r="I86" s="16"/>
    </row>
    <row r="87" spans="6:9" x14ac:dyDescent="0.2">
      <c r="F87" s="16"/>
      <c r="G87" s="16"/>
      <c r="H87" s="16"/>
      <c r="I87" s="16"/>
    </row>
    <row r="88" spans="6:9" x14ac:dyDescent="0.2">
      <c r="F88" s="16"/>
      <c r="G88" s="16"/>
      <c r="H88" s="16"/>
      <c r="I88" s="16"/>
    </row>
    <row r="89" spans="6:9" x14ac:dyDescent="0.2">
      <c r="F89" s="16"/>
      <c r="G89" s="16"/>
      <c r="H89" s="16"/>
      <c r="I89" s="16"/>
    </row>
    <row r="90" spans="6:9" x14ac:dyDescent="0.2">
      <c r="F90" s="16"/>
      <c r="G90" s="16"/>
      <c r="H90" s="16"/>
      <c r="I90" s="16"/>
    </row>
    <row r="91" spans="6:9" x14ac:dyDescent="0.2">
      <c r="F91" s="16"/>
      <c r="G91" s="16"/>
      <c r="H91" s="16"/>
      <c r="I91" s="16"/>
    </row>
    <row r="92" spans="6:9" x14ac:dyDescent="0.2">
      <c r="F92" s="16"/>
      <c r="G92" s="16"/>
      <c r="H92" s="16"/>
      <c r="I92" s="16"/>
    </row>
    <row r="93" spans="6:9" x14ac:dyDescent="0.2">
      <c r="F93" s="16"/>
      <c r="G93" s="16"/>
      <c r="H93" s="16"/>
      <c r="I93" s="16"/>
    </row>
    <row r="94" spans="6:9" x14ac:dyDescent="0.2">
      <c r="F94" s="16"/>
      <c r="G94" s="16"/>
      <c r="H94" s="16"/>
      <c r="I94" s="16"/>
    </row>
    <row r="95" spans="6:9" x14ac:dyDescent="0.2">
      <c r="F95" s="16"/>
      <c r="G95" s="16"/>
      <c r="H95" s="16"/>
      <c r="I95" s="16"/>
    </row>
    <row r="96" spans="6:9" x14ac:dyDescent="0.2">
      <c r="F96" s="16"/>
      <c r="G96" s="16"/>
      <c r="H96" s="16"/>
      <c r="I96" s="16"/>
    </row>
    <row r="97" spans="6:9" x14ac:dyDescent="0.2">
      <c r="F97" s="16"/>
      <c r="G97" s="16"/>
      <c r="H97" s="16"/>
      <c r="I97" s="16"/>
    </row>
    <row r="98" spans="6:9" x14ac:dyDescent="0.2">
      <c r="F98" s="16"/>
      <c r="G98" s="16"/>
      <c r="H98" s="16"/>
      <c r="I98" s="16"/>
    </row>
    <row r="99" spans="6:9" x14ac:dyDescent="0.2">
      <c r="F99" s="16"/>
      <c r="G99" s="16"/>
      <c r="H99" s="16"/>
      <c r="I99" s="16"/>
    </row>
    <row r="100" spans="6:9" x14ac:dyDescent="0.2">
      <c r="F100" s="16"/>
      <c r="G100" s="16"/>
      <c r="H100" s="16"/>
      <c r="I100" s="16"/>
    </row>
    <row r="101" spans="6:9" x14ac:dyDescent="0.2">
      <c r="F101" s="16"/>
      <c r="G101" s="16"/>
      <c r="H101" s="16"/>
      <c r="I101" s="16"/>
    </row>
    <row r="102" spans="6:9" x14ac:dyDescent="0.2">
      <c r="F102" s="16"/>
      <c r="G102" s="16"/>
      <c r="H102" s="16"/>
      <c r="I102" s="16"/>
    </row>
    <row r="103" spans="6:9" x14ac:dyDescent="0.2">
      <c r="F103" s="16"/>
      <c r="G103" s="16"/>
      <c r="H103" s="16"/>
      <c r="I103" s="16"/>
    </row>
    <row r="104" spans="6:9" x14ac:dyDescent="0.2">
      <c r="F104" s="16"/>
      <c r="G104" s="16"/>
      <c r="H104" s="16"/>
      <c r="I104" s="16"/>
    </row>
    <row r="105" spans="6:9" x14ac:dyDescent="0.2">
      <c r="F105" s="16"/>
      <c r="G105" s="16"/>
      <c r="H105" s="16"/>
      <c r="I105" s="16"/>
    </row>
    <row r="106" spans="6:9" x14ac:dyDescent="0.2">
      <c r="F106" s="16"/>
      <c r="G106" s="16"/>
      <c r="H106" s="16"/>
      <c r="I106" s="16"/>
    </row>
    <row r="107" spans="6:9" x14ac:dyDescent="0.2">
      <c r="F107" s="16"/>
      <c r="G107" s="16"/>
      <c r="H107" s="16"/>
      <c r="I107" s="16"/>
    </row>
    <row r="108" spans="6:9" x14ac:dyDescent="0.2">
      <c r="F108" s="16"/>
      <c r="G108" s="16"/>
      <c r="H108" s="16"/>
      <c r="I108" s="16"/>
    </row>
    <row r="109" spans="6:9" x14ac:dyDescent="0.2">
      <c r="F109" s="16"/>
      <c r="G109" s="16"/>
      <c r="H109" s="16"/>
      <c r="I109" s="16"/>
    </row>
    <row r="110" spans="6:9" x14ac:dyDescent="0.2">
      <c r="F110" s="16"/>
      <c r="G110" s="16"/>
      <c r="H110" s="16"/>
      <c r="I110" s="16"/>
    </row>
    <row r="111" spans="6:9" x14ac:dyDescent="0.2">
      <c r="F111" s="16"/>
      <c r="G111" s="16"/>
      <c r="H111" s="16"/>
      <c r="I111" s="16"/>
    </row>
    <row r="112" spans="6:9" x14ac:dyDescent="0.2">
      <c r="F112" s="16"/>
      <c r="G112" s="16"/>
      <c r="H112" s="16"/>
      <c r="I112" s="16"/>
    </row>
    <row r="113" spans="6:9" x14ac:dyDescent="0.2">
      <c r="F113" s="16"/>
      <c r="G113" s="16"/>
      <c r="H113" s="16"/>
      <c r="I113" s="16"/>
    </row>
    <row r="114" spans="6:9" x14ac:dyDescent="0.2">
      <c r="F114" s="16"/>
      <c r="G114" s="16"/>
      <c r="H114" s="16"/>
      <c r="I114" s="16"/>
    </row>
    <row r="115" spans="6:9" x14ac:dyDescent="0.2">
      <c r="F115" s="16"/>
      <c r="G115" s="16"/>
      <c r="H115" s="16"/>
      <c r="I115" s="16"/>
    </row>
    <row r="116" spans="6:9" x14ac:dyDescent="0.2">
      <c r="F116" s="16"/>
      <c r="G116" s="16"/>
      <c r="H116" s="16"/>
      <c r="I116" s="16"/>
    </row>
    <row r="117" spans="6:9" x14ac:dyDescent="0.2">
      <c r="F117" s="16"/>
      <c r="G117" s="16"/>
      <c r="H117" s="16"/>
      <c r="I117" s="16"/>
    </row>
    <row r="118" spans="6:9" x14ac:dyDescent="0.2">
      <c r="F118" s="16"/>
      <c r="G118" s="16"/>
      <c r="H118" s="16"/>
      <c r="I118" s="16"/>
    </row>
    <row r="119" spans="6:9" x14ac:dyDescent="0.2">
      <c r="F119" s="16"/>
      <c r="G119" s="16"/>
      <c r="H119" s="16"/>
      <c r="I119" s="16"/>
    </row>
    <row r="120" spans="6:9" x14ac:dyDescent="0.2">
      <c r="F120" s="16"/>
      <c r="G120" s="16"/>
      <c r="H120" s="16"/>
      <c r="I120" s="16"/>
    </row>
    <row r="121" spans="6:9" x14ac:dyDescent="0.2">
      <c r="F121" s="16"/>
      <c r="G121" s="16"/>
      <c r="H121" s="16"/>
      <c r="I121" s="16"/>
    </row>
    <row r="122" spans="6:9" x14ac:dyDescent="0.2">
      <c r="F122" s="16"/>
      <c r="G122" s="16"/>
      <c r="H122" s="16"/>
      <c r="I122" s="16"/>
    </row>
    <row r="123" spans="6:9" x14ac:dyDescent="0.2">
      <c r="F123" s="16"/>
      <c r="G123" s="16"/>
      <c r="H123" s="16"/>
      <c r="I123" s="16"/>
    </row>
    <row r="124" spans="6:9" x14ac:dyDescent="0.2">
      <c r="F124" s="16"/>
      <c r="G124" s="16"/>
      <c r="H124" s="16"/>
      <c r="I124" s="16"/>
    </row>
    <row r="125" spans="6:9" x14ac:dyDescent="0.2">
      <c r="F125" s="16"/>
      <c r="G125" s="16"/>
      <c r="H125" s="16"/>
      <c r="I125" s="16"/>
    </row>
    <row r="126" spans="6:9" x14ac:dyDescent="0.2">
      <c r="F126" s="16"/>
      <c r="G126" s="16"/>
      <c r="H126" s="16"/>
      <c r="I126" s="16"/>
    </row>
    <row r="127" spans="6:9" x14ac:dyDescent="0.2">
      <c r="F127" s="16"/>
      <c r="G127" s="16"/>
      <c r="H127" s="16"/>
      <c r="I127" s="16"/>
    </row>
    <row r="128" spans="6:9" x14ac:dyDescent="0.2">
      <c r="F128" s="16"/>
      <c r="G128" s="16"/>
      <c r="H128" s="16"/>
      <c r="I128" s="16"/>
    </row>
    <row r="129" spans="6:9" x14ac:dyDescent="0.2">
      <c r="F129" s="16"/>
      <c r="G129" s="16"/>
      <c r="H129" s="16"/>
      <c r="I129" s="16"/>
    </row>
    <row r="130" spans="6:9" x14ac:dyDescent="0.2">
      <c r="F130" s="16"/>
      <c r="G130" s="16"/>
      <c r="H130" s="16"/>
      <c r="I130" s="16"/>
    </row>
    <row r="131" spans="6:9" x14ac:dyDescent="0.2">
      <c r="F131" s="16"/>
      <c r="G131" s="16"/>
      <c r="H131" s="16"/>
      <c r="I131" s="16"/>
    </row>
    <row r="132" spans="6:9" x14ac:dyDescent="0.2">
      <c r="F132" s="16"/>
      <c r="G132" s="16"/>
      <c r="H132" s="16"/>
      <c r="I132" s="16"/>
    </row>
    <row r="133" spans="6:9" x14ac:dyDescent="0.2">
      <c r="F133" s="16"/>
      <c r="G133" s="16"/>
      <c r="H133" s="16"/>
      <c r="I133" s="16"/>
    </row>
    <row r="134" spans="6:9" x14ac:dyDescent="0.2">
      <c r="F134" s="16"/>
      <c r="G134" s="16"/>
      <c r="H134" s="16"/>
      <c r="I134" s="16"/>
    </row>
    <row r="135" spans="6:9" x14ac:dyDescent="0.2">
      <c r="F135" s="16"/>
      <c r="G135" s="16"/>
      <c r="H135" s="16"/>
      <c r="I135" s="16"/>
    </row>
    <row r="136" spans="6:9" x14ac:dyDescent="0.2">
      <c r="F136" s="16"/>
      <c r="G136" s="16"/>
      <c r="H136" s="16"/>
      <c r="I136" s="16"/>
    </row>
    <row r="137" spans="6:9" x14ac:dyDescent="0.2">
      <c r="F137" s="16"/>
      <c r="G137" s="16"/>
      <c r="H137" s="16"/>
      <c r="I137" s="16"/>
    </row>
    <row r="138" spans="6:9" x14ac:dyDescent="0.2">
      <c r="F138" s="16"/>
      <c r="G138" s="16"/>
      <c r="H138" s="16"/>
      <c r="I138" s="16"/>
    </row>
    <row r="139" spans="6:9" x14ac:dyDescent="0.2">
      <c r="F139" s="16"/>
      <c r="G139" s="16"/>
      <c r="H139" s="16"/>
      <c r="I139" s="16"/>
    </row>
    <row r="140" spans="6:9" x14ac:dyDescent="0.2">
      <c r="F140" s="16"/>
      <c r="G140" s="16"/>
      <c r="H140" s="16"/>
      <c r="I140" s="16"/>
    </row>
    <row r="141" spans="6:9" x14ac:dyDescent="0.2">
      <c r="F141" s="16"/>
      <c r="G141" s="16"/>
      <c r="H141" s="16"/>
      <c r="I141" s="16"/>
    </row>
    <row r="142" spans="6:9" x14ac:dyDescent="0.2">
      <c r="F142" s="16"/>
      <c r="G142" s="16"/>
      <c r="H142" s="16"/>
      <c r="I142" s="16"/>
    </row>
    <row r="143" spans="6:9" x14ac:dyDescent="0.2">
      <c r="F143" s="16"/>
      <c r="G143" s="16"/>
      <c r="H143" s="16"/>
      <c r="I143" s="16"/>
    </row>
    <row r="144" spans="6:9" x14ac:dyDescent="0.2">
      <c r="F144" s="16"/>
      <c r="G144" s="16"/>
      <c r="H144" s="16"/>
      <c r="I144" s="16"/>
    </row>
    <row r="145" spans="6:9" x14ac:dyDescent="0.2">
      <c r="F145" s="16"/>
      <c r="G145" s="16"/>
      <c r="H145" s="16"/>
      <c r="I145" s="16"/>
    </row>
    <row r="146" spans="6:9" x14ac:dyDescent="0.2">
      <c r="F146" s="16"/>
      <c r="G146" s="16"/>
      <c r="H146" s="16"/>
      <c r="I146" s="16"/>
    </row>
    <row r="147" spans="6:9" x14ac:dyDescent="0.2">
      <c r="F147" s="16"/>
      <c r="G147" s="16"/>
      <c r="H147" s="16"/>
      <c r="I147" s="16"/>
    </row>
    <row r="148" spans="6:9" x14ac:dyDescent="0.2">
      <c r="F148" s="16"/>
      <c r="G148" s="16"/>
      <c r="H148" s="16"/>
      <c r="I148" s="16"/>
    </row>
    <row r="149" spans="6:9" x14ac:dyDescent="0.2">
      <c r="F149" s="16"/>
      <c r="G149" s="16"/>
      <c r="H149" s="16"/>
      <c r="I149" s="16"/>
    </row>
    <row r="150" spans="6:9" x14ac:dyDescent="0.2">
      <c r="F150" s="16"/>
      <c r="G150" s="16"/>
      <c r="H150" s="16"/>
      <c r="I150" s="16"/>
    </row>
    <row r="151" spans="6:9" x14ac:dyDescent="0.2">
      <c r="F151" s="16"/>
      <c r="G151" s="16"/>
      <c r="H151" s="16"/>
      <c r="I151" s="16"/>
    </row>
    <row r="152" spans="6:9" x14ac:dyDescent="0.2">
      <c r="F152" s="16"/>
      <c r="G152" s="16"/>
      <c r="H152" s="16"/>
      <c r="I152" s="16"/>
    </row>
    <row r="153" spans="6:9" x14ac:dyDescent="0.2">
      <c r="F153" s="16"/>
      <c r="G153" s="16"/>
      <c r="H153" s="16"/>
      <c r="I153" s="16"/>
    </row>
    <row r="154" spans="6:9" x14ac:dyDescent="0.2">
      <c r="F154" s="16"/>
      <c r="G154" s="16"/>
      <c r="H154" s="16"/>
      <c r="I154" s="16"/>
    </row>
    <row r="155" spans="6:9" x14ac:dyDescent="0.2">
      <c r="F155" s="16"/>
      <c r="G155" s="16"/>
      <c r="H155" s="16"/>
      <c r="I155" s="16"/>
    </row>
    <row r="156" spans="6:9" x14ac:dyDescent="0.2">
      <c r="F156" s="16"/>
      <c r="G156" s="16"/>
      <c r="H156" s="16"/>
      <c r="I156" s="16"/>
    </row>
    <row r="157" spans="6:9" x14ac:dyDescent="0.2">
      <c r="F157" s="16"/>
      <c r="G157" s="16"/>
      <c r="H157" s="16"/>
      <c r="I157" s="16"/>
    </row>
    <row r="158" spans="6:9" x14ac:dyDescent="0.2">
      <c r="F158" s="16"/>
      <c r="G158" s="16"/>
      <c r="H158" s="16"/>
      <c r="I158" s="16"/>
    </row>
    <row r="159" spans="6:9" x14ac:dyDescent="0.2">
      <c r="F159" s="16"/>
      <c r="G159" s="16"/>
      <c r="H159" s="16"/>
      <c r="I159" s="16"/>
    </row>
    <row r="160" spans="6:9" x14ac:dyDescent="0.2">
      <c r="F160" s="16"/>
      <c r="G160" s="16"/>
      <c r="H160" s="16"/>
      <c r="I160" s="16"/>
    </row>
    <row r="161" spans="6:9" x14ac:dyDescent="0.2">
      <c r="F161" s="16"/>
      <c r="G161" s="16"/>
      <c r="H161" s="16"/>
      <c r="I161" s="16"/>
    </row>
    <row r="162" spans="6:9" x14ac:dyDescent="0.2">
      <c r="F162" s="16"/>
      <c r="G162" s="16"/>
      <c r="H162" s="16"/>
      <c r="I162" s="16"/>
    </row>
    <row r="163" spans="6:9" x14ac:dyDescent="0.2">
      <c r="F163" s="16"/>
      <c r="G163" s="16"/>
      <c r="H163" s="16"/>
      <c r="I163" s="16"/>
    </row>
    <row r="164" spans="6:9" x14ac:dyDescent="0.2">
      <c r="F164" s="16"/>
      <c r="G164" s="16"/>
      <c r="H164" s="16"/>
      <c r="I164" s="16"/>
    </row>
    <row r="165" spans="6:9" x14ac:dyDescent="0.2">
      <c r="F165" s="16"/>
      <c r="G165" s="16"/>
      <c r="H165" s="16"/>
      <c r="I165" s="16"/>
    </row>
    <row r="166" spans="6:9" x14ac:dyDescent="0.2">
      <c r="F166" s="16"/>
      <c r="G166" s="16"/>
      <c r="H166" s="16"/>
      <c r="I166" s="16"/>
    </row>
    <row r="167" spans="6:9" x14ac:dyDescent="0.2">
      <c r="F167" s="16"/>
      <c r="G167" s="16"/>
      <c r="H167" s="16"/>
      <c r="I167" s="16"/>
    </row>
    <row r="168" spans="6:9" x14ac:dyDescent="0.2">
      <c r="F168" s="16"/>
      <c r="G168" s="16"/>
      <c r="H168" s="16"/>
      <c r="I168" s="16"/>
    </row>
    <row r="169" spans="6:9" x14ac:dyDescent="0.2">
      <c r="F169" s="16"/>
      <c r="G169" s="16"/>
      <c r="H169" s="16"/>
      <c r="I169" s="16"/>
    </row>
    <row r="170" spans="6:9" x14ac:dyDescent="0.2">
      <c r="F170" s="16"/>
      <c r="G170" s="16"/>
      <c r="H170" s="16"/>
      <c r="I170" s="16"/>
    </row>
    <row r="171" spans="6:9" x14ac:dyDescent="0.2">
      <c r="F171" s="16"/>
      <c r="G171" s="16"/>
      <c r="H171" s="16"/>
      <c r="I171" s="16"/>
    </row>
    <row r="172" spans="6:9" x14ac:dyDescent="0.2">
      <c r="F172" s="16"/>
      <c r="G172" s="16"/>
      <c r="H172" s="16"/>
      <c r="I172" s="16"/>
    </row>
    <row r="173" spans="6:9" x14ac:dyDescent="0.2">
      <c r="F173" s="16"/>
      <c r="G173" s="16"/>
      <c r="H173" s="16"/>
      <c r="I173" s="16"/>
    </row>
    <row r="174" spans="6:9" x14ac:dyDescent="0.2">
      <c r="F174" s="16"/>
      <c r="G174" s="16"/>
      <c r="H174" s="16"/>
      <c r="I174" s="16"/>
    </row>
    <row r="175" spans="6:9" x14ac:dyDescent="0.2">
      <c r="F175" s="16"/>
      <c r="G175" s="16"/>
      <c r="H175" s="16"/>
      <c r="I175" s="16"/>
    </row>
    <row r="176" spans="6:9" x14ac:dyDescent="0.2">
      <c r="F176" s="16"/>
      <c r="G176" s="16"/>
      <c r="H176" s="16"/>
      <c r="I176" s="16"/>
    </row>
    <row r="177" spans="6:9" x14ac:dyDescent="0.2">
      <c r="F177" s="16"/>
      <c r="G177" s="16"/>
      <c r="H177" s="16"/>
      <c r="I177" s="16"/>
    </row>
    <row r="178" spans="6:9" x14ac:dyDescent="0.2">
      <c r="F178" s="16"/>
      <c r="G178" s="16"/>
      <c r="H178" s="16"/>
      <c r="I178" s="16"/>
    </row>
    <row r="179" spans="6:9" x14ac:dyDescent="0.2">
      <c r="F179" s="16"/>
      <c r="G179" s="16"/>
      <c r="H179" s="16"/>
      <c r="I179" s="16"/>
    </row>
    <row r="180" spans="6:9" x14ac:dyDescent="0.2">
      <c r="F180" s="16"/>
      <c r="G180" s="16"/>
      <c r="H180" s="16"/>
      <c r="I180" s="16"/>
    </row>
    <row r="181" spans="6:9" x14ac:dyDescent="0.2">
      <c r="F181" s="16"/>
      <c r="G181" s="16"/>
      <c r="H181" s="16"/>
      <c r="I181" s="16"/>
    </row>
    <row r="182" spans="6:9" x14ac:dyDescent="0.2">
      <c r="F182" s="16"/>
      <c r="G182" s="16"/>
      <c r="H182" s="16"/>
      <c r="I182" s="16"/>
    </row>
    <row r="183" spans="6:9" x14ac:dyDescent="0.2">
      <c r="F183" s="16"/>
      <c r="G183" s="16"/>
      <c r="H183" s="16"/>
      <c r="I183" s="16"/>
    </row>
    <row r="184" spans="6:9" x14ac:dyDescent="0.2">
      <c r="F184" s="16"/>
      <c r="G184" s="16"/>
      <c r="H184" s="16"/>
      <c r="I184" s="16"/>
    </row>
    <row r="185" spans="6:9" x14ac:dyDescent="0.2">
      <c r="F185" s="16"/>
      <c r="G185" s="16"/>
      <c r="H185" s="16"/>
      <c r="I185" s="16"/>
    </row>
    <row r="186" spans="6:9" x14ac:dyDescent="0.2">
      <c r="F186" s="16"/>
      <c r="G186" s="16"/>
      <c r="H186" s="16"/>
      <c r="I186" s="16"/>
    </row>
    <row r="187" spans="6:9" x14ac:dyDescent="0.2">
      <c r="F187" s="16"/>
      <c r="G187" s="16"/>
      <c r="H187" s="16"/>
      <c r="I187" s="16"/>
    </row>
    <row r="188" spans="6:9" x14ac:dyDescent="0.2">
      <c r="F188" s="16"/>
      <c r="G188" s="16"/>
      <c r="H188" s="16"/>
      <c r="I188" s="16"/>
    </row>
    <row r="189" spans="6:9" x14ac:dyDescent="0.2">
      <c r="F189" s="16"/>
      <c r="G189" s="16"/>
      <c r="H189" s="16"/>
      <c r="I189" s="16"/>
    </row>
    <row r="190" spans="6:9" x14ac:dyDescent="0.2">
      <c r="F190" s="16"/>
      <c r="G190" s="16"/>
      <c r="H190" s="16"/>
      <c r="I190" s="16"/>
    </row>
    <row r="191" spans="6:9" x14ac:dyDescent="0.2">
      <c r="F191" s="16"/>
      <c r="G191" s="16"/>
      <c r="H191" s="16"/>
      <c r="I191" s="16"/>
    </row>
    <row r="192" spans="6:9" x14ac:dyDescent="0.2">
      <c r="F192" s="16"/>
      <c r="G192" s="16"/>
      <c r="H192" s="16"/>
      <c r="I192" s="16"/>
    </row>
    <row r="193" spans="6:9" x14ac:dyDescent="0.2">
      <c r="F193" s="16"/>
      <c r="G193" s="16"/>
      <c r="H193" s="16"/>
      <c r="I193" s="16"/>
    </row>
    <row r="194" spans="6:9" x14ac:dyDescent="0.2">
      <c r="F194" s="16"/>
      <c r="G194" s="16"/>
      <c r="H194" s="16"/>
      <c r="I194" s="16"/>
    </row>
    <row r="195" spans="6:9" x14ac:dyDescent="0.2">
      <c r="F195" s="16"/>
      <c r="G195" s="16"/>
      <c r="H195" s="16"/>
      <c r="I195" s="16"/>
    </row>
    <row r="196" spans="6:9" x14ac:dyDescent="0.2">
      <c r="F196" s="16"/>
      <c r="G196" s="16"/>
      <c r="H196" s="16"/>
      <c r="I196" s="16"/>
    </row>
    <row r="197" spans="6:9" x14ac:dyDescent="0.2">
      <c r="F197" s="16"/>
      <c r="G197" s="16"/>
      <c r="H197" s="16"/>
      <c r="I197" s="16"/>
    </row>
    <row r="198" spans="6:9" x14ac:dyDescent="0.2">
      <c r="F198" s="16"/>
      <c r="G198" s="16"/>
      <c r="H198" s="16"/>
      <c r="I198" s="16"/>
    </row>
    <row r="199" spans="6:9" x14ac:dyDescent="0.2">
      <c r="F199" s="16"/>
      <c r="G199" s="16"/>
      <c r="H199" s="16"/>
      <c r="I199" s="16"/>
    </row>
    <row r="200" spans="6:9" x14ac:dyDescent="0.2">
      <c r="F200" s="16"/>
      <c r="G200" s="16"/>
      <c r="H200" s="16"/>
      <c r="I200" s="16"/>
    </row>
    <row r="201" spans="6:9" x14ac:dyDescent="0.2">
      <c r="F201" s="16"/>
      <c r="G201" s="16"/>
      <c r="H201" s="16"/>
      <c r="I201" s="16"/>
    </row>
    <row r="202" spans="6:9" x14ac:dyDescent="0.2">
      <c r="F202" s="16"/>
      <c r="G202" s="16"/>
      <c r="H202" s="16"/>
      <c r="I202" s="16"/>
    </row>
    <row r="203" spans="6:9" x14ac:dyDescent="0.2">
      <c r="F203" s="16"/>
      <c r="G203" s="16"/>
      <c r="H203" s="16"/>
      <c r="I203" s="16"/>
    </row>
    <row r="204" spans="6:9" x14ac:dyDescent="0.2">
      <c r="F204" s="16"/>
      <c r="G204" s="16"/>
      <c r="H204" s="16"/>
      <c r="I204" s="16"/>
    </row>
    <row r="205" spans="6:9" x14ac:dyDescent="0.2">
      <c r="F205" s="16"/>
      <c r="G205" s="16"/>
      <c r="H205" s="16"/>
      <c r="I205" s="16"/>
    </row>
    <row r="206" spans="6:9" x14ac:dyDescent="0.2">
      <c r="F206" s="16"/>
      <c r="G206" s="16"/>
      <c r="H206" s="16"/>
      <c r="I206" s="16"/>
    </row>
    <row r="207" spans="6:9" x14ac:dyDescent="0.2">
      <c r="F207" s="16"/>
      <c r="G207" s="16"/>
      <c r="H207" s="16"/>
      <c r="I207" s="16"/>
    </row>
    <row r="208" spans="6:9" x14ac:dyDescent="0.2">
      <c r="F208" s="16"/>
      <c r="G208" s="16"/>
      <c r="H208" s="16"/>
      <c r="I208" s="16"/>
    </row>
    <row r="209" spans="6:9" x14ac:dyDescent="0.2">
      <c r="F209" s="16"/>
      <c r="G209" s="16"/>
      <c r="H209" s="16"/>
      <c r="I209" s="16"/>
    </row>
    <row r="210" spans="6:9" x14ac:dyDescent="0.2">
      <c r="F210" s="16"/>
      <c r="G210" s="16"/>
      <c r="H210" s="16"/>
      <c r="I210" s="16"/>
    </row>
    <row r="211" spans="6:9" x14ac:dyDescent="0.2">
      <c r="F211" s="16"/>
      <c r="G211" s="16"/>
      <c r="H211" s="16"/>
      <c r="I211" s="16"/>
    </row>
    <row r="212" spans="6:9" x14ac:dyDescent="0.2">
      <c r="F212" s="16"/>
      <c r="G212" s="16"/>
      <c r="H212" s="16"/>
      <c r="I212" s="16"/>
    </row>
    <row r="213" spans="6:9" x14ac:dyDescent="0.2">
      <c r="F213" s="16"/>
      <c r="G213" s="16"/>
      <c r="H213" s="16"/>
      <c r="I213" s="16"/>
    </row>
    <row r="214" spans="6:9" x14ac:dyDescent="0.2">
      <c r="F214" s="16"/>
      <c r="G214" s="16"/>
      <c r="H214" s="16"/>
      <c r="I214" s="16"/>
    </row>
    <row r="215" spans="6:9" x14ac:dyDescent="0.2">
      <c r="F215" s="16"/>
      <c r="G215" s="16"/>
      <c r="H215" s="16"/>
      <c r="I215" s="16"/>
    </row>
    <row r="216" spans="6:9" x14ac:dyDescent="0.2">
      <c r="F216" s="16"/>
      <c r="G216" s="16"/>
      <c r="H216" s="16"/>
      <c r="I216" s="16"/>
    </row>
    <row r="217" spans="6:9" x14ac:dyDescent="0.2">
      <c r="F217" s="16"/>
      <c r="G217" s="16"/>
      <c r="H217" s="16"/>
      <c r="I217" s="16"/>
    </row>
    <row r="218" spans="6:9" x14ac:dyDescent="0.2">
      <c r="F218" s="16"/>
      <c r="G218" s="16"/>
      <c r="H218" s="16"/>
      <c r="I218" s="16"/>
    </row>
    <row r="219" spans="6:9" x14ac:dyDescent="0.2">
      <c r="F219" s="16"/>
      <c r="G219" s="16"/>
      <c r="H219" s="16"/>
      <c r="I219" s="16"/>
    </row>
    <row r="220" spans="6:9" x14ac:dyDescent="0.2">
      <c r="F220" s="16"/>
      <c r="G220" s="16"/>
      <c r="H220" s="16"/>
      <c r="I220" s="16"/>
    </row>
    <row r="221" spans="6:9" x14ac:dyDescent="0.2">
      <c r="F221" s="16"/>
      <c r="G221" s="16"/>
      <c r="H221" s="16"/>
      <c r="I221" s="16"/>
    </row>
    <row r="222" spans="6:9" x14ac:dyDescent="0.2">
      <c r="F222" s="16"/>
      <c r="G222" s="16"/>
      <c r="H222" s="16"/>
      <c r="I222" s="16"/>
    </row>
    <row r="223" spans="6:9" x14ac:dyDescent="0.2">
      <c r="F223" s="16"/>
      <c r="G223" s="16"/>
      <c r="H223" s="16"/>
      <c r="I223" s="16"/>
    </row>
    <row r="224" spans="6:9" x14ac:dyDescent="0.2">
      <c r="F224" s="16"/>
      <c r="G224" s="16"/>
      <c r="H224" s="16"/>
      <c r="I224" s="16"/>
    </row>
    <row r="225" spans="6:9" x14ac:dyDescent="0.2">
      <c r="F225" s="16"/>
      <c r="G225" s="16"/>
      <c r="H225" s="16"/>
      <c r="I225" s="16"/>
    </row>
    <row r="226" spans="6:9" x14ac:dyDescent="0.2">
      <c r="F226" s="16"/>
      <c r="G226" s="16"/>
      <c r="H226" s="16"/>
      <c r="I226" s="16"/>
    </row>
    <row r="227" spans="6:9" x14ac:dyDescent="0.2">
      <c r="F227" s="16"/>
      <c r="G227" s="16"/>
      <c r="H227" s="16"/>
      <c r="I227" s="16"/>
    </row>
    <row r="228" spans="6:9" x14ac:dyDescent="0.2">
      <c r="F228" s="16"/>
      <c r="G228" s="16"/>
      <c r="H228" s="16"/>
      <c r="I228" s="16"/>
    </row>
    <row r="229" spans="6:9" x14ac:dyDescent="0.2">
      <c r="F229" s="16"/>
      <c r="G229" s="16"/>
      <c r="H229" s="16"/>
      <c r="I229" s="16"/>
    </row>
    <row r="230" spans="6:9" x14ac:dyDescent="0.2">
      <c r="F230" s="16"/>
      <c r="G230" s="16"/>
      <c r="H230" s="16"/>
      <c r="I230" s="16"/>
    </row>
    <row r="231" spans="6:9" x14ac:dyDescent="0.2">
      <c r="F231" s="16"/>
      <c r="G231" s="16"/>
      <c r="H231" s="16"/>
      <c r="I231" s="16"/>
    </row>
    <row r="232" spans="6:9" x14ac:dyDescent="0.2">
      <c r="F232" s="16"/>
      <c r="G232" s="16"/>
      <c r="H232" s="16"/>
      <c r="I232" s="16"/>
    </row>
    <row r="233" spans="6:9" x14ac:dyDescent="0.2">
      <c r="F233" s="16"/>
      <c r="G233" s="16"/>
      <c r="H233" s="16"/>
      <c r="I233" s="16"/>
    </row>
    <row r="234" spans="6:9" x14ac:dyDescent="0.2">
      <c r="F234" s="16"/>
      <c r="G234" s="16"/>
      <c r="H234" s="16"/>
      <c r="I234" s="16"/>
    </row>
    <row r="235" spans="6:9" x14ac:dyDescent="0.2">
      <c r="F235" s="16"/>
      <c r="G235" s="16"/>
      <c r="H235" s="16"/>
      <c r="I235" s="16"/>
    </row>
    <row r="236" spans="6:9" x14ac:dyDescent="0.2">
      <c r="F236" s="16"/>
      <c r="G236" s="16"/>
      <c r="H236" s="16"/>
      <c r="I236" s="16"/>
    </row>
    <row r="237" spans="6:9" x14ac:dyDescent="0.2">
      <c r="F237" s="16"/>
      <c r="G237" s="16"/>
      <c r="H237" s="16"/>
      <c r="I237" s="16"/>
    </row>
    <row r="238" spans="6:9" x14ac:dyDescent="0.2">
      <c r="F238" s="16"/>
      <c r="G238" s="16"/>
      <c r="H238" s="16"/>
      <c r="I238" s="16"/>
    </row>
    <row r="239" spans="6:9" x14ac:dyDescent="0.2">
      <c r="F239" s="16"/>
      <c r="G239" s="16"/>
      <c r="H239" s="16"/>
      <c r="I239" s="16"/>
    </row>
    <row r="240" spans="6:9" x14ac:dyDescent="0.2">
      <c r="F240" s="16"/>
      <c r="G240" s="16"/>
      <c r="H240" s="16"/>
      <c r="I240" s="16"/>
    </row>
    <row r="241" spans="6:9" x14ac:dyDescent="0.2">
      <c r="F241" s="16"/>
      <c r="G241" s="16"/>
      <c r="H241" s="16"/>
      <c r="I241" s="16"/>
    </row>
    <row r="242" spans="6:9" x14ac:dyDescent="0.2">
      <c r="F242" s="16"/>
      <c r="G242" s="16"/>
      <c r="H242" s="16"/>
      <c r="I242" s="16"/>
    </row>
    <row r="243" spans="6:9" x14ac:dyDescent="0.2">
      <c r="F243" s="16"/>
      <c r="G243" s="16"/>
      <c r="H243" s="16"/>
      <c r="I243" s="16"/>
    </row>
    <row r="244" spans="6:9" x14ac:dyDescent="0.2">
      <c r="F244" s="16"/>
      <c r="G244" s="16"/>
      <c r="H244" s="16"/>
      <c r="I244" s="16"/>
    </row>
    <row r="245" spans="6:9" x14ac:dyDescent="0.2">
      <c r="F245" s="16"/>
      <c r="G245" s="16"/>
      <c r="H245" s="16"/>
      <c r="I245" s="16"/>
    </row>
    <row r="246" spans="6:9" x14ac:dyDescent="0.2">
      <c r="F246" s="16"/>
      <c r="G246" s="16"/>
      <c r="H246" s="16"/>
      <c r="I246" s="16"/>
    </row>
    <row r="247" spans="6:9" x14ac:dyDescent="0.2">
      <c r="F247" s="16"/>
      <c r="G247" s="16"/>
      <c r="H247" s="16"/>
      <c r="I247" s="16"/>
    </row>
    <row r="248" spans="6:9" x14ac:dyDescent="0.2">
      <c r="F248" s="16"/>
      <c r="G248" s="16"/>
      <c r="H248" s="16"/>
      <c r="I248" s="16"/>
    </row>
    <row r="249" spans="6:9" x14ac:dyDescent="0.2">
      <c r="F249" s="16"/>
      <c r="G249" s="16"/>
      <c r="H249" s="16"/>
      <c r="I249" s="16"/>
    </row>
    <row r="250" spans="6:9" x14ac:dyDescent="0.2">
      <c r="F250" s="16"/>
      <c r="G250" s="16"/>
      <c r="H250" s="16"/>
      <c r="I250" s="16"/>
    </row>
    <row r="251" spans="6:9" x14ac:dyDescent="0.2">
      <c r="F251" s="16"/>
      <c r="G251" s="16"/>
      <c r="H251" s="16"/>
      <c r="I251" s="16"/>
    </row>
    <row r="252" spans="6:9" x14ac:dyDescent="0.2">
      <c r="F252" s="16"/>
      <c r="G252" s="16"/>
      <c r="H252" s="16"/>
      <c r="I252" s="16"/>
    </row>
    <row r="253" spans="6:9" x14ac:dyDescent="0.2">
      <c r="F253" s="16"/>
      <c r="G253" s="16"/>
      <c r="H253" s="16"/>
      <c r="I253" s="16"/>
    </row>
    <row r="254" spans="6:9" x14ac:dyDescent="0.2">
      <c r="F254" s="16"/>
      <c r="G254" s="16"/>
      <c r="H254" s="16"/>
      <c r="I254" s="16"/>
    </row>
    <row r="255" spans="6:9" x14ac:dyDescent="0.2">
      <c r="F255" s="16"/>
      <c r="G255" s="16"/>
      <c r="H255" s="16"/>
      <c r="I255" s="16"/>
    </row>
    <row r="256" spans="6:9" x14ac:dyDescent="0.2">
      <c r="F256" s="16"/>
      <c r="G256" s="16"/>
      <c r="H256" s="16"/>
      <c r="I256" s="16"/>
    </row>
    <row r="257" spans="6:9" x14ac:dyDescent="0.2">
      <c r="F257" s="16"/>
      <c r="G257" s="16"/>
      <c r="H257" s="16"/>
      <c r="I257" s="16"/>
    </row>
    <row r="258" spans="6:9" x14ac:dyDescent="0.2">
      <c r="F258" s="16"/>
      <c r="G258" s="16"/>
      <c r="H258" s="16"/>
      <c r="I258" s="16"/>
    </row>
    <row r="259" spans="6:9" x14ac:dyDescent="0.2">
      <c r="F259" s="16"/>
      <c r="G259" s="16"/>
      <c r="H259" s="16"/>
      <c r="I259" s="16"/>
    </row>
    <row r="260" spans="6:9" x14ac:dyDescent="0.2">
      <c r="F260" s="16"/>
      <c r="G260" s="16"/>
      <c r="H260" s="16"/>
      <c r="I260" s="16"/>
    </row>
    <row r="261" spans="6:9" x14ac:dyDescent="0.2">
      <c r="F261" s="16"/>
      <c r="G261" s="16"/>
      <c r="H261" s="16"/>
      <c r="I261" s="16"/>
    </row>
    <row r="262" spans="6:9" x14ac:dyDescent="0.2">
      <c r="F262" s="16"/>
      <c r="G262" s="16"/>
      <c r="H262" s="16"/>
      <c r="I262" s="16"/>
    </row>
    <row r="263" spans="6:9" x14ac:dyDescent="0.2">
      <c r="F263" s="16"/>
      <c r="G263" s="16"/>
      <c r="H263" s="16"/>
      <c r="I263" s="16"/>
    </row>
    <row r="264" spans="6:9" x14ac:dyDescent="0.2">
      <c r="F264" s="16"/>
      <c r="G264" s="16"/>
      <c r="H264" s="16"/>
      <c r="I264" s="16"/>
    </row>
    <row r="265" spans="6:9" x14ac:dyDescent="0.2">
      <c r="F265" s="16"/>
      <c r="G265" s="16"/>
      <c r="H265" s="16"/>
      <c r="I265" s="16"/>
    </row>
    <row r="266" spans="6:9" x14ac:dyDescent="0.2">
      <c r="F266" s="16"/>
      <c r="G266" s="16"/>
      <c r="H266" s="16"/>
      <c r="I266" s="16"/>
    </row>
    <row r="267" spans="6:9" x14ac:dyDescent="0.2">
      <c r="F267" s="16"/>
      <c r="G267" s="16"/>
      <c r="H267" s="16"/>
      <c r="I267" s="16"/>
    </row>
    <row r="268" spans="6:9" x14ac:dyDescent="0.2">
      <c r="F268" s="16"/>
      <c r="G268" s="16"/>
      <c r="H268" s="16"/>
      <c r="I268" s="16"/>
    </row>
    <row r="269" spans="6:9" x14ac:dyDescent="0.2">
      <c r="F269" s="16"/>
      <c r="G269" s="16"/>
      <c r="H269" s="16"/>
      <c r="I269" s="16"/>
    </row>
    <row r="270" spans="6:9" x14ac:dyDescent="0.2">
      <c r="F270" s="16"/>
      <c r="G270" s="16"/>
      <c r="H270" s="16"/>
      <c r="I270" s="16"/>
    </row>
    <row r="271" spans="6:9" x14ac:dyDescent="0.2">
      <c r="F271" s="16"/>
      <c r="G271" s="16"/>
      <c r="H271" s="16"/>
      <c r="I271" s="16"/>
    </row>
    <row r="272" spans="6:9" x14ac:dyDescent="0.2">
      <c r="F272" s="16"/>
      <c r="G272" s="16"/>
      <c r="H272" s="16"/>
      <c r="I272" s="16"/>
    </row>
    <row r="273" spans="6:9" x14ac:dyDescent="0.2">
      <c r="F273" s="16"/>
      <c r="G273" s="16"/>
      <c r="H273" s="16"/>
      <c r="I273" s="16"/>
    </row>
    <row r="274" spans="6:9" x14ac:dyDescent="0.2">
      <c r="F274" s="16"/>
      <c r="G274" s="16"/>
      <c r="H274" s="16"/>
      <c r="I274" s="16"/>
    </row>
    <row r="275" spans="6:9" x14ac:dyDescent="0.2">
      <c r="F275" s="16"/>
      <c r="G275" s="16"/>
      <c r="H275" s="16"/>
      <c r="I275" s="16"/>
    </row>
    <row r="276" spans="6:9" x14ac:dyDescent="0.2">
      <c r="F276" s="16"/>
      <c r="G276" s="16"/>
      <c r="H276" s="16"/>
      <c r="I276" s="16"/>
    </row>
    <row r="277" spans="6:9" x14ac:dyDescent="0.2">
      <c r="F277" s="16"/>
      <c r="G277" s="16"/>
      <c r="H277" s="16"/>
      <c r="I277" s="16"/>
    </row>
    <row r="278" spans="6:9" x14ac:dyDescent="0.2">
      <c r="F278" s="16"/>
      <c r="G278" s="16"/>
      <c r="H278" s="16"/>
      <c r="I278" s="16"/>
    </row>
    <row r="279" spans="6:9" x14ac:dyDescent="0.2">
      <c r="F279" s="16"/>
      <c r="G279" s="16"/>
      <c r="H279" s="16"/>
      <c r="I279" s="16"/>
    </row>
    <row r="280" spans="6:9" x14ac:dyDescent="0.2">
      <c r="F280" s="16"/>
      <c r="G280" s="16"/>
      <c r="H280" s="16"/>
      <c r="I280" s="16"/>
    </row>
    <row r="281" spans="6:9" x14ac:dyDescent="0.2">
      <c r="F281" s="16"/>
      <c r="G281" s="16"/>
      <c r="H281" s="16"/>
      <c r="I281" s="16"/>
    </row>
    <row r="282" spans="6:9" x14ac:dyDescent="0.2">
      <c r="F282" s="16"/>
      <c r="G282" s="16"/>
      <c r="H282" s="16"/>
      <c r="I282" s="16"/>
    </row>
    <row r="283" spans="6:9" x14ac:dyDescent="0.2">
      <c r="F283" s="16"/>
      <c r="G283" s="16"/>
      <c r="H283" s="16"/>
      <c r="I283" s="16"/>
    </row>
    <row r="284" spans="6:9" x14ac:dyDescent="0.2">
      <c r="F284" s="16"/>
      <c r="G284" s="16"/>
      <c r="H284" s="16"/>
      <c r="I284" s="16"/>
    </row>
    <row r="285" spans="6:9" x14ac:dyDescent="0.2">
      <c r="F285" s="16"/>
      <c r="G285" s="16"/>
      <c r="H285" s="16"/>
      <c r="I285" s="16"/>
    </row>
    <row r="286" spans="6:9" x14ac:dyDescent="0.2">
      <c r="F286" s="16"/>
      <c r="G286" s="16"/>
      <c r="H286" s="16"/>
      <c r="I286" s="16"/>
    </row>
    <row r="287" spans="6:9" x14ac:dyDescent="0.2">
      <c r="F287" s="16"/>
      <c r="G287" s="16"/>
      <c r="H287" s="16"/>
      <c r="I287" s="16"/>
    </row>
    <row r="288" spans="6:9" x14ac:dyDescent="0.2">
      <c r="F288" s="16"/>
      <c r="G288" s="16"/>
      <c r="H288" s="16"/>
      <c r="I288" s="16"/>
    </row>
    <row r="289" spans="6:9" x14ac:dyDescent="0.2">
      <c r="F289" s="16"/>
      <c r="G289" s="16"/>
      <c r="H289" s="16"/>
      <c r="I289" s="16"/>
    </row>
    <row r="290" spans="6:9" x14ac:dyDescent="0.2">
      <c r="F290" s="16"/>
      <c r="G290" s="16"/>
      <c r="H290" s="16"/>
      <c r="I290" s="16"/>
    </row>
    <row r="291" spans="6:9" x14ac:dyDescent="0.2">
      <c r="F291" s="16"/>
      <c r="G291" s="16"/>
      <c r="H291" s="16"/>
      <c r="I291" s="16"/>
    </row>
    <row r="292" spans="6:9" x14ac:dyDescent="0.2">
      <c r="F292" s="16"/>
      <c r="G292" s="16"/>
      <c r="H292" s="16"/>
      <c r="I292" s="16"/>
    </row>
    <row r="293" spans="6:9" x14ac:dyDescent="0.2">
      <c r="F293" s="16"/>
      <c r="G293" s="16"/>
      <c r="H293" s="16"/>
      <c r="I293" s="16"/>
    </row>
    <row r="294" spans="6:9" x14ac:dyDescent="0.2">
      <c r="F294" s="16"/>
      <c r="G294" s="16"/>
      <c r="H294" s="16"/>
      <c r="I294" s="16"/>
    </row>
    <row r="295" spans="6:9" x14ac:dyDescent="0.2">
      <c r="F295" s="16"/>
      <c r="G295" s="16"/>
      <c r="H295" s="16"/>
      <c r="I295" s="16"/>
    </row>
    <row r="296" spans="6:9" x14ac:dyDescent="0.2">
      <c r="F296" s="16"/>
      <c r="G296" s="16"/>
      <c r="H296" s="16"/>
      <c r="I296" s="16"/>
    </row>
    <row r="297" spans="6:9" x14ac:dyDescent="0.2">
      <c r="F297" s="16"/>
      <c r="G297" s="16"/>
      <c r="H297" s="16"/>
      <c r="I297" s="16"/>
    </row>
    <row r="298" spans="6:9" x14ac:dyDescent="0.2">
      <c r="F298" s="16"/>
      <c r="G298" s="16"/>
      <c r="H298" s="16"/>
      <c r="I298" s="16"/>
    </row>
    <row r="299" spans="6:9" x14ac:dyDescent="0.2">
      <c r="F299" s="16"/>
      <c r="G299" s="16"/>
      <c r="H299" s="16"/>
      <c r="I299" s="16"/>
    </row>
    <row r="300" spans="6:9" x14ac:dyDescent="0.2">
      <c r="F300" s="16"/>
      <c r="G300" s="16"/>
      <c r="H300" s="16"/>
      <c r="I300" s="16"/>
    </row>
    <row r="301" spans="6:9" x14ac:dyDescent="0.2">
      <c r="F301" s="16"/>
      <c r="G301" s="16"/>
      <c r="H301" s="16"/>
      <c r="I301" s="16"/>
    </row>
    <row r="302" spans="6:9" x14ac:dyDescent="0.2">
      <c r="F302" s="16"/>
      <c r="G302" s="16"/>
      <c r="H302" s="16"/>
      <c r="I302" s="16"/>
    </row>
    <row r="303" spans="6:9" x14ac:dyDescent="0.2">
      <c r="F303" s="16"/>
      <c r="G303" s="16"/>
      <c r="H303" s="16"/>
      <c r="I303" s="16"/>
    </row>
    <row r="304" spans="6:9" x14ac:dyDescent="0.2">
      <c r="F304" s="16"/>
      <c r="G304" s="16"/>
      <c r="H304" s="16"/>
      <c r="I304" s="16"/>
    </row>
    <row r="305" spans="6:9" x14ac:dyDescent="0.2">
      <c r="F305" s="16"/>
      <c r="G305" s="16"/>
      <c r="H305" s="16"/>
      <c r="I305" s="16"/>
    </row>
    <row r="306" spans="6:9" x14ac:dyDescent="0.2">
      <c r="F306" s="16"/>
      <c r="G306" s="16"/>
      <c r="H306" s="16"/>
      <c r="I306" s="16"/>
    </row>
    <row r="307" spans="6:9" x14ac:dyDescent="0.2">
      <c r="F307" s="16"/>
      <c r="G307" s="16"/>
      <c r="H307" s="16"/>
      <c r="I307" s="16"/>
    </row>
    <row r="308" spans="6:9" x14ac:dyDescent="0.2">
      <c r="F308" s="16"/>
      <c r="G308" s="16"/>
      <c r="H308" s="16"/>
      <c r="I308" s="16"/>
    </row>
    <row r="309" spans="6:9" x14ac:dyDescent="0.2">
      <c r="F309" s="16"/>
      <c r="G309" s="16"/>
      <c r="H309" s="16"/>
      <c r="I309" s="16"/>
    </row>
    <row r="310" spans="6:9" x14ac:dyDescent="0.2">
      <c r="F310" s="16"/>
      <c r="G310" s="16"/>
      <c r="H310" s="16"/>
      <c r="I310" s="16"/>
    </row>
    <row r="311" spans="6:9" x14ac:dyDescent="0.2">
      <c r="F311" s="16"/>
      <c r="G311" s="16"/>
      <c r="H311" s="16"/>
      <c r="I311" s="16"/>
    </row>
    <row r="312" spans="6:9" x14ac:dyDescent="0.2">
      <c r="F312" s="16"/>
      <c r="G312" s="16"/>
      <c r="H312" s="16"/>
      <c r="I312" s="16"/>
    </row>
    <row r="313" spans="6:9" x14ac:dyDescent="0.2">
      <c r="F313" s="16"/>
      <c r="G313" s="16"/>
      <c r="H313" s="16"/>
      <c r="I313" s="16"/>
    </row>
    <row r="314" spans="6:9" x14ac:dyDescent="0.2">
      <c r="F314" s="16"/>
      <c r="G314" s="16"/>
      <c r="H314" s="16"/>
      <c r="I314" s="16"/>
    </row>
    <row r="315" spans="6:9" x14ac:dyDescent="0.2">
      <c r="F315" s="16"/>
      <c r="G315" s="16"/>
      <c r="H315" s="16"/>
      <c r="I315" s="16"/>
    </row>
    <row r="316" spans="6:9" x14ac:dyDescent="0.2">
      <c r="F316" s="16"/>
      <c r="G316" s="16"/>
      <c r="H316" s="16"/>
      <c r="I316" s="16"/>
    </row>
    <row r="317" spans="6:9" x14ac:dyDescent="0.2">
      <c r="F317" s="16"/>
      <c r="G317" s="16"/>
      <c r="H317" s="16"/>
      <c r="I317" s="16"/>
    </row>
    <row r="318" spans="6:9" x14ac:dyDescent="0.2">
      <c r="F318" s="16"/>
      <c r="G318" s="16"/>
      <c r="H318" s="16"/>
      <c r="I318" s="16"/>
    </row>
    <row r="319" spans="6:9" x14ac:dyDescent="0.2">
      <c r="F319" s="16"/>
      <c r="G319" s="16"/>
      <c r="H319" s="16"/>
      <c r="I319" s="16"/>
    </row>
    <row r="320" spans="6:9" x14ac:dyDescent="0.2">
      <c r="F320" s="16"/>
      <c r="G320" s="16"/>
      <c r="H320" s="16"/>
      <c r="I320" s="16"/>
    </row>
    <row r="321" spans="6:9" x14ac:dyDescent="0.2">
      <c r="F321" s="16"/>
      <c r="G321" s="16"/>
      <c r="H321" s="16"/>
      <c r="I321" s="16"/>
    </row>
    <row r="322" spans="6:9" x14ac:dyDescent="0.2">
      <c r="F322" s="16"/>
      <c r="G322" s="16"/>
      <c r="H322" s="16"/>
      <c r="I322" s="16"/>
    </row>
    <row r="323" spans="6:9" x14ac:dyDescent="0.2">
      <c r="F323" s="16"/>
      <c r="G323" s="16"/>
      <c r="H323" s="16"/>
      <c r="I323" s="16"/>
    </row>
    <row r="324" spans="6:9" x14ac:dyDescent="0.2">
      <c r="F324" s="16"/>
      <c r="G324" s="16"/>
      <c r="H324" s="16"/>
      <c r="I324" s="16"/>
    </row>
    <row r="325" spans="6:9" x14ac:dyDescent="0.2">
      <c r="F325" s="16"/>
      <c r="G325" s="16"/>
      <c r="H325" s="16"/>
      <c r="I325" s="16"/>
    </row>
    <row r="326" spans="6:9" x14ac:dyDescent="0.2">
      <c r="F326" s="16"/>
      <c r="G326" s="16"/>
      <c r="H326" s="16"/>
      <c r="I326" s="16"/>
    </row>
    <row r="327" spans="6:9" x14ac:dyDescent="0.2">
      <c r="F327" s="16"/>
      <c r="G327" s="16"/>
      <c r="H327" s="16"/>
      <c r="I327" s="16"/>
    </row>
    <row r="328" spans="6:9" x14ac:dyDescent="0.2">
      <c r="F328" s="16"/>
      <c r="G328" s="16"/>
      <c r="H328" s="16"/>
      <c r="I328" s="16"/>
    </row>
    <row r="329" spans="6:9" x14ac:dyDescent="0.2">
      <c r="F329" s="16"/>
      <c r="G329" s="16"/>
      <c r="H329" s="16"/>
      <c r="I329" s="16"/>
    </row>
    <row r="330" spans="6:9" x14ac:dyDescent="0.2">
      <c r="F330" s="16"/>
      <c r="G330" s="16"/>
      <c r="H330" s="16"/>
      <c r="I330" s="16"/>
    </row>
    <row r="331" spans="6:9" x14ac:dyDescent="0.2">
      <c r="F331" s="16"/>
      <c r="G331" s="16"/>
      <c r="H331" s="16"/>
      <c r="I331" s="16"/>
    </row>
    <row r="332" spans="6:9" x14ac:dyDescent="0.2">
      <c r="F332" s="16"/>
      <c r="G332" s="16"/>
      <c r="H332" s="16"/>
      <c r="I332" s="16"/>
    </row>
    <row r="333" spans="6:9" x14ac:dyDescent="0.2">
      <c r="F333" s="16"/>
      <c r="G333" s="16"/>
      <c r="H333" s="16"/>
      <c r="I333" s="16"/>
    </row>
    <row r="334" spans="6:9" x14ac:dyDescent="0.2">
      <c r="F334" s="16"/>
      <c r="G334" s="16"/>
      <c r="H334" s="16"/>
      <c r="I334" s="16"/>
    </row>
    <row r="335" spans="6:9" x14ac:dyDescent="0.2">
      <c r="F335" s="16"/>
      <c r="G335" s="16"/>
      <c r="H335" s="16"/>
      <c r="I335" s="16"/>
    </row>
    <row r="336" spans="6:9" x14ac:dyDescent="0.2">
      <c r="F336" s="16"/>
      <c r="G336" s="16"/>
      <c r="H336" s="16"/>
      <c r="I336" s="16"/>
    </row>
    <row r="337" spans="6:9" x14ac:dyDescent="0.2">
      <c r="F337" s="16"/>
      <c r="G337" s="16"/>
      <c r="H337" s="16"/>
      <c r="I337" s="16"/>
    </row>
    <row r="338" spans="6:9" x14ac:dyDescent="0.2">
      <c r="F338" s="16"/>
      <c r="G338" s="16"/>
      <c r="H338" s="16"/>
      <c r="I338" s="16"/>
    </row>
    <row r="339" spans="6:9" x14ac:dyDescent="0.2">
      <c r="F339" s="16"/>
      <c r="G339" s="16"/>
      <c r="H339" s="16"/>
      <c r="I339" s="16"/>
    </row>
    <row r="340" spans="6:9" x14ac:dyDescent="0.2">
      <c r="F340" s="16"/>
      <c r="G340" s="16"/>
      <c r="H340" s="16"/>
      <c r="I340" s="16"/>
    </row>
    <row r="341" spans="6:9" x14ac:dyDescent="0.2">
      <c r="F341" s="16"/>
      <c r="G341" s="16"/>
      <c r="H341" s="16"/>
      <c r="I341" s="16"/>
    </row>
    <row r="342" spans="6:9" x14ac:dyDescent="0.2">
      <c r="F342" s="16"/>
      <c r="G342" s="16"/>
      <c r="H342" s="16"/>
      <c r="I342" s="16"/>
    </row>
    <row r="343" spans="6:9" x14ac:dyDescent="0.2">
      <c r="F343" s="16"/>
      <c r="G343" s="16"/>
      <c r="H343" s="16"/>
      <c r="I343" s="16"/>
    </row>
    <row r="344" spans="6:9" x14ac:dyDescent="0.2">
      <c r="F344" s="16"/>
      <c r="G344" s="16"/>
      <c r="H344" s="16"/>
      <c r="I344" s="16"/>
    </row>
    <row r="345" spans="6:9" x14ac:dyDescent="0.2">
      <c r="F345" s="16"/>
      <c r="G345" s="16"/>
      <c r="H345" s="16"/>
      <c r="I345" s="16"/>
    </row>
    <row r="346" spans="6:9" x14ac:dyDescent="0.2">
      <c r="F346" s="16"/>
      <c r="G346" s="16"/>
      <c r="H346" s="16"/>
      <c r="I346" s="16"/>
    </row>
    <row r="347" spans="6:9" x14ac:dyDescent="0.2">
      <c r="F347" s="16"/>
      <c r="G347" s="16"/>
      <c r="H347" s="16"/>
      <c r="I347" s="16"/>
    </row>
    <row r="348" spans="6:9" x14ac:dyDescent="0.2">
      <c r="F348" s="16"/>
      <c r="G348" s="16"/>
      <c r="H348" s="16"/>
      <c r="I348" s="16"/>
    </row>
    <row r="349" spans="6:9" x14ac:dyDescent="0.2">
      <c r="F349" s="16"/>
      <c r="G349" s="16"/>
      <c r="H349" s="16"/>
      <c r="I349" s="16"/>
    </row>
    <row r="350" spans="6:9" x14ac:dyDescent="0.2">
      <c r="F350" s="16"/>
      <c r="G350" s="16"/>
      <c r="H350" s="16"/>
      <c r="I350" s="16"/>
    </row>
    <row r="351" spans="6:9" x14ac:dyDescent="0.2">
      <c r="F351" s="16"/>
      <c r="G351" s="16"/>
      <c r="H351" s="16"/>
      <c r="I351" s="16"/>
    </row>
    <row r="352" spans="6:9" x14ac:dyDescent="0.2">
      <c r="F352" s="16"/>
      <c r="G352" s="16"/>
      <c r="H352" s="16"/>
      <c r="I352" s="16"/>
    </row>
    <row r="353" spans="6:9" x14ac:dyDescent="0.2">
      <c r="F353" s="16"/>
      <c r="G353" s="16"/>
      <c r="H353" s="16"/>
      <c r="I353" s="16"/>
    </row>
    <row r="354" spans="6:9" x14ac:dyDescent="0.2">
      <c r="F354" s="16"/>
      <c r="G354" s="16"/>
      <c r="H354" s="16"/>
      <c r="I354" s="16"/>
    </row>
    <row r="355" spans="6:9" x14ac:dyDescent="0.2">
      <c r="F355" s="16"/>
      <c r="G355" s="16"/>
      <c r="H355" s="16"/>
      <c r="I355" s="16"/>
    </row>
    <row r="356" spans="6:9" x14ac:dyDescent="0.2">
      <c r="F356" s="16"/>
      <c r="G356" s="16"/>
      <c r="H356" s="16"/>
      <c r="I356" s="16"/>
    </row>
    <row r="357" spans="6:9" x14ac:dyDescent="0.2">
      <c r="F357" s="16"/>
      <c r="G357" s="16"/>
      <c r="H357" s="16"/>
      <c r="I357" s="16"/>
    </row>
    <row r="358" spans="6:9" x14ac:dyDescent="0.2">
      <c r="F358" s="16"/>
      <c r="G358" s="16"/>
      <c r="H358" s="16"/>
      <c r="I358" s="16"/>
    </row>
    <row r="359" spans="6:9" x14ac:dyDescent="0.2">
      <c r="F359" s="16"/>
      <c r="G359" s="16"/>
      <c r="H359" s="16"/>
      <c r="I359" s="16"/>
    </row>
    <row r="360" spans="6:9" x14ac:dyDescent="0.2">
      <c r="F360" s="16"/>
      <c r="G360" s="16"/>
      <c r="H360" s="16"/>
      <c r="I360" s="16"/>
    </row>
    <row r="361" spans="6:9" x14ac:dyDescent="0.2">
      <c r="F361" s="16"/>
      <c r="G361" s="16"/>
      <c r="H361" s="16"/>
      <c r="I361" s="16"/>
    </row>
    <row r="362" spans="6:9" x14ac:dyDescent="0.2">
      <c r="F362" s="16"/>
      <c r="G362" s="16"/>
      <c r="H362" s="16"/>
      <c r="I362" s="16"/>
    </row>
    <row r="363" spans="6:9" x14ac:dyDescent="0.2">
      <c r="F363" s="16"/>
      <c r="G363" s="16"/>
      <c r="H363" s="16"/>
      <c r="I363" s="16"/>
    </row>
    <row r="364" spans="6:9" x14ac:dyDescent="0.2">
      <c r="F364" s="16"/>
      <c r="G364" s="16"/>
      <c r="H364" s="16"/>
      <c r="I364" s="16"/>
    </row>
    <row r="365" spans="6:9" x14ac:dyDescent="0.2">
      <c r="F365" s="16"/>
      <c r="G365" s="16"/>
      <c r="H365" s="16"/>
      <c r="I365" s="16"/>
    </row>
    <row r="366" spans="6:9" x14ac:dyDescent="0.2">
      <c r="F366" s="16"/>
      <c r="G366" s="16"/>
      <c r="H366" s="16"/>
      <c r="I366" s="16"/>
    </row>
    <row r="367" spans="6:9" x14ac:dyDescent="0.2">
      <c r="F367" s="16"/>
      <c r="G367" s="16"/>
      <c r="H367" s="16"/>
      <c r="I367" s="16"/>
    </row>
    <row r="368" spans="6:9" x14ac:dyDescent="0.2">
      <c r="F368" s="16"/>
      <c r="G368" s="16"/>
      <c r="H368" s="16"/>
      <c r="I368" s="16"/>
    </row>
    <row r="369" spans="6:9" x14ac:dyDescent="0.2">
      <c r="F369" s="16"/>
      <c r="G369" s="16"/>
      <c r="H369" s="16"/>
      <c r="I369" s="16"/>
    </row>
    <row r="370" spans="6:9" x14ac:dyDescent="0.2">
      <c r="F370" s="16"/>
      <c r="G370" s="16"/>
      <c r="H370" s="16"/>
      <c r="I370" s="16"/>
    </row>
    <row r="371" spans="6:9" x14ac:dyDescent="0.2">
      <c r="F371" s="16"/>
      <c r="G371" s="16"/>
      <c r="H371" s="16"/>
      <c r="I371" s="16"/>
    </row>
    <row r="372" spans="6:9" x14ac:dyDescent="0.2">
      <c r="F372" s="16"/>
      <c r="G372" s="16"/>
      <c r="H372" s="16"/>
      <c r="I372" s="16"/>
    </row>
    <row r="373" spans="6:9" x14ac:dyDescent="0.2">
      <c r="F373" s="16"/>
      <c r="G373" s="16"/>
      <c r="H373" s="16"/>
      <c r="I373" s="16"/>
    </row>
    <row r="374" spans="6:9" x14ac:dyDescent="0.2">
      <c r="F374" s="16"/>
      <c r="G374" s="16"/>
      <c r="H374" s="16"/>
      <c r="I374" s="16"/>
    </row>
    <row r="375" spans="6:9" x14ac:dyDescent="0.2">
      <c r="F375" s="16"/>
      <c r="G375" s="16"/>
      <c r="H375" s="16"/>
      <c r="I375" s="16"/>
    </row>
    <row r="376" spans="6:9" x14ac:dyDescent="0.2">
      <c r="F376" s="16"/>
      <c r="G376" s="16"/>
      <c r="H376" s="16"/>
      <c r="I376" s="16"/>
    </row>
    <row r="377" spans="6:9" x14ac:dyDescent="0.2">
      <c r="F377" s="16"/>
      <c r="G377" s="16"/>
      <c r="H377" s="16"/>
      <c r="I377" s="16"/>
    </row>
    <row r="378" spans="6:9" x14ac:dyDescent="0.2">
      <c r="F378" s="16"/>
      <c r="G378" s="16"/>
      <c r="H378" s="16"/>
      <c r="I378" s="16"/>
    </row>
    <row r="379" spans="6:9" x14ac:dyDescent="0.2">
      <c r="F379" s="16"/>
      <c r="G379" s="16"/>
      <c r="H379" s="16"/>
      <c r="I379" s="16"/>
    </row>
    <row r="380" spans="6:9" x14ac:dyDescent="0.2">
      <c r="F380" s="16"/>
      <c r="G380" s="16"/>
      <c r="H380" s="16"/>
      <c r="I380" s="16"/>
    </row>
    <row r="381" spans="6:9" x14ac:dyDescent="0.2">
      <c r="F381" s="16"/>
      <c r="G381" s="16"/>
      <c r="H381" s="16"/>
      <c r="I381" s="16"/>
    </row>
    <row r="382" spans="6:9" x14ac:dyDescent="0.2">
      <c r="F382" s="16"/>
      <c r="G382" s="16"/>
      <c r="H382" s="16"/>
      <c r="I382" s="16"/>
    </row>
    <row r="383" spans="6:9" x14ac:dyDescent="0.2">
      <c r="F383" s="16"/>
      <c r="G383" s="16"/>
      <c r="H383" s="16"/>
      <c r="I383" s="16"/>
    </row>
    <row r="384" spans="6:9" x14ac:dyDescent="0.2">
      <c r="F384" s="16"/>
      <c r="G384" s="16"/>
      <c r="H384" s="16"/>
      <c r="I384" s="16"/>
    </row>
    <row r="385" spans="6:9" x14ac:dyDescent="0.2">
      <c r="F385" s="16"/>
      <c r="G385" s="16"/>
      <c r="H385" s="16"/>
      <c r="I385" s="16"/>
    </row>
    <row r="386" spans="6:9" x14ac:dyDescent="0.2">
      <c r="F386" s="16"/>
      <c r="G386" s="16"/>
      <c r="H386" s="16"/>
      <c r="I386" s="16"/>
    </row>
    <row r="387" spans="6:9" x14ac:dyDescent="0.2">
      <c r="F387" s="16"/>
      <c r="G387" s="16"/>
      <c r="H387" s="16"/>
      <c r="I387" s="16"/>
    </row>
    <row r="388" spans="6:9" x14ac:dyDescent="0.2">
      <c r="F388" s="16"/>
      <c r="G388" s="16"/>
      <c r="H388" s="16"/>
      <c r="I388" s="16"/>
    </row>
    <row r="389" spans="6:9" x14ac:dyDescent="0.2">
      <c r="F389" s="16"/>
      <c r="G389" s="16"/>
      <c r="H389" s="16"/>
      <c r="I389" s="16"/>
    </row>
    <row r="390" spans="6:9" x14ac:dyDescent="0.2">
      <c r="F390" s="16"/>
      <c r="G390" s="16"/>
      <c r="H390" s="16"/>
      <c r="I390" s="16"/>
    </row>
    <row r="391" spans="6:9" x14ac:dyDescent="0.2">
      <c r="F391" s="16"/>
      <c r="G391" s="16"/>
      <c r="H391" s="16"/>
      <c r="I391" s="16"/>
    </row>
    <row r="392" spans="6:9" x14ac:dyDescent="0.2">
      <c r="F392" s="16"/>
      <c r="G392" s="16"/>
      <c r="H392" s="16"/>
      <c r="I392" s="16"/>
    </row>
    <row r="393" spans="6:9" x14ac:dyDescent="0.2">
      <c r="F393" s="16"/>
      <c r="G393" s="16"/>
      <c r="H393" s="16"/>
      <c r="I393" s="16"/>
    </row>
    <row r="394" spans="6:9" x14ac:dyDescent="0.2">
      <c r="F394" s="16"/>
      <c r="G394" s="16"/>
      <c r="H394" s="16"/>
      <c r="I394" s="16"/>
    </row>
    <row r="395" spans="6:9" x14ac:dyDescent="0.2">
      <c r="F395" s="16"/>
      <c r="G395" s="16"/>
      <c r="H395" s="16"/>
      <c r="I395" s="16"/>
    </row>
    <row r="396" spans="6:9" x14ac:dyDescent="0.2">
      <c r="F396" s="16"/>
      <c r="G396" s="16"/>
      <c r="H396" s="16"/>
      <c r="I396" s="16"/>
    </row>
    <row r="397" spans="6:9" x14ac:dyDescent="0.2">
      <c r="F397" s="16"/>
      <c r="G397" s="16"/>
      <c r="H397" s="16"/>
      <c r="I397" s="16"/>
    </row>
    <row r="398" spans="6:9" x14ac:dyDescent="0.2">
      <c r="F398" s="16"/>
      <c r="G398" s="16"/>
      <c r="H398" s="16"/>
      <c r="I398" s="16"/>
    </row>
    <row r="399" spans="6:9" x14ac:dyDescent="0.2">
      <c r="F399" s="16"/>
      <c r="G399" s="16"/>
      <c r="H399" s="16"/>
      <c r="I399" s="16"/>
    </row>
    <row r="400" spans="6:9" x14ac:dyDescent="0.2">
      <c r="F400" s="16"/>
      <c r="G400" s="16"/>
      <c r="H400" s="16"/>
      <c r="I400" s="16"/>
    </row>
    <row r="401" spans="6:9" x14ac:dyDescent="0.2">
      <c r="F401" s="16"/>
      <c r="G401" s="16"/>
      <c r="H401" s="16"/>
      <c r="I401" s="16"/>
    </row>
    <row r="402" spans="6:9" x14ac:dyDescent="0.2">
      <c r="F402" s="16"/>
      <c r="G402" s="16"/>
      <c r="H402" s="16"/>
      <c r="I402" s="16"/>
    </row>
    <row r="403" spans="6:9" x14ac:dyDescent="0.2">
      <c r="F403" s="16"/>
      <c r="G403" s="16"/>
      <c r="H403" s="16"/>
      <c r="I403" s="16"/>
    </row>
    <row r="404" spans="6:9" x14ac:dyDescent="0.2">
      <c r="F404" s="16"/>
      <c r="G404" s="16"/>
      <c r="H404" s="16"/>
      <c r="I404" s="16"/>
    </row>
    <row r="405" spans="6:9" x14ac:dyDescent="0.2">
      <c r="F405" s="16"/>
      <c r="G405" s="16"/>
      <c r="H405" s="16"/>
      <c r="I405" s="16"/>
    </row>
    <row r="406" spans="6:9" x14ac:dyDescent="0.2">
      <c r="F406" s="16"/>
      <c r="G406" s="16"/>
      <c r="H406" s="16"/>
      <c r="I406" s="16"/>
    </row>
    <row r="407" spans="6:9" x14ac:dyDescent="0.2">
      <c r="F407" s="16"/>
      <c r="G407" s="16"/>
      <c r="H407" s="16"/>
      <c r="I407" s="16"/>
    </row>
    <row r="408" spans="6:9" x14ac:dyDescent="0.2">
      <c r="F408" s="16"/>
      <c r="G408" s="16"/>
      <c r="H408" s="16"/>
      <c r="I408" s="16"/>
    </row>
    <row r="409" spans="6:9" x14ac:dyDescent="0.2">
      <c r="F409" s="16"/>
      <c r="G409" s="16"/>
      <c r="H409" s="16"/>
      <c r="I409" s="16"/>
    </row>
    <row r="410" spans="6:9" x14ac:dyDescent="0.2">
      <c r="F410" s="16"/>
      <c r="G410" s="16"/>
      <c r="H410" s="16"/>
      <c r="I410" s="16"/>
    </row>
    <row r="411" spans="6:9" x14ac:dyDescent="0.2">
      <c r="F411" s="16"/>
      <c r="G411" s="16"/>
      <c r="H411" s="16"/>
      <c r="I411" s="16"/>
    </row>
    <row r="412" spans="6:9" x14ac:dyDescent="0.2">
      <c r="F412" s="16"/>
      <c r="G412" s="16"/>
      <c r="H412" s="16"/>
      <c r="I412" s="16"/>
    </row>
    <row r="413" spans="6:9" x14ac:dyDescent="0.2">
      <c r="F413" s="16"/>
      <c r="G413" s="16"/>
      <c r="H413" s="16"/>
      <c r="I413" s="16"/>
    </row>
    <row r="414" spans="6:9" x14ac:dyDescent="0.2">
      <c r="F414" s="16"/>
      <c r="G414" s="16"/>
      <c r="H414" s="16"/>
      <c r="I414" s="16"/>
    </row>
    <row r="415" spans="6:9" x14ac:dyDescent="0.2">
      <c r="F415" s="16"/>
      <c r="G415" s="16"/>
      <c r="H415" s="16"/>
      <c r="I415" s="16"/>
    </row>
    <row r="416" spans="6:9" x14ac:dyDescent="0.2">
      <c r="F416" s="16"/>
      <c r="G416" s="16"/>
      <c r="H416" s="16"/>
      <c r="I416" s="16"/>
    </row>
    <row r="417" spans="6:9" x14ac:dyDescent="0.2">
      <c r="F417" s="16"/>
      <c r="G417" s="16"/>
      <c r="H417" s="16"/>
      <c r="I417" s="16"/>
    </row>
    <row r="418" spans="6:9" x14ac:dyDescent="0.2">
      <c r="F418" s="16"/>
      <c r="G418" s="16"/>
      <c r="H418" s="16"/>
      <c r="I418" s="16"/>
    </row>
    <row r="419" spans="6:9" x14ac:dyDescent="0.2">
      <c r="F419" s="16"/>
      <c r="G419" s="16"/>
      <c r="H419" s="16"/>
      <c r="I419" s="16"/>
    </row>
    <row r="420" spans="6:9" x14ac:dyDescent="0.2">
      <c r="F420" s="16"/>
      <c r="G420" s="16"/>
      <c r="H420" s="16"/>
      <c r="I420" s="16"/>
    </row>
    <row r="421" spans="6:9" x14ac:dyDescent="0.2">
      <c r="F421" s="16"/>
      <c r="G421" s="16"/>
      <c r="H421" s="16"/>
      <c r="I421" s="16"/>
    </row>
    <row r="422" spans="6:9" x14ac:dyDescent="0.2">
      <c r="F422" s="16"/>
      <c r="G422" s="16"/>
      <c r="H422" s="16"/>
      <c r="I422" s="16"/>
    </row>
    <row r="423" spans="6:9" x14ac:dyDescent="0.2">
      <c r="F423" s="16"/>
      <c r="G423" s="16"/>
      <c r="H423" s="16"/>
      <c r="I423" s="16"/>
    </row>
    <row r="424" spans="6:9" x14ac:dyDescent="0.2">
      <c r="F424" s="16"/>
      <c r="G424" s="16"/>
      <c r="H424" s="16"/>
      <c r="I424" s="16"/>
    </row>
    <row r="425" spans="6:9" x14ac:dyDescent="0.2">
      <c r="F425" s="16"/>
      <c r="G425" s="16"/>
      <c r="H425" s="16"/>
      <c r="I425" s="16"/>
    </row>
    <row r="426" spans="6:9" x14ac:dyDescent="0.2">
      <c r="F426" s="16"/>
      <c r="G426" s="16"/>
      <c r="H426" s="16"/>
      <c r="I426" s="16"/>
    </row>
    <row r="427" spans="6:9" x14ac:dyDescent="0.2">
      <c r="F427" s="16"/>
      <c r="G427" s="16"/>
      <c r="H427" s="16"/>
      <c r="I427" s="16"/>
    </row>
    <row r="428" spans="6:9" x14ac:dyDescent="0.2">
      <c r="F428" s="16"/>
      <c r="G428" s="16"/>
      <c r="H428" s="16"/>
      <c r="I428" s="16"/>
    </row>
    <row r="429" spans="6:9" x14ac:dyDescent="0.2">
      <c r="F429" s="16"/>
      <c r="G429" s="16"/>
      <c r="H429" s="16"/>
      <c r="I429" s="16"/>
    </row>
    <row r="430" spans="6:9" x14ac:dyDescent="0.2">
      <c r="F430" s="16"/>
      <c r="G430" s="16"/>
      <c r="H430" s="16"/>
      <c r="I430" s="16"/>
    </row>
    <row r="431" spans="6:9" x14ac:dyDescent="0.2">
      <c r="F431" s="16"/>
      <c r="G431" s="16"/>
      <c r="H431" s="16"/>
      <c r="I431" s="16"/>
    </row>
    <row r="432" spans="6:9" x14ac:dyDescent="0.2">
      <c r="F432" s="16"/>
      <c r="G432" s="16"/>
      <c r="H432" s="16"/>
      <c r="I432" s="16"/>
    </row>
    <row r="433" spans="6:9" x14ac:dyDescent="0.2">
      <c r="F433" s="16"/>
      <c r="G433" s="16"/>
      <c r="H433" s="16"/>
      <c r="I433" s="16"/>
    </row>
    <row r="434" spans="6:9" x14ac:dyDescent="0.2">
      <c r="F434" s="16"/>
      <c r="G434" s="16"/>
      <c r="H434" s="16"/>
      <c r="I434" s="16"/>
    </row>
    <row r="435" spans="6:9" x14ac:dyDescent="0.2">
      <c r="F435" s="16"/>
      <c r="G435" s="16"/>
      <c r="H435" s="16"/>
      <c r="I435" s="16"/>
    </row>
    <row r="436" spans="6:9" x14ac:dyDescent="0.2">
      <c r="F436" s="16"/>
      <c r="G436" s="16"/>
      <c r="H436" s="16"/>
      <c r="I436" s="16"/>
    </row>
    <row r="437" spans="6:9" x14ac:dyDescent="0.2">
      <c r="F437" s="16"/>
      <c r="G437" s="16"/>
      <c r="H437" s="16"/>
      <c r="I437" s="16"/>
    </row>
    <row r="438" spans="6:9" x14ac:dyDescent="0.2">
      <c r="F438" s="16"/>
      <c r="G438" s="16"/>
      <c r="H438" s="16"/>
      <c r="I438" s="16"/>
    </row>
    <row r="439" spans="6:9" x14ac:dyDescent="0.2">
      <c r="F439" s="16"/>
      <c r="G439" s="16"/>
      <c r="H439" s="16"/>
      <c r="I439" s="16"/>
    </row>
    <row r="440" spans="6:9" x14ac:dyDescent="0.2">
      <c r="F440" s="16"/>
      <c r="G440" s="16"/>
      <c r="H440" s="16"/>
      <c r="I440" s="16"/>
    </row>
    <row r="441" spans="6:9" x14ac:dyDescent="0.2">
      <c r="F441" s="16"/>
      <c r="G441" s="16"/>
      <c r="H441" s="16"/>
      <c r="I441" s="16"/>
    </row>
    <row r="442" spans="6:9" x14ac:dyDescent="0.2">
      <c r="F442" s="16"/>
      <c r="G442" s="16"/>
      <c r="H442" s="16"/>
      <c r="I442" s="16"/>
    </row>
    <row r="443" spans="6:9" x14ac:dyDescent="0.2">
      <c r="F443" s="16"/>
      <c r="G443" s="16"/>
      <c r="H443" s="16"/>
      <c r="I443" s="16"/>
    </row>
    <row r="444" spans="6:9" x14ac:dyDescent="0.2">
      <c r="F444" s="16"/>
      <c r="G444" s="16"/>
      <c r="H444" s="16"/>
      <c r="I444" s="16"/>
    </row>
    <row r="445" spans="6:9" x14ac:dyDescent="0.2">
      <c r="F445" s="16"/>
      <c r="G445" s="16"/>
      <c r="H445" s="16"/>
      <c r="I445" s="16"/>
    </row>
    <row r="446" spans="6:9" x14ac:dyDescent="0.2">
      <c r="F446" s="16"/>
      <c r="G446" s="16"/>
      <c r="H446" s="16"/>
      <c r="I446" s="16"/>
    </row>
    <row r="447" spans="6:9" x14ac:dyDescent="0.2">
      <c r="F447" s="16"/>
      <c r="G447" s="16"/>
      <c r="H447" s="16"/>
      <c r="I447" s="16"/>
    </row>
    <row r="448" spans="6:9" x14ac:dyDescent="0.2">
      <c r="F448" s="16"/>
      <c r="G448" s="16"/>
      <c r="H448" s="16"/>
      <c r="I448" s="16"/>
    </row>
    <row r="449" spans="6:9" x14ac:dyDescent="0.2">
      <c r="F449" s="16"/>
      <c r="G449" s="16"/>
      <c r="H449" s="16"/>
      <c r="I449" s="16"/>
    </row>
    <row r="450" spans="6:9" x14ac:dyDescent="0.2">
      <c r="F450" s="16"/>
      <c r="G450" s="16"/>
      <c r="H450" s="16"/>
      <c r="I450" s="16"/>
    </row>
    <row r="451" spans="6:9" x14ac:dyDescent="0.2">
      <c r="F451" s="16"/>
      <c r="G451" s="16"/>
      <c r="H451" s="16"/>
      <c r="I451" s="16"/>
    </row>
    <row r="452" spans="6:9" x14ac:dyDescent="0.2">
      <c r="F452" s="16"/>
      <c r="G452" s="16"/>
      <c r="H452" s="16"/>
      <c r="I452" s="16"/>
    </row>
    <row r="453" spans="6:9" x14ac:dyDescent="0.2">
      <c r="F453" s="16"/>
      <c r="G453" s="16"/>
      <c r="H453" s="16"/>
      <c r="I453" s="16"/>
    </row>
    <row r="454" spans="6:9" x14ac:dyDescent="0.2">
      <c r="F454" s="16"/>
      <c r="G454" s="16"/>
      <c r="H454" s="16"/>
      <c r="I454" s="16"/>
    </row>
    <row r="455" spans="6:9" x14ac:dyDescent="0.2">
      <c r="F455" s="16"/>
      <c r="G455" s="16"/>
      <c r="H455" s="16"/>
      <c r="I455" s="16"/>
    </row>
    <row r="456" spans="6:9" x14ac:dyDescent="0.2">
      <c r="F456" s="16"/>
      <c r="G456" s="16"/>
      <c r="H456" s="16"/>
      <c r="I456" s="16"/>
    </row>
    <row r="457" spans="6:9" x14ac:dyDescent="0.2">
      <c r="F457" s="16"/>
      <c r="G457" s="16"/>
      <c r="H457" s="16"/>
      <c r="I457" s="16"/>
    </row>
    <row r="458" spans="6:9" x14ac:dyDescent="0.2">
      <c r="F458" s="16"/>
      <c r="G458" s="16"/>
      <c r="H458" s="16"/>
      <c r="I458" s="16"/>
    </row>
    <row r="459" spans="6:9" x14ac:dyDescent="0.2">
      <c r="F459" s="16"/>
      <c r="G459" s="16"/>
      <c r="H459" s="16"/>
      <c r="I459" s="16"/>
    </row>
    <row r="460" spans="6:9" x14ac:dyDescent="0.2">
      <c r="F460" s="16"/>
      <c r="G460" s="16"/>
      <c r="H460" s="16"/>
      <c r="I460" s="16"/>
    </row>
    <row r="461" spans="6:9" x14ac:dyDescent="0.2">
      <c r="F461" s="16"/>
      <c r="G461" s="16"/>
      <c r="H461" s="16"/>
      <c r="I461" s="16"/>
    </row>
    <row r="462" spans="6:9" x14ac:dyDescent="0.2">
      <c r="F462" s="16"/>
      <c r="G462" s="16"/>
      <c r="H462" s="16"/>
      <c r="I462" s="16"/>
    </row>
    <row r="463" spans="6:9" x14ac:dyDescent="0.2">
      <c r="F463" s="16"/>
      <c r="G463" s="16"/>
      <c r="H463" s="16"/>
      <c r="I463" s="16"/>
    </row>
    <row r="464" spans="6:9" x14ac:dyDescent="0.2">
      <c r="F464" s="16"/>
      <c r="G464" s="16"/>
      <c r="H464" s="16"/>
      <c r="I464" s="16"/>
    </row>
    <row r="465" spans="6:9" x14ac:dyDescent="0.2">
      <c r="F465" s="16"/>
      <c r="G465" s="16"/>
      <c r="H465" s="16"/>
      <c r="I465" s="16"/>
    </row>
    <row r="466" spans="6:9" x14ac:dyDescent="0.2">
      <c r="F466" s="16"/>
      <c r="G466" s="16"/>
      <c r="H466" s="16"/>
      <c r="I466" s="16"/>
    </row>
    <row r="467" spans="6:9" x14ac:dyDescent="0.2">
      <c r="F467" s="16"/>
      <c r="G467" s="16"/>
      <c r="H467" s="16"/>
      <c r="I467" s="16"/>
    </row>
    <row r="468" spans="6:9" x14ac:dyDescent="0.2">
      <c r="F468" s="16"/>
      <c r="G468" s="16"/>
      <c r="H468" s="16"/>
      <c r="I468" s="16"/>
    </row>
    <row r="469" spans="6:9" x14ac:dyDescent="0.2">
      <c r="F469" s="16"/>
      <c r="G469" s="16"/>
      <c r="H469" s="16"/>
      <c r="I469" s="16"/>
    </row>
    <row r="470" spans="6:9" x14ac:dyDescent="0.2">
      <c r="F470" s="16"/>
      <c r="G470" s="16"/>
      <c r="H470" s="16"/>
      <c r="I470" s="16"/>
    </row>
    <row r="471" spans="6:9" x14ac:dyDescent="0.2">
      <c r="F471" s="16"/>
      <c r="G471" s="16"/>
      <c r="H471" s="16"/>
      <c r="I471" s="16"/>
    </row>
    <row r="472" spans="6:9" x14ac:dyDescent="0.2">
      <c r="F472" s="16"/>
      <c r="G472" s="16"/>
      <c r="H472" s="16"/>
      <c r="I472" s="16"/>
    </row>
    <row r="473" spans="6:9" x14ac:dyDescent="0.2">
      <c r="F473" s="16"/>
      <c r="G473" s="16"/>
      <c r="H473" s="16"/>
      <c r="I473" s="16"/>
    </row>
    <row r="474" spans="6:9" x14ac:dyDescent="0.2">
      <c r="F474" s="16"/>
      <c r="G474" s="16"/>
      <c r="H474" s="16"/>
      <c r="I474" s="16"/>
    </row>
    <row r="475" spans="6:9" x14ac:dyDescent="0.2">
      <c r="F475" s="16"/>
      <c r="G475" s="16"/>
      <c r="H475" s="16"/>
      <c r="I475" s="16"/>
    </row>
    <row r="476" spans="6:9" x14ac:dyDescent="0.2">
      <c r="F476" s="16"/>
      <c r="G476" s="16"/>
      <c r="H476" s="16"/>
      <c r="I476" s="16"/>
    </row>
    <row r="477" spans="6:9" x14ac:dyDescent="0.2">
      <c r="F477" s="16"/>
      <c r="G477" s="16"/>
      <c r="H477" s="16"/>
      <c r="I477" s="16"/>
    </row>
    <row r="478" spans="6:9" x14ac:dyDescent="0.2">
      <c r="F478" s="16"/>
      <c r="G478" s="16"/>
      <c r="H478" s="16"/>
      <c r="I478" s="16"/>
    </row>
    <row r="479" spans="6:9" x14ac:dyDescent="0.2">
      <c r="F479" s="16"/>
      <c r="G479" s="16"/>
      <c r="H479" s="16"/>
      <c r="I479" s="16"/>
    </row>
    <row r="480" spans="6:9" x14ac:dyDescent="0.2">
      <c r="F480" s="16"/>
      <c r="G480" s="16"/>
      <c r="H480" s="16"/>
      <c r="I480" s="16"/>
    </row>
    <row r="481" spans="6:9" x14ac:dyDescent="0.2">
      <c r="F481" s="16"/>
      <c r="G481" s="16"/>
      <c r="H481" s="16"/>
      <c r="I481" s="16"/>
    </row>
    <row r="482" spans="6:9" x14ac:dyDescent="0.2">
      <c r="F482" s="16"/>
      <c r="G482" s="16"/>
      <c r="H482" s="16"/>
      <c r="I482" s="16"/>
    </row>
    <row r="483" spans="6:9" x14ac:dyDescent="0.2">
      <c r="F483" s="16"/>
      <c r="G483" s="16"/>
      <c r="H483" s="16"/>
      <c r="I483" s="16"/>
    </row>
    <row r="484" spans="6:9" x14ac:dyDescent="0.2">
      <c r="F484" s="16"/>
      <c r="G484" s="16"/>
      <c r="H484" s="16"/>
      <c r="I484" s="16"/>
    </row>
    <row r="485" spans="6:9" x14ac:dyDescent="0.2">
      <c r="F485" s="16"/>
      <c r="G485" s="16"/>
      <c r="H485" s="16"/>
      <c r="I485" s="16"/>
    </row>
    <row r="486" spans="6:9" x14ac:dyDescent="0.2">
      <c r="F486" s="16"/>
      <c r="G486" s="16"/>
      <c r="H486" s="16"/>
      <c r="I486" s="16"/>
    </row>
    <row r="487" spans="6:9" x14ac:dyDescent="0.2">
      <c r="F487" s="16"/>
      <c r="G487" s="16"/>
      <c r="H487" s="16"/>
      <c r="I487" s="16"/>
    </row>
    <row r="488" spans="6:9" x14ac:dyDescent="0.2">
      <c r="F488" s="16"/>
      <c r="G488" s="16"/>
      <c r="H488" s="16"/>
      <c r="I488" s="16"/>
    </row>
    <row r="489" spans="6:9" x14ac:dyDescent="0.2">
      <c r="F489" s="16"/>
      <c r="G489" s="16"/>
      <c r="H489" s="16"/>
      <c r="I489" s="16"/>
    </row>
    <row r="490" spans="6:9" x14ac:dyDescent="0.2">
      <c r="F490" s="16"/>
      <c r="G490" s="16"/>
      <c r="H490" s="16"/>
      <c r="I490" s="16"/>
    </row>
    <row r="491" spans="6:9" x14ac:dyDescent="0.2">
      <c r="F491" s="16"/>
      <c r="G491" s="16"/>
      <c r="H491" s="16"/>
      <c r="I491" s="16"/>
    </row>
    <row r="492" spans="6:9" x14ac:dyDescent="0.2">
      <c r="F492" s="16"/>
      <c r="G492" s="16"/>
      <c r="H492" s="16"/>
      <c r="I492" s="16"/>
    </row>
    <row r="493" spans="6:9" x14ac:dyDescent="0.2">
      <c r="F493" s="16"/>
      <c r="G493" s="16"/>
      <c r="H493" s="16"/>
      <c r="I493" s="16"/>
    </row>
    <row r="494" spans="6:9" x14ac:dyDescent="0.2">
      <c r="F494" s="16"/>
      <c r="G494" s="16"/>
      <c r="H494" s="16"/>
      <c r="I494" s="16"/>
    </row>
    <row r="495" spans="6:9" x14ac:dyDescent="0.2">
      <c r="F495" s="16"/>
      <c r="G495" s="16"/>
      <c r="H495" s="16"/>
      <c r="I495" s="16"/>
    </row>
    <row r="496" spans="6:9" x14ac:dyDescent="0.2">
      <c r="F496" s="16"/>
      <c r="G496" s="16"/>
      <c r="H496" s="16"/>
      <c r="I496" s="16"/>
    </row>
    <row r="497" spans="6:9" x14ac:dyDescent="0.2">
      <c r="F497" s="16"/>
      <c r="G497" s="16"/>
      <c r="H497" s="16"/>
      <c r="I497" s="16"/>
    </row>
    <row r="498" spans="6:9" x14ac:dyDescent="0.2">
      <c r="F498" s="16"/>
      <c r="G498" s="16"/>
      <c r="H498" s="16"/>
      <c r="I498" s="16"/>
    </row>
    <row r="499" spans="6:9" x14ac:dyDescent="0.2">
      <c r="F499" s="16"/>
      <c r="G499" s="16"/>
      <c r="H499" s="16"/>
      <c r="I499" s="16"/>
    </row>
    <row r="500" spans="6:9" x14ac:dyDescent="0.2">
      <c r="F500" s="16"/>
      <c r="G500" s="16"/>
      <c r="H500" s="16"/>
      <c r="I500" s="16"/>
    </row>
    <row r="501" spans="6:9" x14ac:dyDescent="0.2">
      <c r="F501" s="16"/>
      <c r="G501" s="16"/>
      <c r="H501" s="16"/>
      <c r="I501" s="16"/>
    </row>
    <row r="502" spans="6:9" x14ac:dyDescent="0.2">
      <c r="F502" s="16"/>
      <c r="G502" s="16"/>
      <c r="H502" s="16"/>
      <c r="I502" s="16"/>
    </row>
    <row r="503" spans="6:9" x14ac:dyDescent="0.2">
      <c r="F503" s="16"/>
      <c r="G503" s="16"/>
      <c r="H503" s="16"/>
      <c r="I503" s="16"/>
    </row>
    <row r="504" spans="6:9" x14ac:dyDescent="0.2">
      <c r="F504" s="16"/>
      <c r="G504" s="16"/>
      <c r="H504" s="16"/>
      <c r="I504" s="16"/>
    </row>
    <row r="505" spans="6:9" x14ac:dyDescent="0.2">
      <c r="F505" s="16"/>
      <c r="G505" s="16"/>
      <c r="H505" s="16"/>
      <c r="I505" s="16"/>
    </row>
    <row r="506" spans="6:9" x14ac:dyDescent="0.2">
      <c r="F506" s="16"/>
      <c r="G506" s="16"/>
      <c r="H506" s="16"/>
      <c r="I506" s="16"/>
    </row>
    <row r="507" spans="6:9" x14ac:dyDescent="0.2">
      <c r="F507" s="16"/>
      <c r="G507" s="16"/>
      <c r="H507" s="16"/>
      <c r="I507" s="16"/>
    </row>
    <row r="508" spans="6:9" x14ac:dyDescent="0.2">
      <c r="F508" s="16"/>
      <c r="G508" s="16"/>
      <c r="H508" s="16"/>
      <c r="I508" s="16"/>
    </row>
    <row r="509" spans="6:9" x14ac:dyDescent="0.2">
      <c r="F509" s="16"/>
      <c r="G509" s="16"/>
      <c r="H509" s="16"/>
      <c r="I509" s="16"/>
    </row>
    <row r="510" spans="6:9" x14ac:dyDescent="0.2">
      <c r="F510" s="16"/>
      <c r="G510" s="16"/>
      <c r="H510" s="16"/>
      <c r="I510" s="16"/>
    </row>
    <row r="511" spans="6:9" x14ac:dyDescent="0.2">
      <c r="F511" s="16"/>
      <c r="G511" s="16"/>
      <c r="H511" s="16"/>
      <c r="I511" s="16"/>
    </row>
    <row r="512" spans="6:9" x14ac:dyDescent="0.2">
      <c r="F512" s="16"/>
      <c r="G512" s="16"/>
      <c r="H512" s="16"/>
      <c r="I512" s="16"/>
    </row>
    <row r="513" spans="6:9" x14ac:dyDescent="0.2">
      <c r="F513" s="16"/>
      <c r="G513" s="16"/>
      <c r="H513" s="16"/>
      <c r="I513" s="16"/>
    </row>
    <row r="514" spans="6:9" x14ac:dyDescent="0.2">
      <c r="F514" s="16"/>
      <c r="G514" s="16"/>
      <c r="H514" s="16"/>
      <c r="I514" s="16"/>
    </row>
    <row r="515" spans="6:9" x14ac:dyDescent="0.2">
      <c r="F515" s="16"/>
      <c r="G515" s="16"/>
      <c r="H515" s="16"/>
      <c r="I515" s="16"/>
    </row>
    <row r="516" spans="6:9" x14ac:dyDescent="0.2">
      <c r="F516" s="16"/>
      <c r="G516" s="16"/>
      <c r="H516" s="16"/>
      <c r="I516" s="16"/>
    </row>
    <row r="517" spans="6:9" x14ac:dyDescent="0.2">
      <c r="F517" s="16"/>
      <c r="G517" s="16"/>
      <c r="H517" s="16"/>
      <c r="I517" s="16"/>
    </row>
    <row r="518" spans="6:9" x14ac:dyDescent="0.2">
      <c r="F518" s="16"/>
      <c r="G518" s="16"/>
      <c r="H518" s="16"/>
      <c r="I518" s="16"/>
    </row>
    <row r="519" spans="6:9" x14ac:dyDescent="0.2">
      <c r="F519" s="16"/>
      <c r="G519" s="16"/>
      <c r="H519" s="16"/>
      <c r="I519" s="16"/>
    </row>
    <row r="520" spans="6:9" x14ac:dyDescent="0.2">
      <c r="F520" s="16"/>
      <c r="G520" s="16"/>
      <c r="H520" s="16"/>
      <c r="I520" s="16"/>
    </row>
    <row r="521" spans="6:9" x14ac:dyDescent="0.2">
      <c r="F521" s="16"/>
      <c r="G521" s="16"/>
      <c r="H521" s="16"/>
      <c r="I521" s="16"/>
    </row>
    <row r="522" spans="6:9" x14ac:dyDescent="0.2">
      <c r="F522" s="16"/>
      <c r="G522" s="16"/>
      <c r="H522" s="16"/>
      <c r="I522" s="16"/>
    </row>
    <row r="523" spans="6:9" x14ac:dyDescent="0.2">
      <c r="F523" s="16"/>
      <c r="G523" s="16"/>
      <c r="H523" s="16"/>
      <c r="I523" s="16"/>
    </row>
    <row r="524" spans="6:9" x14ac:dyDescent="0.2">
      <c r="F524" s="16"/>
      <c r="G524" s="16"/>
      <c r="H524" s="16"/>
      <c r="I524" s="16"/>
    </row>
    <row r="525" spans="6:9" x14ac:dyDescent="0.2">
      <c r="F525" s="16"/>
      <c r="G525" s="16"/>
      <c r="H525" s="16"/>
      <c r="I525" s="16"/>
    </row>
    <row r="526" spans="6:9" x14ac:dyDescent="0.2">
      <c r="F526" s="16"/>
      <c r="G526" s="16"/>
      <c r="H526" s="16"/>
      <c r="I526" s="16"/>
    </row>
    <row r="527" spans="6:9" x14ac:dyDescent="0.2">
      <c r="F527" s="16"/>
      <c r="G527" s="16"/>
      <c r="H527" s="16"/>
      <c r="I527" s="16"/>
    </row>
    <row r="528" spans="6:9" x14ac:dyDescent="0.2">
      <c r="F528" s="16"/>
      <c r="G528" s="16"/>
      <c r="H528" s="16"/>
      <c r="I528" s="16"/>
    </row>
    <row r="529" spans="6:9" x14ac:dyDescent="0.2">
      <c r="F529" s="16"/>
      <c r="G529" s="16"/>
      <c r="H529" s="16"/>
      <c r="I529" s="16"/>
    </row>
    <row r="530" spans="6:9" x14ac:dyDescent="0.2">
      <c r="F530" s="16"/>
      <c r="G530" s="16"/>
      <c r="H530" s="16"/>
      <c r="I530" s="16"/>
    </row>
    <row r="531" spans="6:9" x14ac:dyDescent="0.2">
      <c r="F531" s="16"/>
      <c r="G531" s="16"/>
      <c r="H531" s="16"/>
      <c r="I531" s="16"/>
    </row>
    <row r="532" spans="6:9" x14ac:dyDescent="0.2">
      <c r="F532" s="16"/>
      <c r="G532" s="16"/>
      <c r="H532" s="16"/>
      <c r="I532" s="16"/>
    </row>
    <row r="533" spans="6:9" x14ac:dyDescent="0.2">
      <c r="F533" s="16"/>
      <c r="G533" s="16"/>
      <c r="H533" s="16"/>
      <c r="I533" s="16"/>
    </row>
    <row r="534" spans="6:9" x14ac:dyDescent="0.2">
      <c r="F534" s="16"/>
      <c r="G534" s="16"/>
      <c r="H534" s="16"/>
      <c r="I534" s="16"/>
    </row>
    <row r="535" spans="6:9" x14ac:dyDescent="0.2">
      <c r="F535" s="16"/>
      <c r="G535" s="16"/>
      <c r="H535" s="16"/>
      <c r="I535" s="16"/>
    </row>
    <row r="536" spans="6:9" x14ac:dyDescent="0.2">
      <c r="F536" s="16"/>
      <c r="G536" s="16"/>
      <c r="H536" s="16"/>
      <c r="I536" s="16"/>
    </row>
    <row r="537" spans="6:9" x14ac:dyDescent="0.2">
      <c r="F537" s="16"/>
      <c r="G537" s="16"/>
      <c r="H537" s="16"/>
      <c r="I537" s="16"/>
    </row>
    <row r="538" spans="6:9" x14ac:dyDescent="0.2">
      <c r="F538" s="16"/>
      <c r="G538" s="16"/>
      <c r="H538" s="16"/>
      <c r="I538" s="16"/>
    </row>
    <row r="539" spans="6:9" x14ac:dyDescent="0.2">
      <c r="F539" s="16"/>
      <c r="G539" s="16"/>
      <c r="H539" s="16"/>
      <c r="I539" s="16"/>
    </row>
    <row r="540" spans="6:9" x14ac:dyDescent="0.2">
      <c r="F540" s="16"/>
      <c r="G540" s="16"/>
      <c r="H540" s="16"/>
      <c r="I540" s="16"/>
    </row>
    <row r="541" spans="6:9" x14ac:dyDescent="0.2">
      <c r="F541" s="16"/>
      <c r="G541" s="16"/>
      <c r="H541" s="16"/>
      <c r="I541" s="16"/>
    </row>
    <row r="542" spans="6:9" x14ac:dyDescent="0.2">
      <c r="F542" s="16"/>
      <c r="G542" s="16"/>
      <c r="H542" s="16"/>
      <c r="I542" s="16"/>
    </row>
    <row r="543" spans="6:9" x14ac:dyDescent="0.2">
      <c r="F543" s="16"/>
      <c r="G543" s="16"/>
      <c r="H543" s="16"/>
      <c r="I543" s="16"/>
    </row>
    <row r="544" spans="6:9" x14ac:dyDescent="0.2">
      <c r="F544" s="16"/>
      <c r="G544" s="16"/>
      <c r="H544" s="16"/>
      <c r="I544" s="16"/>
    </row>
    <row r="545" spans="6:9" x14ac:dyDescent="0.2">
      <c r="F545" s="16"/>
      <c r="G545" s="16"/>
      <c r="H545" s="16"/>
      <c r="I545" s="16"/>
    </row>
    <row r="546" spans="6:9" x14ac:dyDescent="0.2">
      <c r="F546" s="16"/>
      <c r="G546" s="16"/>
      <c r="H546" s="16"/>
      <c r="I546" s="16"/>
    </row>
    <row r="547" spans="6:9" x14ac:dyDescent="0.2">
      <c r="F547" s="16"/>
      <c r="G547" s="16"/>
      <c r="H547" s="16"/>
      <c r="I547" s="16"/>
    </row>
    <row r="548" spans="6:9" x14ac:dyDescent="0.2">
      <c r="F548" s="16"/>
      <c r="G548" s="16"/>
      <c r="H548" s="16"/>
      <c r="I548" s="16"/>
    </row>
    <row r="549" spans="6:9" x14ac:dyDescent="0.2">
      <c r="F549" s="16"/>
      <c r="G549" s="16"/>
      <c r="H549" s="16"/>
      <c r="I549" s="16"/>
    </row>
    <row r="550" spans="6:9" x14ac:dyDescent="0.2">
      <c r="F550" s="16"/>
      <c r="G550" s="16"/>
      <c r="H550" s="16"/>
      <c r="I550" s="16"/>
    </row>
    <row r="551" spans="6:9" x14ac:dyDescent="0.2">
      <c r="F551" s="16"/>
      <c r="G551" s="16"/>
      <c r="H551" s="16"/>
      <c r="I551" s="16"/>
    </row>
    <row r="552" spans="6:9" x14ac:dyDescent="0.2">
      <c r="F552" s="16"/>
      <c r="G552" s="16"/>
      <c r="H552" s="16"/>
      <c r="I552" s="16"/>
    </row>
    <row r="553" spans="6:9" x14ac:dyDescent="0.2">
      <c r="F553" s="16"/>
      <c r="G553" s="16"/>
      <c r="H553" s="16"/>
      <c r="I553" s="16"/>
    </row>
    <row r="554" spans="6:9" x14ac:dyDescent="0.2">
      <c r="F554" s="16"/>
      <c r="G554" s="16"/>
      <c r="H554" s="16"/>
      <c r="I554" s="16"/>
    </row>
    <row r="555" spans="6:9" x14ac:dyDescent="0.2">
      <c r="F555" s="16"/>
      <c r="G555" s="16"/>
      <c r="H555" s="16"/>
      <c r="I555" s="16"/>
    </row>
    <row r="556" spans="6:9" x14ac:dyDescent="0.2">
      <c r="F556" s="16"/>
      <c r="G556" s="16"/>
      <c r="H556" s="16"/>
      <c r="I556" s="16"/>
    </row>
    <row r="557" spans="6:9" x14ac:dyDescent="0.2">
      <c r="F557" s="16"/>
      <c r="G557" s="16"/>
      <c r="H557" s="16"/>
      <c r="I557" s="16"/>
    </row>
    <row r="558" spans="6:9" x14ac:dyDescent="0.2">
      <c r="F558" s="16"/>
      <c r="G558" s="16"/>
      <c r="H558" s="16"/>
      <c r="I558" s="16"/>
    </row>
    <row r="559" spans="6:9" x14ac:dyDescent="0.2">
      <c r="F559" s="16"/>
      <c r="G559" s="16"/>
      <c r="H559" s="16"/>
      <c r="I559" s="16"/>
    </row>
    <row r="560" spans="6:9" x14ac:dyDescent="0.2">
      <c r="F560" s="16"/>
      <c r="G560" s="16"/>
      <c r="H560" s="16"/>
      <c r="I560" s="16"/>
    </row>
    <row r="561" spans="6:9" x14ac:dyDescent="0.2">
      <c r="F561" s="16"/>
      <c r="G561" s="16"/>
      <c r="H561" s="16"/>
      <c r="I561" s="16"/>
    </row>
    <row r="562" spans="6:9" x14ac:dyDescent="0.2">
      <c r="F562" s="16"/>
      <c r="G562" s="16"/>
      <c r="H562" s="16"/>
      <c r="I562" s="16"/>
    </row>
    <row r="563" spans="6:9" x14ac:dyDescent="0.2">
      <c r="F563" s="16"/>
      <c r="G563" s="16"/>
      <c r="H563" s="16"/>
      <c r="I563" s="16"/>
    </row>
    <row r="564" spans="6:9" x14ac:dyDescent="0.2">
      <c r="F564" s="16"/>
      <c r="G564" s="16"/>
      <c r="H564" s="16"/>
      <c r="I564" s="16"/>
    </row>
    <row r="565" spans="6:9" x14ac:dyDescent="0.2">
      <c r="F565" s="16"/>
      <c r="G565" s="16"/>
      <c r="H565" s="16"/>
      <c r="I565" s="16"/>
    </row>
    <row r="566" spans="6:9" x14ac:dyDescent="0.2">
      <c r="F566" s="16"/>
      <c r="G566" s="16"/>
      <c r="H566" s="16"/>
      <c r="I566" s="16"/>
    </row>
    <row r="567" spans="6:9" x14ac:dyDescent="0.2">
      <c r="F567" s="16"/>
      <c r="G567" s="16"/>
      <c r="H567" s="16"/>
      <c r="I567" s="16"/>
    </row>
    <row r="568" spans="6:9" x14ac:dyDescent="0.2">
      <c r="F568" s="16"/>
      <c r="G568" s="16"/>
      <c r="H568" s="16"/>
      <c r="I568" s="16"/>
    </row>
    <row r="569" spans="6:9" x14ac:dyDescent="0.2">
      <c r="F569" s="16"/>
      <c r="G569" s="16"/>
      <c r="H569" s="16"/>
      <c r="I569" s="16"/>
    </row>
    <row r="570" spans="6:9" x14ac:dyDescent="0.2">
      <c r="F570" s="16"/>
      <c r="G570" s="16"/>
      <c r="H570" s="16"/>
      <c r="I570" s="16"/>
    </row>
    <row r="571" spans="6:9" x14ac:dyDescent="0.2">
      <c r="F571" s="16"/>
      <c r="G571" s="16"/>
      <c r="H571" s="16"/>
      <c r="I571" s="16"/>
    </row>
    <row r="572" spans="6:9" x14ac:dyDescent="0.2">
      <c r="F572" s="16"/>
      <c r="G572" s="16"/>
      <c r="H572" s="16"/>
      <c r="I572" s="16"/>
    </row>
    <row r="573" spans="6:9" x14ac:dyDescent="0.2">
      <c r="F573" s="16"/>
      <c r="G573" s="16"/>
      <c r="H573" s="16"/>
      <c r="I573" s="16"/>
    </row>
    <row r="574" spans="6:9" x14ac:dyDescent="0.2">
      <c r="F574" s="16"/>
      <c r="G574" s="16"/>
      <c r="H574" s="16"/>
      <c r="I574" s="16"/>
    </row>
    <row r="575" spans="6:9" x14ac:dyDescent="0.2">
      <c r="F575" s="16"/>
      <c r="G575" s="16"/>
      <c r="H575" s="16"/>
      <c r="I575" s="16"/>
    </row>
    <row r="576" spans="6:9" x14ac:dyDescent="0.2">
      <c r="F576" s="16"/>
      <c r="G576" s="16"/>
      <c r="H576" s="16"/>
      <c r="I576" s="16"/>
    </row>
    <row r="577" spans="6:9" x14ac:dyDescent="0.2">
      <c r="F577" s="16"/>
      <c r="G577" s="16"/>
      <c r="H577" s="16"/>
      <c r="I577" s="16"/>
    </row>
    <row r="578" spans="6:9" x14ac:dyDescent="0.2">
      <c r="F578" s="16"/>
      <c r="G578" s="16"/>
      <c r="H578" s="16"/>
      <c r="I578" s="16"/>
    </row>
    <row r="579" spans="6:9" x14ac:dyDescent="0.2">
      <c r="F579" s="16"/>
      <c r="G579" s="16"/>
      <c r="H579" s="16"/>
      <c r="I579" s="16"/>
    </row>
    <row r="580" spans="6:9" x14ac:dyDescent="0.2">
      <c r="F580" s="16"/>
      <c r="G580" s="16"/>
      <c r="H580" s="16"/>
      <c r="I580" s="16"/>
    </row>
    <row r="581" spans="6:9" x14ac:dyDescent="0.2">
      <c r="F581" s="16"/>
      <c r="G581" s="16"/>
      <c r="H581" s="16"/>
      <c r="I581" s="16"/>
    </row>
    <row r="582" spans="6:9" x14ac:dyDescent="0.2">
      <c r="F582" s="16"/>
      <c r="G582" s="16"/>
      <c r="H582" s="16"/>
      <c r="I582" s="16"/>
    </row>
    <row r="583" spans="6:9" x14ac:dyDescent="0.2">
      <c r="F583" s="16"/>
      <c r="G583" s="16"/>
      <c r="H583" s="16"/>
      <c r="I583" s="16"/>
    </row>
    <row r="584" spans="6:9" x14ac:dyDescent="0.2">
      <c r="F584" s="16"/>
      <c r="G584" s="16"/>
      <c r="H584" s="16"/>
      <c r="I584" s="16"/>
    </row>
    <row r="585" spans="6:9" x14ac:dyDescent="0.2">
      <c r="F585" s="16"/>
      <c r="G585" s="16"/>
      <c r="H585" s="16"/>
      <c r="I585" s="16"/>
    </row>
    <row r="586" spans="6:9" x14ac:dyDescent="0.2">
      <c r="F586" s="16"/>
      <c r="G586" s="16"/>
      <c r="H586" s="16"/>
      <c r="I586" s="16"/>
    </row>
    <row r="587" spans="6:9" x14ac:dyDescent="0.2">
      <c r="F587" s="16"/>
      <c r="G587" s="16"/>
      <c r="H587" s="16"/>
      <c r="I587" s="16"/>
    </row>
    <row r="588" spans="6:9" x14ac:dyDescent="0.2">
      <c r="F588" s="16"/>
      <c r="G588" s="16"/>
      <c r="H588" s="16"/>
      <c r="I588" s="16"/>
    </row>
    <row r="589" spans="6:9" x14ac:dyDescent="0.2">
      <c r="F589" s="16"/>
      <c r="G589" s="16"/>
      <c r="H589" s="16"/>
      <c r="I589" s="16"/>
    </row>
    <row r="590" spans="6:9" x14ac:dyDescent="0.2">
      <c r="F590" s="16"/>
      <c r="G590" s="16"/>
      <c r="H590" s="16"/>
      <c r="I590" s="16"/>
    </row>
    <row r="591" spans="6:9" x14ac:dyDescent="0.2">
      <c r="F591" s="16"/>
      <c r="G591" s="16"/>
      <c r="H591" s="16"/>
      <c r="I591" s="16"/>
    </row>
    <row r="592" spans="6:9" x14ac:dyDescent="0.2">
      <c r="F592" s="16"/>
      <c r="G592" s="16"/>
      <c r="H592" s="16"/>
      <c r="I592" s="16"/>
    </row>
    <row r="593" spans="6:9" x14ac:dyDescent="0.2">
      <c r="F593" s="16"/>
      <c r="G593" s="16"/>
      <c r="H593" s="16"/>
      <c r="I593" s="16"/>
    </row>
    <row r="594" spans="6:9" x14ac:dyDescent="0.2">
      <c r="F594" s="16"/>
      <c r="G594" s="16"/>
      <c r="H594" s="16"/>
      <c r="I594" s="16"/>
    </row>
    <row r="595" spans="6:9" x14ac:dyDescent="0.2">
      <c r="F595" s="16"/>
      <c r="G595" s="16"/>
      <c r="H595" s="16"/>
      <c r="I595" s="16"/>
    </row>
    <row r="596" spans="6:9" x14ac:dyDescent="0.2">
      <c r="F596" s="16"/>
      <c r="G596" s="16"/>
      <c r="H596" s="16"/>
      <c r="I596" s="16"/>
    </row>
    <row r="597" spans="6:9" x14ac:dyDescent="0.2">
      <c r="F597" s="16"/>
      <c r="G597" s="16"/>
      <c r="H597" s="16"/>
      <c r="I597" s="16"/>
    </row>
    <row r="598" spans="6:9" x14ac:dyDescent="0.2">
      <c r="F598" s="16"/>
      <c r="G598" s="16"/>
      <c r="H598" s="16"/>
      <c r="I598" s="16"/>
    </row>
    <row r="599" spans="6:9" x14ac:dyDescent="0.2">
      <c r="F599" s="16"/>
      <c r="G599" s="16"/>
      <c r="H599" s="16"/>
      <c r="I599" s="16"/>
    </row>
    <row r="600" spans="6:9" x14ac:dyDescent="0.2">
      <c r="F600" s="16"/>
      <c r="G600" s="16"/>
      <c r="H600" s="16"/>
      <c r="I600" s="16"/>
    </row>
    <row r="601" spans="6:9" x14ac:dyDescent="0.2">
      <c r="F601" s="16"/>
      <c r="G601" s="16"/>
      <c r="H601" s="16"/>
      <c r="I601" s="16"/>
    </row>
    <row r="602" spans="6:9" x14ac:dyDescent="0.2">
      <c r="F602" s="16"/>
      <c r="G602" s="16"/>
      <c r="H602" s="16"/>
      <c r="I602" s="16"/>
    </row>
    <row r="603" spans="6:9" x14ac:dyDescent="0.2">
      <c r="F603" s="16"/>
      <c r="G603" s="16"/>
      <c r="H603" s="16"/>
      <c r="I603" s="16"/>
    </row>
    <row r="604" spans="6:9" x14ac:dyDescent="0.2">
      <c r="F604" s="16"/>
      <c r="G604" s="16"/>
      <c r="H604" s="16"/>
      <c r="I604" s="16"/>
    </row>
    <row r="605" spans="6:9" x14ac:dyDescent="0.2">
      <c r="F605" s="16"/>
      <c r="G605" s="16"/>
      <c r="H605" s="16"/>
      <c r="I605" s="16"/>
    </row>
    <row r="606" spans="6:9" x14ac:dyDescent="0.2">
      <c r="F606" s="16"/>
      <c r="G606" s="16"/>
      <c r="H606" s="16"/>
      <c r="I606" s="16"/>
    </row>
    <row r="607" spans="6:9" x14ac:dyDescent="0.2">
      <c r="F607" s="16"/>
      <c r="G607" s="16"/>
      <c r="H607" s="16"/>
      <c r="I607" s="16"/>
    </row>
    <row r="608" spans="6:9" x14ac:dyDescent="0.2">
      <c r="F608" s="16"/>
      <c r="G608" s="16"/>
      <c r="H608" s="16"/>
      <c r="I608" s="16"/>
    </row>
    <row r="609" spans="6:9" x14ac:dyDescent="0.2">
      <c r="F609" s="16"/>
      <c r="G609" s="16"/>
      <c r="H609" s="16"/>
      <c r="I609" s="16"/>
    </row>
    <row r="610" spans="6:9" x14ac:dyDescent="0.2">
      <c r="F610" s="16"/>
      <c r="G610" s="16"/>
      <c r="H610" s="16"/>
      <c r="I610" s="16"/>
    </row>
    <row r="611" spans="6:9" x14ac:dyDescent="0.2">
      <c r="F611" s="16"/>
      <c r="G611" s="16"/>
      <c r="H611" s="16"/>
      <c r="I611" s="16"/>
    </row>
    <row r="612" spans="6:9" x14ac:dyDescent="0.2">
      <c r="F612" s="16"/>
      <c r="G612" s="16"/>
      <c r="H612" s="16"/>
      <c r="I612" s="16"/>
    </row>
    <row r="613" spans="6:9" x14ac:dyDescent="0.2">
      <c r="F613" s="16"/>
      <c r="G613" s="16"/>
      <c r="H613" s="16"/>
      <c r="I613" s="16"/>
    </row>
    <row r="614" spans="6:9" x14ac:dyDescent="0.2">
      <c r="F614" s="16"/>
      <c r="G614" s="16"/>
      <c r="H614" s="16"/>
      <c r="I614" s="16"/>
    </row>
    <row r="615" spans="6:9" x14ac:dyDescent="0.2">
      <c r="F615" s="16"/>
      <c r="G615" s="16"/>
      <c r="H615" s="16"/>
      <c r="I615" s="16"/>
    </row>
    <row r="616" spans="6:9" x14ac:dyDescent="0.2">
      <c r="F616" s="16"/>
      <c r="G616" s="16"/>
      <c r="H616" s="16"/>
      <c r="I616" s="16"/>
    </row>
    <row r="617" spans="6:9" x14ac:dyDescent="0.2">
      <c r="F617" s="16"/>
      <c r="G617" s="16"/>
      <c r="H617" s="16"/>
      <c r="I617" s="16"/>
    </row>
    <row r="618" spans="6:9" x14ac:dyDescent="0.2">
      <c r="F618" s="16"/>
      <c r="G618" s="16"/>
      <c r="H618" s="16"/>
      <c r="I618" s="16"/>
    </row>
    <row r="619" spans="6:9" x14ac:dyDescent="0.2">
      <c r="F619" s="16"/>
      <c r="G619" s="16"/>
      <c r="H619" s="16"/>
      <c r="I619" s="16"/>
    </row>
    <row r="620" spans="6:9" x14ac:dyDescent="0.2">
      <c r="F620" s="16"/>
      <c r="G620" s="16"/>
      <c r="H620" s="16"/>
      <c r="I620" s="16"/>
    </row>
    <row r="621" spans="6:9" x14ac:dyDescent="0.2">
      <c r="F621" s="16"/>
      <c r="G621" s="16"/>
      <c r="H621" s="16"/>
      <c r="I621" s="16"/>
    </row>
    <row r="622" spans="6:9" x14ac:dyDescent="0.2">
      <c r="F622" s="16"/>
      <c r="G622" s="16"/>
      <c r="H622" s="16"/>
      <c r="I622" s="16"/>
    </row>
    <row r="623" spans="6:9" x14ac:dyDescent="0.2">
      <c r="F623" s="16"/>
      <c r="G623" s="16"/>
      <c r="H623" s="16"/>
      <c r="I623" s="16"/>
    </row>
    <row r="624" spans="6:9" x14ac:dyDescent="0.2">
      <c r="F624" s="16"/>
      <c r="G624" s="16"/>
      <c r="H624" s="16"/>
      <c r="I624" s="16"/>
    </row>
    <row r="625" spans="6:9" x14ac:dyDescent="0.2">
      <c r="F625" s="16"/>
      <c r="G625" s="16"/>
      <c r="H625" s="16"/>
      <c r="I625" s="16"/>
    </row>
    <row r="626" spans="6:9" x14ac:dyDescent="0.2">
      <c r="F626" s="16"/>
      <c r="G626" s="16"/>
      <c r="H626" s="16"/>
      <c r="I626" s="16"/>
    </row>
    <row r="627" spans="6:9" x14ac:dyDescent="0.2">
      <c r="F627" s="16"/>
      <c r="G627" s="16"/>
      <c r="H627" s="16"/>
      <c r="I627" s="16"/>
    </row>
    <row r="628" spans="6:9" x14ac:dyDescent="0.2">
      <c r="F628" s="16"/>
      <c r="G628" s="16"/>
      <c r="H628" s="16"/>
      <c r="I628" s="16"/>
    </row>
    <row r="629" spans="6:9" x14ac:dyDescent="0.2">
      <c r="F629" s="16"/>
      <c r="G629" s="16"/>
      <c r="H629" s="16"/>
      <c r="I629" s="16"/>
    </row>
    <row r="630" spans="6:9" x14ac:dyDescent="0.2">
      <c r="F630" s="16"/>
      <c r="G630" s="16"/>
      <c r="H630" s="16"/>
      <c r="I630" s="16"/>
    </row>
    <row r="631" spans="6:9" x14ac:dyDescent="0.2">
      <c r="F631" s="16"/>
      <c r="G631" s="16"/>
      <c r="H631" s="16"/>
      <c r="I631" s="16"/>
    </row>
    <row r="632" spans="6:9" x14ac:dyDescent="0.2">
      <c r="F632" s="16"/>
      <c r="G632" s="16"/>
      <c r="H632" s="16"/>
      <c r="I632" s="16"/>
    </row>
    <row r="633" spans="6:9" x14ac:dyDescent="0.2">
      <c r="F633" s="16"/>
      <c r="G633" s="16"/>
      <c r="H633" s="16"/>
      <c r="I633" s="16"/>
    </row>
    <row r="634" spans="6:9" x14ac:dyDescent="0.2">
      <c r="F634" s="16"/>
      <c r="G634" s="16"/>
      <c r="H634" s="16"/>
      <c r="I634" s="16"/>
    </row>
    <row r="635" spans="6:9" x14ac:dyDescent="0.2">
      <c r="F635" s="16"/>
      <c r="G635" s="16"/>
      <c r="H635" s="16"/>
      <c r="I635" s="16"/>
    </row>
    <row r="636" spans="6:9" x14ac:dyDescent="0.2">
      <c r="F636" s="16"/>
      <c r="G636" s="16"/>
      <c r="H636" s="16"/>
      <c r="I636" s="16"/>
    </row>
    <row r="637" spans="6:9" x14ac:dyDescent="0.2">
      <c r="F637" s="16"/>
      <c r="G637" s="16"/>
      <c r="H637" s="16"/>
      <c r="I637" s="16"/>
    </row>
    <row r="638" spans="6:9" x14ac:dyDescent="0.2">
      <c r="F638" s="16"/>
      <c r="G638" s="16"/>
      <c r="H638" s="16"/>
      <c r="I638" s="16"/>
    </row>
    <row r="639" spans="6:9" x14ac:dyDescent="0.2">
      <c r="F639" s="16"/>
      <c r="G639" s="16"/>
      <c r="H639" s="16"/>
      <c r="I639" s="16"/>
    </row>
    <row r="640" spans="6:9" x14ac:dyDescent="0.2">
      <c r="F640" s="16"/>
      <c r="G640" s="16"/>
      <c r="H640" s="16"/>
      <c r="I640" s="16"/>
    </row>
    <row r="641" spans="6:9" x14ac:dyDescent="0.2">
      <c r="F641" s="16"/>
      <c r="G641" s="16"/>
      <c r="H641" s="16"/>
      <c r="I641" s="16"/>
    </row>
    <row r="642" spans="6:9" x14ac:dyDescent="0.2">
      <c r="F642" s="16"/>
      <c r="G642" s="16"/>
      <c r="H642" s="16"/>
      <c r="I642" s="16"/>
    </row>
    <row r="643" spans="6:9" x14ac:dyDescent="0.2">
      <c r="F643" s="16"/>
      <c r="G643" s="16"/>
      <c r="H643" s="16"/>
      <c r="I643" s="16"/>
    </row>
    <row r="644" spans="6:9" x14ac:dyDescent="0.2">
      <c r="F644" s="16"/>
      <c r="G644" s="16"/>
      <c r="H644" s="16"/>
      <c r="I644" s="16"/>
    </row>
    <row r="645" spans="6:9" x14ac:dyDescent="0.2">
      <c r="F645" s="16"/>
      <c r="G645" s="16"/>
      <c r="H645" s="16"/>
      <c r="I645" s="16"/>
    </row>
    <row r="646" spans="6:9" x14ac:dyDescent="0.2">
      <c r="F646" s="16"/>
      <c r="G646" s="16"/>
      <c r="H646" s="16"/>
      <c r="I646" s="16"/>
    </row>
    <row r="647" spans="6:9" x14ac:dyDescent="0.2">
      <c r="F647" s="16"/>
      <c r="G647" s="16"/>
      <c r="H647" s="16"/>
      <c r="I647" s="16"/>
    </row>
    <row r="648" spans="6:9" x14ac:dyDescent="0.2">
      <c r="F648" s="16"/>
      <c r="G648" s="16"/>
      <c r="H648" s="16"/>
      <c r="I648" s="16"/>
    </row>
    <row r="649" spans="6:9" x14ac:dyDescent="0.2">
      <c r="F649" s="16"/>
      <c r="G649" s="16"/>
      <c r="H649" s="16"/>
      <c r="I649" s="16"/>
    </row>
    <row r="650" spans="6:9" x14ac:dyDescent="0.2">
      <c r="F650" s="16"/>
      <c r="G650" s="16"/>
      <c r="H650" s="16"/>
      <c r="I650" s="16"/>
    </row>
    <row r="651" spans="6:9" x14ac:dyDescent="0.2">
      <c r="F651" s="16"/>
      <c r="G651" s="16"/>
      <c r="H651" s="16"/>
      <c r="I651" s="16"/>
    </row>
    <row r="652" spans="6:9" x14ac:dyDescent="0.2">
      <c r="F652" s="16"/>
      <c r="G652" s="16"/>
      <c r="H652" s="16"/>
      <c r="I652" s="16"/>
    </row>
    <row r="653" spans="6:9" x14ac:dyDescent="0.2">
      <c r="F653" s="16"/>
      <c r="G653" s="16"/>
      <c r="H653" s="16"/>
      <c r="I653" s="16"/>
    </row>
    <row r="654" spans="6:9" x14ac:dyDescent="0.2">
      <c r="F654" s="16"/>
      <c r="G654" s="16"/>
      <c r="H654" s="16"/>
      <c r="I654" s="16"/>
    </row>
    <row r="655" spans="6:9" x14ac:dyDescent="0.2">
      <c r="F655" s="16"/>
      <c r="G655" s="16"/>
      <c r="H655" s="16"/>
      <c r="I655" s="16"/>
    </row>
    <row r="656" spans="6:9" x14ac:dyDescent="0.2">
      <c r="F656" s="16"/>
      <c r="G656" s="16"/>
      <c r="H656" s="16"/>
      <c r="I656" s="16"/>
    </row>
    <row r="657" spans="6:9" x14ac:dyDescent="0.2">
      <c r="F657" s="16"/>
      <c r="G657" s="16"/>
      <c r="H657" s="16"/>
      <c r="I657" s="16"/>
    </row>
    <row r="658" spans="6:9" x14ac:dyDescent="0.2">
      <c r="F658" s="16"/>
      <c r="G658" s="16"/>
      <c r="H658" s="16"/>
      <c r="I658" s="16"/>
    </row>
    <row r="659" spans="6:9" x14ac:dyDescent="0.2">
      <c r="F659" s="16"/>
      <c r="G659" s="16"/>
      <c r="H659" s="16"/>
      <c r="I659" s="16"/>
    </row>
    <row r="660" spans="6:9" x14ac:dyDescent="0.2">
      <c r="F660" s="16"/>
      <c r="G660" s="16"/>
      <c r="H660" s="16"/>
      <c r="I660" s="16"/>
    </row>
    <row r="661" spans="6:9" x14ac:dyDescent="0.2">
      <c r="F661" s="16"/>
      <c r="G661" s="16"/>
      <c r="H661" s="16"/>
      <c r="I661" s="16"/>
    </row>
    <row r="662" spans="6:9" x14ac:dyDescent="0.2">
      <c r="F662" s="16"/>
      <c r="G662" s="16"/>
      <c r="H662" s="16"/>
      <c r="I662" s="16"/>
    </row>
    <row r="663" spans="6:9" x14ac:dyDescent="0.2">
      <c r="F663" s="16"/>
      <c r="G663" s="16"/>
      <c r="H663" s="16"/>
      <c r="I663" s="16"/>
    </row>
    <row r="664" spans="6:9" x14ac:dyDescent="0.2">
      <c r="F664" s="16"/>
      <c r="G664" s="16"/>
      <c r="H664" s="16"/>
      <c r="I664" s="16"/>
    </row>
    <row r="665" spans="6:9" x14ac:dyDescent="0.2">
      <c r="F665" s="16"/>
      <c r="G665" s="16"/>
      <c r="H665" s="16"/>
      <c r="I665" s="16"/>
    </row>
    <row r="666" spans="6:9" x14ac:dyDescent="0.2">
      <c r="F666" s="16"/>
      <c r="G666" s="16"/>
      <c r="H666" s="16"/>
      <c r="I666" s="16"/>
    </row>
    <row r="667" spans="6:9" x14ac:dyDescent="0.2">
      <c r="F667" s="16"/>
      <c r="G667" s="16"/>
      <c r="H667" s="16"/>
      <c r="I667" s="16"/>
    </row>
    <row r="668" spans="6:9" x14ac:dyDescent="0.2">
      <c r="F668" s="16"/>
      <c r="G668" s="16"/>
      <c r="H668" s="16"/>
      <c r="I668" s="16"/>
    </row>
    <row r="669" spans="6:9" x14ac:dyDescent="0.2">
      <c r="F669" s="16"/>
      <c r="G669" s="16"/>
      <c r="H669" s="16"/>
      <c r="I669" s="16"/>
    </row>
    <row r="670" spans="6:9" x14ac:dyDescent="0.2">
      <c r="F670" s="16"/>
      <c r="G670" s="16"/>
      <c r="H670" s="16"/>
      <c r="I670" s="16"/>
    </row>
    <row r="671" spans="6:9" x14ac:dyDescent="0.2">
      <c r="F671" s="16"/>
      <c r="G671" s="16"/>
      <c r="H671" s="16"/>
      <c r="I671" s="16"/>
    </row>
    <row r="672" spans="6:9" x14ac:dyDescent="0.2">
      <c r="F672" s="16"/>
      <c r="G672" s="16"/>
      <c r="H672" s="16"/>
      <c r="I672" s="16"/>
    </row>
    <row r="673" spans="6:9" x14ac:dyDescent="0.2">
      <c r="F673" s="16"/>
      <c r="G673" s="16"/>
      <c r="H673" s="16"/>
      <c r="I673" s="16"/>
    </row>
    <row r="674" spans="6:9" x14ac:dyDescent="0.2">
      <c r="F674" s="16"/>
      <c r="G674" s="16"/>
      <c r="H674" s="16"/>
      <c r="I674" s="16"/>
    </row>
    <row r="675" spans="6:9" x14ac:dyDescent="0.2">
      <c r="F675" s="16"/>
      <c r="G675" s="16"/>
      <c r="H675" s="16"/>
      <c r="I675" s="16"/>
    </row>
    <row r="676" spans="6:9" x14ac:dyDescent="0.2">
      <c r="F676" s="16"/>
      <c r="G676" s="16"/>
      <c r="H676" s="16"/>
      <c r="I676" s="16"/>
    </row>
    <row r="677" spans="6:9" x14ac:dyDescent="0.2">
      <c r="F677" s="16"/>
      <c r="G677" s="16"/>
      <c r="H677" s="16"/>
      <c r="I677" s="16"/>
    </row>
    <row r="678" spans="6:9" x14ac:dyDescent="0.2">
      <c r="F678" s="16"/>
      <c r="G678" s="16"/>
      <c r="H678" s="16"/>
      <c r="I678" s="16"/>
    </row>
    <row r="679" spans="6:9" x14ac:dyDescent="0.2">
      <c r="F679" s="16"/>
      <c r="G679" s="16"/>
      <c r="H679" s="16"/>
      <c r="I679" s="16"/>
    </row>
    <row r="680" spans="6:9" x14ac:dyDescent="0.2">
      <c r="F680" s="16"/>
      <c r="G680" s="16"/>
      <c r="H680" s="16"/>
      <c r="I680" s="16"/>
    </row>
    <row r="681" spans="6:9" x14ac:dyDescent="0.2">
      <c r="F681" s="16"/>
      <c r="G681" s="16"/>
      <c r="H681" s="16"/>
      <c r="I681" s="16"/>
    </row>
    <row r="682" spans="6:9" x14ac:dyDescent="0.2">
      <c r="F682" s="16"/>
      <c r="G682" s="16"/>
      <c r="H682" s="16"/>
      <c r="I682" s="16"/>
    </row>
    <row r="683" spans="6:9" x14ac:dyDescent="0.2">
      <c r="F683" s="16"/>
      <c r="G683" s="16"/>
      <c r="H683" s="16"/>
      <c r="I683" s="16"/>
    </row>
    <row r="684" spans="6:9" x14ac:dyDescent="0.2">
      <c r="F684" s="16"/>
      <c r="G684" s="16"/>
      <c r="H684" s="16"/>
      <c r="I684" s="16"/>
    </row>
    <row r="685" spans="6:9" x14ac:dyDescent="0.2">
      <c r="F685" s="16"/>
      <c r="G685" s="16"/>
      <c r="H685" s="16"/>
      <c r="I685" s="16"/>
    </row>
    <row r="686" spans="6:9" x14ac:dyDescent="0.2">
      <c r="F686" s="16"/>
      <c r="G686" s="16"/>
      <c r="H686" s="16"/>
      <c r="I686" s="16"/>
    </row>
    <row r="687" spans="6:9" x14ac:dyDescent="0.2">
      <c r="F687" s="16"/>
      <c r="G687" s="16"/>
      <c r="H687" s="16"/>
      <c r="I687" s="16"/>
    </row>
    <row r="688" spans="6:9" x14ac:dyDescent="0.2">
      <c r="F688" s="16"/>
      <c r="G688" s="16"/>
      <c r="H688" s="16"/>
      <c r="I688" s="16"/>
    </row>
    <row r="689" spans="6:9" x14ac:dyDescent="0.2">
      <c r="F689" s="16"/>
      <c r="G689" s="16"/>
      <c r="H689" s="16"/>
      <c r="I689" s="16"/>
    </row>
    <row r="690" spans="6:9" x14ac:dyDescent="0.2">
      <c r="F690" s="16"/>
      <c r="G690" s="16"/>
      <c r="H690" s="16"/>
      <c r="I690" s="16"/>
    </row>
    <row r="691" spans="6:9" x14ac:dyDescent="0.2">
      <c r="F691" s="16"/>
      <c r="G691" s="16"/>
      <c r="H691" s="16"/>
      <c r="I691" s="16"/>
    </row>
    <row r="692" spans="6:9" x14ac:dyDescent="0.2">
      <c r="F692" s="16"/>
      <c r="G692" s="16"/>
      <c r="H692" s="16"/>
      <c r="I692" s="16"/>
    </row>
    <row r="693" spans="6:9" x14ac:dyDescent="0.2">
      <c r="F693" s="16"/>
      <c r="G693" s="16"/>
      <c r="H693" s="16"/>
      <c r="I693" s="16"/>
    </row>
    <row r="694" spans="6:9" x14ac:dyDescent="0.2">
      <c r="F694" s="16"/>
      <c r="G694" s="16"/>
      <c r="H694" s="16"/>
      <c r="I694" s="16"/>
    </row>
    <row r="695" spans="6:9" x14ac:dyDescent="0.2">
      <c r="F695" s="16"/>
      <c r="G695" s="16"/>
      <c r="H695" s="16"/>
      <c r="I695" s="16"/>
    </row>
    <row r="696" spans="6:9" x14ac:dyDescent="0.2">
      <c r="F696" s="16"/>
      <c r="G696" s="16"/>
      <c r="H696" s="16"/>
      <c r="I696" s="16"/>
    </row>
    <row r="697" spans="6:9" x14ac:dyDescent="0.2">
      <c r="F697" s="16"/>
      <c r="G697" s="16"/>
      <c r="H697" s="16"/>
      <c r="I697" s="16"/>
    </row>
    <row r="698" spans="6:9" x14ac:dyDescent="0.2">
      <c r="F698" s="16"/>
      <c r="G698" s="16"/>
      <c r="H698" s="16"/>
      <c r="I698" s="16"/>
    </row>
    <row r="699" spans="6:9" x14ac:dyDescent="0.2">
      <c r="F699" s="16"/>
      <c r="G699" s="16"/>
      <c r="H699" s="16"/>
      <c r="I699" s="16"/>
    </row>
    <row r="700" spans="6:9" x14ac:dyDescent="0.2">
      <c r="F700" s="16"/>
      <c r="G700" s="16"/>
      <c r="H700" s="16"/>
      <c r="I700" s="16"/>
    </row>
    <row r="701" spans="6:9" x14ac:dyDescent="0.2">
      <c r="F701" s="16"/>
      <c r="G701" s="16"/>
      <c r="H701" s="16"/>
      <c r="I701" s="16"/>
    </row>
    <row r="702" spans="6:9" x14ac:dyDescent="0.2">
      <c r="F702" s="16"/>
      <c r="G702" s="16"/>
      <c r="H702" s="16"/>
      <c r="I702" s="16"/>
    </row>
    <row r="703" spans="6:9" x14ac:dyDescent="0.2">
      <c r="F703" s="16"/>
      <c r="G703" s="16"/>
      <c r="H703" s="16"/>
      <c r="I703" s="16"/>
    </row>
    <row r="704" spans="6:9" x14ac:dyDescent="0.2">
      <c r="F704" s="16"/>
      <c r="G704" s="16"/>
      <c r="H704" s="16"/>
      <c r="I704" s="16"/>
    </row>
    <row r="705" spans="6:9" x14ac:dyDescent="0.2">
      <c r="F705" s="16"/>
      <c r="G705" s="16"/>
      <c r="H705" s="16"/>
      <c r="I705" s="16"/>
    </row>
    <row r="706" spans="6:9" x14ac:dyDescent="0.2">
      <c r="F706" s="16"/>
      <c r="G706" s="16"/>
      <c r="H706" s="16"/>
      <c r="I706" s="16"/>
    </row>
    <row r="707" spans="6:9" x14ac:dyDescent="0.2">
      <c r="F707" s="16"/>
      <c r="G707" s="16"/>
      <c r="H707" s="16"/>
      <c r="I707" s="16"/>
    </row>
    <row r="708" spans="6:9" x14ac:dyDescent="0.2">
      <c r="F708" s="16"/>
      <c r="G708" s="16"/>
      <c r="H708" s="16"/>
      <c r="I708" s="16"/>
    </row>
    <row r="709" spans="6:9" x14ac:dyDescent="0.2">
      <c r="F709" s="16"/>
      <c r="G709" s="16"/>
      <c r="H709" s="16"/>
      <c r="I709" s="16"/>
    </row>
    <row r="710" spans="6:9" x14ac:dyDescent="0.2">
      <c r="F710" s="16"/>
      <c r="G710" s="16"/>
      <c r="H710" s="16"/>
      <c r="I710" s="16"/>
    </row>
    <row r="711" spans="6:9" x14ac:dyDescent="0.2">
      <c r="F711" s="16"/>
      <c r="G711" s="16"/>
      <c r="H711" s="16"/>
      <c r="I711" s="16"/>
    </row>
    <row r="712" spans="6:9" x14ac:dyDescent="0.2">
      <c r="F712" s="16"/>
      <c r="G712" s="16"/>
      <c r="H712" s="16"/>
      <c r="I712" s="16"/>
    </row>
    <row r="713" spans="6:9" x14ac:dyDescent="0.2">
      <c r="F713" s="16"/>
      <c r="G713" s="16"/>
      <c r="H713" s="16"/>
      <c r="I713" s="16"/>
    </row>
    <row r="714" spans="6:9" x14ac:dyDescent="0.2">
      <c r="F714" s="16"/>
      <c r="G714" s="16"/>
      <c r="H714" s="16"/>
      <c r="I714" s="16"/>
    </row>
    <row r="715" spans="6:9" x14ac:dyDescent="0.2">
      <c r="F715" s="16"/>
      <c r="G715" s="16"/>
      <c r="H715" s="16"/>
      <c r="I715" s="16"/>
    </row>
    <row r="716" spans="6:9" x14ac:dyDescent="0.2">
      <c r="F716" s="16"/>
      <c r="G716" s="16"/>
      <c r="H716" s="16"/>
      <c r="I716" s="16"/>
    </row>
    <row r="717" spans="6:9" x14ac:dyDescent="0.2">
      <c r="F717" s="16"/>
      <c r="G717" s="16"/>
      <c r="H717" s="16"/>
      <c r="I717" s="16"/>
    </row>
    <row r="718" spans="6:9" x14ac:dyDescent="0.2">
      <c r="F718" s="16"/>
      <c r="G718" s="16"/>
      <c r="H718" s="16"/>
      <c r="I718" s="16"/>
    </row>
    <row r="719" spans="6:9" x14ac:dyDescent="0.2">
      <c r="F719" s="16"/>
      <c r="G719" s="16"/>
      <c r="H719" s="16"/>
      <c r="I719" s="16"/>
    </row>
    <row r="720" spans="6:9" x14ac:dyDescent="0.2">
      <c r="F720" s="16"/>
      <c r="G720" s="16"/>
      <c r="H720" s="16"/>
      <c r="I720" s="16"/>
    </row>
    <row r="721" spans="6:9" x14ac:dyDescent="0.2">
      <c r="F721" s="16"/>
      <c r="G721" s="16"/>
      <c r="H721" s="16"/>
      <c r="I721" s="16"/>
    </row>
    <row r="722" spans="6:9" x14ac:dyDescent="0.2">
      <c r="F722" s="16"/>
      <c r="G722" s="16"/>
      <c r="H722" s="16"/>
      <c r="I722" s="16"/>
    </row>
    <row r="723" spans="6:9" x14ac:dyDescent="0.2">
      <c r="F723" s="16"/>
      <c r="G723" s="16"/>
      <c r="H723" s="16"/>
      <c r="I723" s="16"/>
    </row>
    <row r="724" spans="6:9" x14ac:dyDescent="0.2">
      <c r="F724" s="16"/>
      <c r="G724" s="16"/>
      <c r="H724" s="16"/>
      <c r="I724" s="16"/>
    </row>
    <row r="725" spans="6:9" x14ac:dyDescent="0.2">
      <c r="F725" s="16"/>
      <c r="G725" s="16"/>
      <c r="H725" s="16"/>
      <c r="I725" s="16"/>
    </row>
    <row r="726" spans="6:9" x14ac:dyDescent="0.2">
      <c r="F726" s="16"/>
      <c r="G726" s="16"/>
      <c r="H726" s="16"/>
      <c r="I726" s="16"/>
    </row>
    <row r="727" spans="6:9" x14ac:dyDescent="0.2">
      <c r="F727" s="16"/>
      <c r="G727" s="16"/>
      <c r="H727" s="16"/>
      <c r="I727" s="16"/>
    </row>
    <row r="728" spans="6:9" x14ac:dyDescent="0.2">
      <c r="F728" s="16"/>
      <c r="G728" s="16"/>
      <c r="H728" s="16"/>
      <c r="I728" s="16"/>
    </row>
    <row r="729" spans="6:9" x14ac:dyDescent="0.2">
      <c r="F729" s="16"/>
      <c r="G729" s="16"/>
      <c r="H729" s="16"/>
      <c r="I729" s="16"/>
    </row>
    <row r="730" spans="6:9" x14ac:dyDescent="0.2">
      <c r="F730" s="16"/>
      <c r="G730" s="16"/>
      <c r="H730" s="16"/>
      <c r="I730" s="16"/>
    </row>
    <row r="731" spans="6:9" x14ac:dyDescent="0.2">
      <c r="F731" s="16"/>
      <c r="G731" s="16"/>
      <c r="H731" s="16"/>
      <c r="I731" s="16"/>
    </row>
    <row r="732" spans="6:9" x14ac:dyDescent="0.2">
      <c r="F732" s="16"/>
      <c r="G732" s="16"/>
      <c r="H732" s="16"/>
      <c r="I732" s="16"/>
    </row>
    <row r="733" spans="6:9" x14ac:dyDescent="0.2">
      <c r="F733" s="16"/>
      <c r="G733" s="16"/>
      <c r="H733" s="16"/>
      <c r="I733" s="16"/>
    </row>
    <row r="734" spans="6:9" x14ac:dyDescent="0.2">
      <c r="F734" s="16"/>
      <c r="G734" s="16"/>
      <c r="H734" s="16"/>
      <c r="I734" s="16"/>
    </row>
    <row r="735" spans="6:9" x14ac:dyDescent="0.2">
      <c r="F735" s="16"/>
      <c r="G735" s="16"/>
      <c r="H735" s="16"/>
      <c r="I735" s="16"/>
    </row>
    <row r="736" spans="6:9" x14ac:dyDescent="0.2">
      <c r="F736" s="16"/>
      <c r="G736" s="16"/>
      <c r="H736" s="16"/>
      <c r="I736" s="16"/>
    </row>
    <row r="737" spans="6:9" x14ac:dyDescent="0.2">
      <c r="F737" s="16"/>
      <c r="G737" s="16"/>
      <c r="H737" s="16"/>
      <c r="I737" s="16"/>
    </row>
    <row r="738" spans="6:9" x14ac:dyDescent="0.2">
      <c r="F738" s="16"/>
      <c r="G738" s="16"/>
      <c r="H738" s="16"/>
      <c r="I738" s="16"/>
    </row>
    <row r="739" spans="6:9" x14ac:dyDescent="0.2">
      <c r="F739" s="16"/>
      <c r="G739" s="16"/>
      <c r="H739" s="16"/>
      <c r="I739" s="16"/>
    </row>
    <row r="740" spans="6:9" x14ac:dyDescent="0.2">
      <c r="F740" s="16"/>
      <c r="G740" s="16"/>
      <c r="H740" s="16"/>
      <c r="I740" s="16"/>
    </row>
    <row r="741" spans="6:9" x14ac:dyDescent="0.2">
      <c r="F741" s="16"/>
      <c r="G741" s="16"/>
      <c r="H741" s="16"/>
      <c r="I741" s="16"/>
    </row>
    <row r="742" spans="6:9" x14ac:dyDescent="0.2">
      <c r="F742" s="16"/>
      <c r="G742" s="16"/>
      <c r="H742" s="16"/>
      <c r="I742" s="16"/>
    </row>
    <row r="743" spans="6:9" x14ac:dyDescent="0.2">
      <c r="F743" s="16"/>
      <c r="G743" s="16"/>
      <c r="H743" s="16"/>
      <c r="I743" s="16"/>
    </row>
    <row r="744" spans="6:9" x14ac:dyDescent="0.2">
      <c r="F744" s="16"/>
      <c r="G744" s="16"/>
      <c r="H744" s="16"/>
      <c r="I744" s="16"/>
    </row>
    <row r="745" spans="6:9" x14ac:dyDescent="0.2">
      <c r="F745" s="16"/>
      <c r="G745" s="16"/>
      <c r="H745" s="16"/>
      <c r="I745" s="16"/>
    </row>
    <row r="746" spans="6:9" x14ac:dyDescent="0.2">
      <c r="F746" s="16"/>
      <c r="G746" s="16"/>
      <c r="H746" s="16"/>
      <c r="I746" s="16"/>
    </row>
    <row r="747" spans="6:9" x14ac:dyDescent="0.2">
      <c r="F747" s="16"/>
      <c r="G747" s="16"/>
      <c r="H747" s="16"/>
      <c r="I747" s="16"/>
    </row>
    <row r="748" spans="6:9" x14ac:dyDescent="0.2">
      <c r="F748" s="16"/>
      <c r="G748" s="16"/>
      <c r="H748" s="16"/>
      <c r="I748" s="16"/>
    </row>
    <row r="749" spans="6:9" x14ac:dyDescent="0.2">
      <c r="F749" s="16"/>
      <c r="G749" s="16"/>
      <c r="H749" s="16"/>
      <c r="I749" s="16"/>
    </row>
    <row r="750" spans="6:9" x14ac:dyDescent="0.2">
      <c r="F750" s="16"/>
      <c r="G750" s="16"/>
      <c r="H750" s="16"/>
      <c r="I750" s="16"/>
    </row>
    <row r="751" spans="6:9" x14ac:dyDescent="0.2">
      <c r="F751" s="16"/>
      <c r="G751" s="16"/>
      <c r="H751" s="16"/>
      <c r="I751" s="16"/>
    </row>
    <row r="752" spans="6:9" x14ac:dyDescent="0.2">
      <c r="F752" s="16"/>
      <c r="G752" s="16"/>
      <c r="H752" s="16"/>
      <c r="I752" s="16"/>
    </row>
    <row r="753" spans="6:9" x14ac:dyDescent="0.2">
      <c r="F753" s="16"/>
      <c r="G753" s="16"/>
      <c r="H753" s="16"/>
      <c r="I753" s="16"/>
    </row>
    <row r="754" spans="6:9" x14ac:dyDescent="0.2">
      <c r="F754" s="16"/>
      <c r="G754" s="16"/>
      <c r="H754" s="16"/>
      <c r="I754" s="16"/>
    </row>
    <row r="755" spans="6:9" x14ac:dyDescent="0.2">
      <c r="F755" s="16"/>
      <c r="G755" s="16"/>
      <c r="H755" s="16"/>
      <c r="I755" s="16"/>
    </row>
    <row r="756" spans="6:9" x14ac:dyDescent="0.2">
      <c r="F756" s="16"/>
      <c r="G756" s="16"/>
      <c r="H756" s="16"/>
      <c r="I756" s="16"/>
    </row>
    <row r="757" spans="6:9" x14ac:dyDescent="0.2">
      <c r="F757" s="16"/>
      <c r="G757" s="16"/>
      <c r="H757" s="16"/>
      <c r="I757" s="16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55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2025-05-09T07:48:33Z</dcterms:modified>
</cp:coreProperties>
</file>