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A12954A3-63BF-4389-A473-A849B61C6327}" xr6:coauthVersionLast="47" xr6:coauthVersionMax="47" xr10:uidLastSave="{00000000-0000-0000-0000-000000000000}"/>
  <bookViews>
    <workbookView xWindow="39105" yWindow="-1545" windowWidth="31155" windowHeight="17820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0" l="1"/>
  <c r="O16" i="10"/>
  <c r="O18" i="10" s="1"/>
  <c r="N16" i="10"/>
  <c r="N18" i="10" s="1"/>
  <c r="M16" i="10"/>
  <c r="M18" i="10" s="1"/>
  <c r="L16" i="10"/>
  <c r="L18" i="10" s="1"/>
  <c r="K16" i="10"/>
  <c r="K18" i="10" s="1"/>
  <c r="J16" i="10"/>
  <c r="J18" i="10" s="1"/>
  <c r="I16" i="10"/>
  <c r="I18" i="10" s="1"/>
  <c r="H16" i="10"/>
  <c r="H18" i="10" s="1"/>
  <c r="G16" i="10"/>
  <c r="G18" i="10" s="1"/>
  <c r="F16" i="10"/>
  <c r="F18" i="10" s="1"/>
  <c r="H27" i="10" l="1"/>
  <c r="I27" i="10"/>
  <c r="L27" i="10"/>
  <c r="K27" i="10"/>
  <c r="F27" i="10"/>
  <c r="N27" i="10"/>
  <c r="J27" i="10"/>
  <c r="G27" i="10"/>
  <c r="O27" i="10"/>
  <c r="A2" i="4"/>
  <c r="E48" i="10"/>
  <c r="E8" i="10"/>
  <c r="E37" i="10"/>
  <c r="G16" i="4" l="1"/>
  <c r="H16" i="4" s="1"/>
  <c r="I16" i="4" s="1"/>
  <c r="J16" i="4" s="1"/>
  <c r="F26" i="10"/>
  <c r="G26" i="10"/>
  <c r="F53" i="10"/>
  <c r="F21" i="10"/>
  <c r="L28" i="10"/>
  <c r="I28" i="10"/>
  <c r="H28" i="10"/>
  <c r="G28" i="10"/>
  <c r="E49" i="10"/>
  <c r="E38" i="10"/>
  <c r="E9" i="10"/>
  <c r="N53" i="10"/>
  <c r="M53" i="10"/>
  <c r="L53" i="10"/>
  <c r="K53" i="10"/>
  <c r="J53" i="10"/>
  <c r="I53" i="10"/>
  <c r="H53" i="10"/>
  <c r="G53" i="10"/>
  <c r="O53" i="10"/>
  <c r="O26" i="10"/>
  <c r="N26" i="10"/>
  <c r="M26" i="10"/>
  <c r="L26" i="10"/>
  <c r="K26" i="10"/>
  <c r="J26" i="10"/>
  <c r="I26" i="10"/>
  <c r="H26" i="10"/>
  <c r="N21" i="10"/>
  <c r="M21" i="10"/>
  <c r="L21" i="10"/>
  <c r="K21" i="10"/>
  <c r="J21" i="10"/>
  <c r="I21" i="10"/>
  <c r="H21" i="10"/>
  <c r="G21" i="10"/>
  <c r="O21" i="10"/>
  <c r="K28" i="10"/>
  <c r="J28" i="10"/>
  <c r="N28" i="10"/>
  <c r="M28" i="10"/>
  <c r="D5" i="10"/>
  <c r="D3" i="10"/>
  <c r="A1" i="4"/>
  <c r="A3" i="2"/>
  <c r="A1" i="2"/>
  <c r="A2" i="2"/>
  <c r="F22" i="10" l="1"/>
  <c r="F29" i="10" s="1"/>
  <c r="F28" i="10"/>
  <c r="G22" i="10"/>
  <c r="H22" i="10"/>
  <c r="J22" i="10"/>
  <c r="L22" i="10"/>
  <c r="I22" i="10"/>
  <c r="K22" i="10"/>
  <c r="M22" i="10"/>
  <c r="N22" i="10"/>
  <c r="D4" i="10"/>
  <c r="N24" i="10" l="1"/>
  <c r="N35" i="10" s="1"/>
  <c r="N29" i="10"/>
  <c r="M24" i="10"/>
  <c r="M35" i="10" s="1"/>
  <c r="M29" i="10"/>
  <c r="I24" i="10"/>
  <c r="I29" i="10"/>
  <c r="K24" i="10"/>
  <c r="K35" i="10" s="1"/>
  <c r="K29" i="10"/>
  <c r="J24" i="10"/>
  <c r="J35" i="10" s="1"/>
  <c r="J29" i="10"/>
  <c r="H24" i="10"/>
  <c r="H35" i="10" s="1"/>
  <c r="H29" i="10"/>
  <c r="L24" i="10"/>
  <c r="L29" i="10"/>
  <c r="G24" i="10"/>
  <c r="G35" i="10" s="1"/>
  <c r="G29" i="10"/>
  <c r="O28" i="10"/>
  <c r="F24" i="10"/>
  <c r="O22" i="10"/>
  <c r="I30" i="10" l="1"/>
  <c r="I35" i="10"/>
  <c r="M30" i="10"/>
  <c r="N30" i="10"/>
  <c r="J30" i="10"/>
  <c r="L30" i="10"/>
  <c r="L35" i="10"/>
  <c r="O29" i="10"/>
  <c r="H30" i="10"/>
  <c r="K30" i="10"/>
  <c r="F35" i="10"/>
  <c r="F30" i="10"/>
  <c r="G30" i="10"/>
  <c r="O24" i="10"/>
  <c r="C46" i="10" a="1"/>
  <c r="C46" i="10" s="1"/>
  <c r="O30" i="10" l="1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<sst xmlns="http://schemas.openxmlformats.org/spreadsheetml/2006/main" count="79" uniqueCount="77">
  <si>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</si>
  <si>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</si>
  <si>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</si>
  <si>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</si>
  <si>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</si>
  <si>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</si>
  <si>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</si>
  <si>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</si>
  <si>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</si>
  <si>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</si>
  <si>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</si>
  <si>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</si>
  <si>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</si>
  <si>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</si>
  <si>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</si>
  <si>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</si>
  <si>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</si>
  <si>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</si>
  <si>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</si>
  <si>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</si>
  <si>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</si>
  <si>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</si>
  <si>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</si>
  <si>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</si>
  <si>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</si>
  <si>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</si>
  <si>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</si>
  <si>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</si>
  <si>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</si>
  <si>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</si>
  <si>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</si>
  <si>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</si>
  <si>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</si>
  <si>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</si>
  <si>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</si>
  <si>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</si>
  <si>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</si>
  <si>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</si>
  <si>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</si>
  <si>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</si>
  <si>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</si>
  <si>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</si>
  <si>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FY15</t>
  </si>
  <si>
    <t>Jun 15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</si>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</sst>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left" indent="1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###: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opLeftCell="A4" zoomScale="133" workbookViewId="0">
      <selection activeCell="E7" sqref="E7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###: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/>
    </row>
    <row r="8" spans="1:11" x14ac:dyDescent="0.2">
      <c r="B8" t="s">
        <v>6</v>
      </c>
      <c r="E8" s="7"/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/>
    </row>
    <row r="13" spans="1:11" x14ac:dyDescent="0.2">
      <c r="B13" t="s">
        <v>52</v>
      </c>
      <c r="E13" s="36"/>
    </row>
    <row r="14" spans="1:11" x14ac:dyDescent="0.2">
      <c r="B14" t="s">
        <v>32</v>
      </c>
      <c r="E14" s="7"/>
    </row>
    <row r="16" spans="1:11" x14ac:dyDescent="0.2">
      <c r="B16" s="2" t="s">
        <v>45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44</v>
      </c>
    </row>
    <row r="18" spans="2:11" x14ac:dyDescent="0.2">
      <c r="B18" t="s">
        <v>46</v>
      </c>
      <c r="E18" s="32"/>
      <c r="F18" s="32"/>
      <c r="G18" s="32"/>
      <c r="H18" s="32"/>
      <c r="I18" s="32"/>
      <c r="J18" s="32"/>
      <c r="K18" s="33">
        <v>0.01</v>
      </c>
    </row>
    <row r="21" spans="2:11" x14ac:dyDescent="0.2">
      <c r="B21" s="2" t="s">
        <v>48</v>
      </c>
    </row>
    <row r="22" spans="2:11" x14ac:dyDescent="0.2">
      <c r="B22" t="s">
        <v>49</v>
      </c>
      <c r="E22" s="35">
        <v>0.04</v>
      </c>
    </row>
    <row r="23" spans="2:11" x14ac:dyDescent="0.2">
      <c r="B23" t="s">
        <v>50</v>
      </c>
      <c r="E23" s="35">
        <v>0.04</v>
      </c>
    </row>
    <row r="24" spans="2:11" x14ac:dyDescent="0.2">
      <c r="B24" t="s">
        <v>51</v>
      </c>
      <c r="E24" s="7">
        <v>0.78</v>
      </c>
    </row>
    <row r="25" spans="2:11" x14ac:dyDescent="0.2">
      <c r="B25" t="s">
        <v>53</v>
      </c>
      <c r="E25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O748"/>
  <sheetViews>
    <sheetView showGridLines="0" tabSelected="1" zoomScale="130" zoomScaleNormal="130" workbookViewId="0">
      <selection activeCell="E51" sqref="E51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6" max="16" width="2.85546875" customWidth="1"/>
  </cols>
  <sheetData>
    <row r="1" spans="2:15" s="4" customFormat="1" outlineLevel="1" x14ac:dyDescent="0.2">
      <c r="B1" s="4">
        <v>0.1</v>
      </c>
    </row>
    <row r="2" spans="2:15" s="4" customFormat="1" outlineLevel="1" x14ac:dyDescent="0.2">
      <c r="B2" s="13" t="b">
        <f>AND(C:C)</f>
        <v>1</v>
      </c>
    </row>
    <row r="3" spans="2:15" x14ac:dyDescent="0.2">
      <c r="D3" s="2" t="str">
        <f ca="1">MID(CELL("filename",D3),FIND("]",CELL("filename",D3))+1,256)</f>
        <v>Historical</v>
      </c>
    </row>
    <row r="4" spans="2:15" x14ac:dyDescent="0.2">
      <c r="D4" s="3" t="str">
        <f>Input!$A$2</f>
        <v>Indicative valuation of ###: Public information</v>
      </c>
    </row>
    <row r="5" spans="2:15" x14ac:dyDescent="0.2">
      <c r="D5" s="3" t="str">
        <f>Input!$A$3</f>
        <v>Educational purposes only, no financial advice</v>
      </c>
    </row>
    <row r="8" spans="2:15" x14ac:dyDescent="0.2">
      <c r="E8" s="2" t="str">
        <f>Input!$E$8&amp;" - P&amp;L"</f>
        <v xml:space="preserve"> - P&amp;L</v>
      </c>
      <c r="O8" s="5"/>
    </row>
    <row r="9" spans="2:15" x14ac:dyDescent="0.2">
      <c r="E9" s="6">
        <f>+Input!$E$14</f>
        <v>0</v>
      </c>
      <c r="F9" s="28" t="s">
        <v>42</v>
      </c>
      <c r="G9" s="28" t="s">
        <v>41</v>
      </c>
      <c r="H9" s="28" t="s">
        <v>40</v>
      </c>
      <c r="I9" s="28" t="s">
        <v>39</v>
      </c>
      <c r="J9" s="28" t="s">
        <v>38</v>
      </c>
      <c r="K9" s="28" t="s">
        <v>37</v>
      </c>
      <c r="L9" s="28" t="s">
        <v>36</v>
      </c>
      <c r="M9" s="28" t="s">
        <v>35</v>
      </c>
      <c r="N9" s="28" t="s">
        <v>34</v>
      </c>
      <c r="O9" s="28" t="s">
        <v>33</v>
      </c>
    </row>
    <row r="10" spans="2:15" ht="3" customHeight="1" x14ac:dyDescent="0.2"/>
    <row r="11" spans="2:15" x14ac:dyDescent="0.2">
      <c r="E11" s="2" t="s">
        <v>12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2">
      <c r="E12" s="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x14ac:dyDescent="0.2">
      <c r="E13" s="9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x14ac:dyDescent="0.2">
      <c r="E14" s="9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5" x14ac:dyDescent="0.2"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x14ac:dyDescent="0.2">
      <c r="E16" s="2" t="s">
        <v>70</v>
      </c>
      <c r="F16" s="15">
        <f>SUM(F11:F15)</f>
        <v>0</v>
      </c>
      <c r="G16" s="15">
        <f t="shared" ref="G16:O16" si="0">SUM(G11:G15)</f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</row>
    <row r="17" spans="5:15" x14ac:dyDescent="0.2">
      <c r="E17" s="37" t="s">
        <v>69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5:15" x14ac:dyDescent="0.2">
      <c r="E18" s="2" t="s">
        <v>68</v>
      </c>
      <c r="F18" s="15">
        <f>SUM(F16:F17)</f>
        <v>0</v>
      </c>
      <c r="G18" s="15">
        <f t="shared" ref="G18:O18" si="1">SUM(G16:G17)</f>
        <v>0</v>
      </c>
      <c r="H18" s="15">
        <f t="shared" si="1"/>
        <v>0</v>
      </c>
      <c r="I18" s="15">
        <f t="shared" si="1"/>
        <v>0</v>
      </c>
      <c r="J18" s="15">
        <f t="shared" si="1"/>
        <v>0</v>
      </c>
      <c r="K18" s="15">
        <f t="shared" si="1"/>
        <v>0</v>
      </c>
      <c r="L18" s="15">
        <f t="shared" si="1"/>
        <v>0</v>
      </c>
      <c r="M18" s="15">
        <f t="shared" si="1"/>
        <v>0</v>
      </c>
      <c r="N18" s="15">
        <f t="shared" si="1"/>
        <v>0</v>
      </c>
      <c r="O18" s="15">
        <f t="shared" si="1"/>
        <v>0</v>
      </c>
    </row>
    <row r="19" spans="5:15" x14ac:dyDescent="0.2">
      <c r="E19" s="12" t="s">
        <v>65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">
      <c r="E20" s="12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5:15" x14ac:dyDescent="0.2">
      <c r="E21" s="10" t="s">
        <v>67</v>
      </c>
      <c r="F21" s="18">
        <f t="shared" ref="F21" si="2">SUM(F19:F20)</f>
        <v>0</v>
      </c>
      <c r="G21" s="18">
        <f t="shared" ref="G21:N21" si="3">SUM(G19:G20)</f>
        <v>0</v>
      </c>
      <c r="H21" s="18">
        <f t="shared" si="3"/>
        <v>0</v>
      </c>
      <c r="I21" s="18">
        <f t="shared" si="3"/>
        <v>0</v>
      </c>
      <c r="J21" s="18">
        <f t="shared" si="3"/>
        <v>0</v>
      </c>
      <c r="K21" s="18">
        <f t="shared" si="3"/>
        <v>0</v>
      </c>
      <c r="L21" s="18">
        <f t="shared" si="3"/>
        <v>0</v>
      </c>
      <c r="M21" s="18">
        <f t="shared" si="3"/>
        <v>0</v>
      </c>
      <c r="N21" s="18">
        <f t="shared" si="3"/>
        <v>0</v>
      </c>
      <c r="O21" s="18">
        <f>SUM(O19:O20)</f>
        <v>0</v>
      </c>
    </row>
    <row r="22" spans="5:15" x14ac:dyDescent="0.2">
      <c r="E22" s="11" t="s">
        <v>13</v>
      </c>
      <c r="F22" s="15">
        <f t="shared" ref="F22" si="4">+F18+F21</f>
        <v>0</v>
      </c>
      <c r="G22" s="15">
        <f t="shared" ref="G22:N22" si="5">+G18+G21</f>
        <v>0</v>
      </c>
      <c r="H22" s="15">
        <f t="shared" si="5"/>
        <v>0</v>
      </c>
      <c r="I22" s="15">
        <f t="shared" si="5"/>
        <v>0</v>
      </c>
      <c r="J22" s="15">
        <f t="shared" si="5"/>
        <v>0</v>
      </c>
      <c r="K22" s="15">
        <f t="shared" si="5"/>
        <v>0</v>
      </c>
      <c r="L22" s="15">
        <f t="shared" si="5"/>
        <v>0</v>
      </c>
      <c r="M22" s="15">
        <f t="shared" si="5"/>
        <v>0</v>
      </c>
      <c r="N22" s="15">
        <f t="shared" si="5"/>
        <v>0</v>
      </c>
      <c r="O22" s="15">
        <f>+O18+O21</f>
        <v>0</v>
      </c>
    </row>
    <row r="23" spans="5:15" x14ac:dyDescent="0.2">
      <c r="E23" t="s">
        <v>14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5:15" ht="13.5" thickBot="1" x14ac:dyDescent="0.25">
      <c r="E24" s="2" t="s">
        <v>15</v>
      </c>
      <c r="F24" s="19">
        <f>SUM(F22:F23)</f>
        <v>0</v>
      </c>
      <c r="G24" s="19">
        <f>SUM(G22:G23)</f>
        <v>0</v>
      </c>
      <c r="H24" s="19">
        <f>SUM(H22:H23)</f>
        <v>0</v>
      </c>
      <c r="I24" s="19">
        <f>SUM(I22:I23)</f>
        <v>0</v>
      </c>
      <c r="J24" s="19">
        <f>SUM(J22:J23)</f>
        <v>0</v>
      </c>
      <c r="K24" s="19">
        <f>SUM(K22:K23)</f>
        <v>0</v>
      </c>
      <c r="L24" s="19">
        <f>SUM(L22:L23)</f>
        <v>0</v>
      </c>
      <c r="M24" s="19">
        <f>SUM(M22:M23)</f>
        <v>0</v>
      </c>
      <c r="N24" s="19">
        <f>SUM(N22:N23)</f>
        <v>0</v>
      </c>
      <c r="O24" s="19">
        <f>SUM(O22:O23)</f>
        <v>0</v>
      </c>
    </row>
    <row r="25" spans="5:15" ht="3" customHeight="1" x14ac:dyDescent="0.2"/>
    <row r="26" spans="5:15" x14ac:dyDescent="0.2">
      <c r="E26" s="29" t="s">
        <v>29</v>
      </c>
      <c r="F26" s="21" t="str">
        <f>IFERROR(+F11/E11-1,"n/a")</f>
        <v>n/a</v>
      </c>
      <c r="G26" s="21" t="str">
        <f>IFERROR(+G11/F11-1,"n/a")</f>
        <v>n/a</v>
      </c>
      <c r="H26" s="21" t="str">
        <f>IFERROR(+H11/G11-1,"n/a")</f>
        <v>n/a</v>
      </c>
      <c r="I26" s="21" t="str">
        <f>IFERROR(+I11/H11-1,"n/a")</f>
        <v>n/a</v>
      </c>
      <c r="J26" s="21" t="str">
        <f>IFERROR(+J11/I11-1,"n/a")</f>
        <v>n/a</v>
      </c>
      <c r="K26" s="21" t="str">
        <f>IFERROR(+K11/J11-1,"n/a")</f>
        <v>n/a</v>
      </c>
      <c r="L26" s="21" t="str">
        <f>IFERROR(+L11/K11-1,"n/a")</f>
        <v>n/a</v>
      </c>
      <c r="M26" s="21" t="str">
        <f>IFERROR(+M11/L11-1,"n/a")</f>
        <v>n/a</v>
      </c>
      <c r="N26" s="21" t="str">
        <f>IFERROR(+N11/M11-1,"n/a")</f>
        <v>n/a</v>
      </c>
      <c r="O26" s="22" t="str">
        <f>IFERROR(+O11/N11-1,"n/a")</f>
        <v>n/a</v>
      </c>
    </row>
    <row r="27" spans="5:15" x14ac:dyDescent="0.2">
      <c r="E27" s="30" t="s">
        <v>71</v>
      </c>
      <c r="F27" s="23" t="str">
        <f>IFERROR(+F16/F11,"n/a")</f>
        <v>n/a</v>
      </c>
      <c r="G27" s="23" t="str">
        <f>IFERROR(+G16/G11,"n/a")</f>
        <v>n/a</v>
      </c>
      <c r="H27" s="23" t="str">
        <f>IFERROR(+H16/H11,"n/a")</f>
        <v>n/a</v>
      </c>
      <c r="I27" s="23" t="str">
        <f>IFERROR(+I16/I11,"n/a")</f>
        <v>n/a</v>
      </c>
      <c r="J27" s="23" t="str">
        <f>IFERROR(+J16/J11,"n/a")</f>
        <v>n/a</v>
      </c>
      <c r="K27" s="23" t="str">
        <f>IFERROR(+K16/K11,"n/a")</f>
        <v>n/a</v>
      </c>
      <c r="L27" s="23" t="str">
        <f>IFERROR(+L16/L11,"n/a")</f>
        <v>n/a</v>
      </c>
      <c r="M27" s="23" t="str">
        <f>IFERROR(+M16/M11,"n/a")</f>
        <v>n/a</v>
      </c>
      <c r="N27" s="23" t="str">
        <f>IFERROR(+N16/N11,"n/a")</f>
        <v>n/a</v>
      </c>
      <c r="O27" s="23" t="str">
        <f>IFERROR(+O16/O11,"n/a")</f>
        <v>n/a</v>
      </c>
    </row>
    <row r="28" spans="5:15" x14ac:dyDescent="0.2">
      <c r="E28" s="30" t="s">
        <v>30</v>
      </c>
      <c r="F28" s="23" t="str">
        <f>IFERROR(+F18/F11,"n/a")</f>
        <v>n/a</v>
      </c>
      <c r="G28" s="23" t="str">
        <f>IFERROR(+G18/G11,"n/a")</f>
        <v>n/a</v>
      </c>
      <c r="H28" s="23" t="str">
        <f>IFERROR(+H18/H11,"n/a")</f>
        <v>n/a</v>
      </c>
      <c r="I28" s="23" t="str">
        <f>IFERROR(+I18/I11,"n/a")</f>
        <v>n/a</v>
      </c>
      <c r="J28" s="23" t="str">
        <f>IFERROR(+J18/J11,"n/a")</f>
        <v>n/a</v>
      </c>
      <c r="K28" s="23" t="str">
        <f>IFERROR(+K18/K11,"n/a")</f>
        <v>n/a</v>
      </c>
      <c r="L28" s="23" t="str">
        <f>IFERROR(+L18/L11,"n/a")</f>
        <v>n/a</v>
      </c>
      <c r="M28" s="23" t="str">
        <f>IFERROR(+M18/M11,"n/a")</f>
        <v>n/a</v>
      </c>
      <c r="N28" s="23" t="str">
        <f>IFERROR(+N18/N11,"n/a")</f>
        <v>n/a</v>
      </c>
      <c r="O28" s="24" t="str">
        <f>IFERROR(+O18/O11,"n/a")</f>
        <v>n/a</v>
      </c>
    </row>
    <row r="29" spans="5:15" x14ac:dyDescent="0.2">
      <c r="E29" s="30" t="s">
        <v>47</v>
      </c>
      <c r="F29" s="23" t="e">
        <f>-F23/F22</f>
        <v>#DIV/0!</v>
      </c>
      <c r="G29" s="23" t="e">
        <f>-G23/G22</f>
        <v>#DIV/0!</v>
      </c>
      <c r="H29" s="23" t="e">
        <f>-H23/H22</f>
        <v>#DIV/0!</v>
      </c>
      <c r="I29" s="23" t="e">
        <f>-I23/I22</f>
        <v>#DIV/0!</v>
      </c>
      <c r="J29" s="23" t="e">
        <f>-J23/J22</f>
        <v>#DIV/0!</v>
      </c>
      <c r="K29" s="23" t="e">
        <f>-K23/K22</f>
        <v>#DIV/0!</v>
      </c>
      <c r="L29" s="23" t="e">
        <f>-L23/L22</f>
        <v>#DIV/0!</v>
      </c>
      <c r="M29" s="23" t="e">
        <f>-M23/M22</f>
        <v>#DIV/0!</v>
      </c>
      <c r="N29" s="23" t="e">
        <f>-N23/N22</f>
        <v>#DIV/0!</v>
      </c>
      <c r="O29" s="24" t="e">
        <f>-O23/O22</f>
        <v>#DIV/0!</v>
      </c>
    </row>
    <row r="30" spans="5:15" x14ac:dyDescent="0.2">
      <c r="E30" s="31" t="s">
        <v>31</v>
      </c>
      <c r="F30" s="25" t="str">
        <f t="shared" ref="F30" si="6">IFERROR(+F24/E24-1,"n/a")</f>
        <v>n/a</v>
      </c>
      <c r="G30" s="25" t="str">
        <f t="shared" ref="G30" si="7">IFERROR(+G24/F24-1,"n/a")</f>
        <v>n/a</v>
      </c>
      <c r="H30" s="25" t="str">
        <f t="shared" ref="H30:O30" si="8">IFERROR(+H24/G24-1,"n/a")</f>
        <v>n/a</v>
      </c>
      <c r="I30" s="25" t="str">
        <f t="shared" si="8"/>
        <v>n/a</v>
      </c>
      <c r="J30" s="25" t="str">
        <f t="shared" si="8"/>
        <v>n/a</v>
      </c>
      <c r="K30" s="25" t="str">
        <f t="shared" si="8"/>
        <v>n/a</v>
      </c>
      <c r="L30" s="25" t="str">
        <f t="shared" si="8"/>
        <v>n/a</v>
      </c>
      <c r="M30" s="25" t="str">
        <f t="shared" si="8"/>
        <v>n/a</v>
      </c>
      <c r="N30" s="25" t="str">
        <f t="shared" si="8"/>
        <v>n/a</v>
      </c>
      <c r="O30" s="26" t="str">
        <f t="shared" si="8"/>
        <v>n/a</v>
      </c>
    </row>
    <row r="31" spans="5:15" ht="3" customHeight="1" x14ac:dyDescent="0.2"/>
    <row r="32" spans="5:15" ht="10.5" customHeight="1" x14ac:dyDescent="0.2">
      <c r="E32" s="27" t="s">
        <v>64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3:15" x14ac:dyDescent="0.2"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3:15" x14ac:dyDescent="0.2">
      <c r="E34" s="4" t="s">
        <v>17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3:15" x14ac:dyDescent="0.2">
      <c r="C35" s="13" t="b" cm="1">
        <f t="array" ref="C35">AND(G35:O35&lt;$B$1,G35:O35&gt;-$B$1)</f>
        <v>1</v>
      </c>
      <c r="E35" s="4" t="s">
        <v>16</v>
      </c>
      <c r="F35" s="17">
        <f t="shared" ref="F35:O35" si="9">+F34-F24</f>
        <v>0</v>
      </c>
      <c r="G35" s="17">
        <f t="shared" si="9"/>
        <v>0</v>
      </c>
      <c r="H35" s="17">
        <f t="shared" si="9"/>
        <v>0</v>
      </c>
      <c r="I35" s="17">
        <f t="shared" si="9"/>
        <v>0</v>
      </c>
      <c r="J35" s="17">
        <f t="shared" si="9"/>
        <v>0</v>
      </c>
      <c r="K35" s="17">
        <f t="shared" si="9"/>
        <v>0</v>
      </c>
      <c r="L35" s="17">
        <f t="shared" si="9"/>
        <v>0</v>
      </c>
      <c r="M35" s="17">
        <f t="shared" si="9"/>
        <v>0</v>
      </c>
      <c r="N35" s="17">
        <f t="shared" si="9"/>
        <v>0</v>
      </c>
      <c r="O35" s="17">
        <f t="shared" si="9"/>
        <v>0</v>
      </c>
    </row>
    <row r="36" spans="3:15" x14ac:dyDescent="0.2"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3:15" x14ac:dyDescent="0.2">
      <c r="E37" s="2" t="str">
        <f>Input!$E$8&amp;" - BS"</f>
        <v xml:space="preserve"> - BS</v>
      </c>
      <c r="O37" s="5"/>
    </row>
    <row r="38" spans="3:15" x14ac:dyDescent="0.2">
      <c r="E38" s="6">
        <f>+Input!$E$14</f>
        <v>0</v>
      </c>
      <c r="F38" s="20" t="s">
        <v>54</v>
      </c>
      <c r="G38" s="20" t="s">
        <v>55</v>
      </c>
      <c r="H38" s="20" t="s">
        <v>56</v>
      </c>
      <c r="I38" s="20" t="s">
        <v>57</v>
      </c>
      <c r="J38" s="20" t="s">
        <v>58</v>
      </c>
      <c r="K38" s="20" t="s">
        <v>59</v>
      </c>
      <c r="L38" s="20" t="s">
        <v>60</v>
      </c>
      <c r="M38" s="20" t="s">
        <v>61</v>
      </c>
      <c r="N38" s="20" t="s">
        <v>62</v>
      </c>
      <c r="O38" s="20" t="s">
        <v>63</v>
      </c>
    </row>
    <row r="39" spans="3:15" ht="3" customHeight="1" x14ac:dyDescent="0.2"/>
    <row r="40" spans="3:15" x14ac:dyDescent="0.2">
      <c r="E40" s="2" t="s">
        <v>27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3:15" x14ac:dyDescent="0.2">
      <c r="E41" s="11" t="s">
        <v>72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3:15" x14ac:dyDescent="0.2">
      <c r="E42" s="11" t="s">
        <v>73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3:15" x14ac:dyDescent="0.2">
      <c r="E43" s="9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3:15" x14ac:dyDescent="0.2"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3:15" x14ac:dyDescent="0.2">
      <c r="E45" s="4" t="s">
        <v>17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x14ac:dyDescent="0.2">
      <c r="C46" s="13" t="b" cm="1">
        <f t="array" ref="C46">AND(G46:O46&lt;$B$1,G46:O46&gt;-$B$1)</f>
        <v>1</v>
      </c>
      <c r="E46" s="4" t="s">
        <v>16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3:15" x14ac:dyDescent="0.2"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3:15" x14ac:dyDescent="0.2">
      <c r="E48" s="2" t="str">
        <f>Input!$E$8&amp;" - CF"</f>
        <v xml:space="preserve"> - CF</v>
      </c>
      <c r="O48" s="5"/>
    </row>
    <row r="49" spans="5:15" x14ac:dyDescent="0.2">
      <c r="E49" s="6">
        <f>+Input!$E$14</f>
        <v>0</v>
      </c>
      <c r="F49" s="20" t="s">
        <v>43</v>
      </c>
      <c r="G49" s="20" t="s">
        <v>18</v>
      </c>
      <c r="H49" s="20" t="s">
        <v>19</v>
      </c>
      <c r="I49" s="20" t="s">
        <v>20</v>
      </c>
      <c r="J49" s="20" t="s">
        <v>21</v>
      </c>
      <c r="K49" s="20" t="s">
        <v>22</v>
      </c>
      <c r="L49" s="20" t="s">
        <v>23</v>
      </c>
      <c r="M49" s="20" t="s">
        <v>24</v>
      </c>
      <c r="N49" s="20" t="s">
        <v>25</v>
      </c>
      <c r="O49" s="20" t="s">
        <v>26</v>
      </c>
    </row>
    <row r="50" spans="5:15" ht="3" customHeight="1" x14ac:dyDescent="0.2"/>
    <row r="51" spans="5:15" x14ac:dyDescent="0.2">
      <c r="E51" s="9" t="s">
        <v>75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5:15" x14ac:dyDescent="0.2">
      <c r="E52" s="9" t="s">
        <v>74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E53" s="2" t="s">
        <v>28</v>
      </c>
      <c r="F53" s="15">
        <f t="shared" ref="F53:N53" si="10">+F51+F52</f>
        <v>0</v>
      </c>
      <c r="G53" s="15">
        <f t="shared" si="10"/>
        <v>0</v>
      </c>
      <c r="H53" s="15">
        <f t="shared" si="10"/>
        <v>0</v>
      </c>
      <c r="I53" s="15">
        <f t="shared" si="10"/>
        <v>0</v>
      </c>
      <c r="J53" s="15">
        <f t="shared" si="10"/>
        <v>0</v>
      </c>
      <c r="K53" s="15">
        <f t="shared" si="10"/>
        <v>0</v>
      </c>
      <c r="L53" s="15">
        <f t="shared" si="10"/>
        <v>0</v>
      </c>
      <c r="M53" s="15">
        <f t="shared" si="10"/>
        <v>0</v>
      </c>
      <c r="N53" s="15">
        <f t="shared" si="10"/>
        <v>0</v>
      </c>
      <c r="O53" s="15">
        <f>+O51+O52</f>
        <v>0</v>
      </c>
    </row>
    <row r="54" spans="5:15" x14ac:dyDescent="0.2">
      <c r="E54" s="9" t="s">
        <v>76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7" spans="5:15" x14ac:dyDescent="0.2"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5:15" x14ac:dyDescent="0.2"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5:15" x14ac:dyDescent="0.2"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5:15" x14ac:dyDescent="0.2"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5:15" x14ac:dyDescent="0.2"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5:15" x14ac:dyDescent="0.2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5:15" x14ac:dyDescent="0.2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5:15" x14ac:dyDescent="0.2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x14ac:dyDescent="0.2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x14ac:dyDescent="0.2"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6:15" x14ac:dyDescent="0.2"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6:15" x14ac:dyDescent="0.2"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6:15" x14ac:dyDescent="0.2"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6:15" x14ac:dyDescent="0.2"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6:15" x14ac:dyDescent="0.2"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6:15" x14ac:dyDescent="0.2"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6:15" x14ac:dyDescent="0.2"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6:15" x14ac:dyDescent="0.2"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6:15" x14ac:dyDescent="0.2"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6:15" x14ac:dyDescent="0.2"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6:15" x14ac:dyDescent="0.2"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6:15" x14ac:dyDescent="0.2"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6:15" x14ac:dyDescent="0.2"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6:15" x14ac:dyDescent="0.2"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6:15" x14ac:dyDescent="0.2"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6:15" x14ac:dyDescent="0.2"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6:15" x14ac:dyDescent="0.2"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6:15" x14ac:dyDescent="0.2"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6:15" x14ac:dyDescent="0.2"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6:15" x14ac:dyDescent="0.2"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6:15" x14ac:dyDescent="0.2"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6:15" x14ac:dyDescent="0.2"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6:15" x14ac:dyDescent="0.2"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6:15" x14ac:dyDescent="0.2"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6:15" x14ac:dyDescent="0.2"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6:15" x14ac:dyDescent="0.2"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6:15" x14ac:dyDescent="0.2"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6:15" x14ac:dyDescent="0.2"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6:15" x14ac:dyDescent="0.2"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6:15" x14ac:dyDescent="0.2"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6:15" x14ac:dyDescent="0.2"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6:15" x14ac:dyDescent="0.2"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6:15" x14ac:dyDescent="0.2"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6:15" x14ac:dyDescent="0.2"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6:15" x14ac:dyDescent="0.2"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6:15" x14ac:dyDescent="0.2"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6:15" x14ac:dyDescent="0.2"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6:15" x14ac:dyDescent="0.2"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6:15" x14ac:dyDescent="0.2"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6:15" x14ac:dyDescent="0.2"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6:15" x14ac:dyDescent="0.2"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6:15" x14ac:dyDescent="0.2"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6:15" x14ac:dyDescent="0.2"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6:15" x14ac:dyDescent="0.2"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6:15" x14ac:dyDescent="0.2"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6:15" x14ac:dyDescent="0.2"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6:15" x14ac:dyDescent="0.2"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6:15" x14ac:dyDescent="0.2"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6:15" x14ac:dyDescent="0.2"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6:15" x14ac:dyDescent="0.2"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6:15" x14ac:dyDescent="0.2"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6:15" x14ac:dyDescent="0.2"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6:15" x14ac:dyDescent="0.2"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6:15" x14ac:dyDescent="0.2"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6:15" x14ac:dyDescent="0.2"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6:15" x14ac:dyDescent="0.2"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6:15" x14ac:dyDescent="0.2"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6:15" x14ac:dyDescent="0.2"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6:15" x14ac:dyDescent="0.2"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6:15" x14ac:dyDescent="0.2"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6:15" x14ac:dyDescent="0.2"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6:15" x14ac:dyDescent="0.2"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6:15" x14ac:dyDescent="0.2"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6:15" x14ac:dyDescent="0.2"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6:15" x14ac:dyDescent="0.2"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6:15" x14ac:dyDescent="0.2"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6:15" x14ac:dyDescent="0.2"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6:15" x14ac:dyDescent="0.2"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6:15" x14ac:dyDescent="0.2"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6:15" x14ac:dyDescent="0.2"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6:15" x14ac:dyDescent="0.2"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6:15" x14ac:dyDescent="0.2"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6:15" x14ac:dyDescent="0.2"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6:15" x14ac:dyDescent="0.2"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6:15" x14ac:dyDescent="0.2"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6:15" x14ac:dyDescent="0.2"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6:15" x14ac:dyDescent="0.2"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6:15" x14ac:dyDescent="0.2"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6:15" x14ac:dyDescent="0.2"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6:15" x14ac:dyDescent="0.2"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6:15" x14ac:dyDescent="0.2"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6:15" x14ac:dyDescent="0.2"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6:15" x14ac:dyDescent="0.2"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6:15" x14ac:dyDescent="0.2"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6:15" x14ac:dyDescent="0.2"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6:15" x14ac:dyDescent="0.2"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6:15" x14ac:dyDescent="0.2"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6:15" x14ac:dyDescent="0.2"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6:15" x14ac:dyDescent="0.2"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6:15" x14ac:dyDescent="0.2"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6:15" x14ac:dyDescent="0.2"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6:15" x14ac:dyDescent="0.2"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6:15" x14ac:dyDescent="0.2"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6:15" x14ac:dyDescent="0.2"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6:15" x14ac:dyDescent="0.2"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6:15" x14ac:dyDescent="0.2"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6:15" x14ac:dyDescent="0.2"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6:15" x14ac:dyDescent="0.2"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6:15" x14ac:dyDescent="0.2"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6:15" x14ac:dyDescent="0.2"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6:15" x14ac:dyDescent="0.2"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6:15" x14ac:dyDescent="0.2"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6:15" x14ac:dyDescent="0.2"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6:15" x14ac:dyDescent="0.2"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6:15" x14ac:dyDescent="0.2"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6:15" x14ac:dyDescent="0.2"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6:15" x14ac:dyDescent="0.2"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6:15" x14ac:dyDescent="0.2"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6:15" x14ac:dyDescent="0.2"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6:15" x14ac:dyDescent="0.2"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6:15" x14ac:dyDescent="0.2"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6:15" x14ac:dyDescent="0.2"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6:15" x14ac:dyDescent="0.2"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6:15" x14ac:dyDescent="0.2"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6:15" x14ac:dyDescent="0.2"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6:15" x14ac:dyDescent="0.2"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6:15" x14ac:dyDescent="0.2"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6:15" x14ac:dyDescent="0.2"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6:15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6:15" x14ac:dyDescent="0.2"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6:15" x14ac:dyDescent="0.2"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6:15" x14ac:dyDescent="0.2"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6:15" x14ac:dyDescent="0.2"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6:15" x14ac:dyDescent="0.2"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6:15" x14ac:dyDescent="0.2"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6:15" x14ac:dyDescent="0.2"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6:15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6:15" x14ac:dyDescent="0.2"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6:15" x14ac:dyDescent="0.2"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6:15" x14ac:dyDescent="0.2"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6:15" x14ac:dyDescent="0.2"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6:15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6:15" x14ac:dyDescent="0.2"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6:15" x14ac:dyDescent="0.2"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6:15" x14ac:dyDescent="0.2"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6:15" x14ac:dyDescent="0.2"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6:15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6:15" x14ac:dyDescent="0.2"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6:15" x14ac:dyDescent="0.2"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6:15" x14ac:dyDescent="0.2"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6:15" x14ac:dyDescent="0.2"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6:15" x14ac:dyDescent="0.2"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6:15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6:15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6:15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6:15" x14ac:dyDescent="0.2"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6:15" x14ac:dyDescent="0.2"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6:15" x14ac:dyDescent="0.2"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6:15" x14ac:dyDescent="0.2"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6:15" x14ac:dyDescent="0.2"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6:15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6:15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6:15" x14ac:dyDescent="0.2"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6:15" x14ac:dyDescent="0.2"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6:15" x14ac:dyDescent="0.2"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6:15" x14ac:dyDescent="0.2"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6:15" x14ac:dyDescent="0.2"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6:15" x14ac:dyDescent="0.2"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6:15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6:15" x14ac:dyDescent="0.2"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6:15" x14ac:dyDescent="0.2"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6:15" x14ac:dyDescent="0.2"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6:15" x14ac:dyDescent="0.2"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6:15" x14ac:dyDescent="0.2"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6:15" x14ac:dyDescent="0.2"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6:15" x14ac:dyDescent="0.2"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6:15" x14ac:dyDescent="0.2"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6:15" x14ac:dyDescent="0.2"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6:15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6:15" x14ac:dyDescent="0.2"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6:15" x14ac:dyDescent="0.2"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6:15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6:15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6:15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6:15" x14ac:dyDescent="0.2"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6:15" x14ac:dyDescent="0.2"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6:15" x14ac:dyDescent="0.2"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6:15" x14ac:dyDescent="0.2"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6:15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6:15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6:15" x14ac:dyDescent="0.2"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6:15" x14ac:dyDescent="0.2"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6:15" x14ac:dyDescent="0.2"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6:15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6:15" x14ac:dyDescent="0.2"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6:15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6:15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6:15" x14ac:dyDescent="0.2"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6:15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6:15" x14ac:dyDescent="0.2"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6:15" x14ac:dyDescent="0.2"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6:15" x14ac:dyDescent="0.2"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6:15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6:15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6:15" x14ac:dyDescent="0.2"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6:15" x14ac:dyDescent="0.2"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6:15" x14ac:dyDescent="0.2"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6:15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6:15" x14ac:dyDescent="0.2"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6:15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6:15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6:15" x14ac:dyDescent="0.2"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6:15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6:15" x14ac:dyDescent="0.2"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6:15" x14ac:dyDescent="0.2"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6:15" x14ac:dyDescent="0.2"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6:15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6:15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6:15" x14ac:dyDescent="0.2"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6:15" x14ac:dyDescent="0.2"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6:15" x14ac:dyDescent="0.2"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6:15" x14ac:dyDescent="0.2"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6:15" x14ac:dyDescent="0.2"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6:15" x14ac:dyDescent="0.2"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6:15" x14ac:dyDescent="0.2"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6:15" x14ac:dyDescent="0.2"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6:15" x14ac:dyDescent="0.2"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6:15" x14ac:dyDescent="0.2"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6:15" x14ac:dyDescent="0.2"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6:15" x14ac:dyDescent="0.2"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6:15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6:15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6:15" x14ac:dyDescent="0.2"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6:15" x14ac:dyDescent="0.2"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6:15" x14ac:dyDescent="0.2"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6:15" x14ac:dyDescent="0.2"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6:15" x14ac:dyDescent="0.2"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6:15" x14ac:dyDescent="0.2"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6:15" x14ac:dyDescent="0.2"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6:15" x14ac:dyDescent="0.2"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6:15" x14ac:dyDescent="0.2"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6:15" x14ac:dyDescent="0.2"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6:15" x14ac:dyDescent="0.2"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6:15" x14ac:dyDescent="0.2"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6:15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6:15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6:15" x14ac:dyDescent="0.2"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6:15" x14ac:dyDescent="0.2"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6:15" x14ac:dyDescent="0.2"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6:15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6:15" x14ac:dyDescent="0.2"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6:15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6:15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6:15" x14ac:dyDescent="0.2"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6:15" x14ac:dyDescent="0.2"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6:15" x14ac:dyDescent="0.2"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6:15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6:15" x14ac:dyDescent="0.2"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6:15" x14ac:dyDescent="0.2"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6:15" x14ac:dyDescent="0.2"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6:15" x14ac:dyDescent="0.2"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6:15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6:15" x14ac:dyDescent="0.2"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6:15" x14ac:dyDescent="0.2"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6:15" x14ac:dyDescent="0.2"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6:15" x14ac:dyDescent="0.2"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6:15" x14ac:dyDescent="0.2"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6:15" x14ac:dyDescent="0.2"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6:15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6:15" x14ac:dyDescent="0.2"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6:15" x14ac:dyDescent="0.2"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6:15" x14ac:dyDescent="0.2"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6:15" x14ac:dyDescent="0.2"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6:15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6:15" x14ac:dyDescent="0.2"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6:15" x14ac:dyDescent="0.2"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6:15" x14ac:dyDescent="0.2"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6:15" x14ac:dyDescent="0.2"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6:15" x14ac:dyDescent="0.2"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6:15" x14ac:dyDescent="0.2"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6:15" x14ac:dyDescent="0.2"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6:15" x14ac:dyDescent="0.2"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6:15" x14ac:dyDescent="0.2"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6:15" x14ac:dyDescent="0.2"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6:15" x14ac:dyDescent="0.2"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6:15" x14ac:dyDescent="0.2"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6:15" x14ac:dyDescent="0.2"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6:15" x14ac:dyDescent="0.2"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6:15" x14ac:dyDescent="0.2"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6:15" x14ac:dyDescent="0.2"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6:15" x14ac:dyDescent="0.2"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6:15" x14ac:dyDescent="0.2"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6:15" x14ac:dyDescent="0.2"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6:15" x14ac:dyDescent="0.2"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6:15" x14ac:dyDescent="0.2"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6:15" x14ac:dyDescent="0.2"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6:15" x14ac:dyDescent="0.2"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6:15" x14ac:dyDescent="0.2"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6:15" x14ac:dyDescent="0.2"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6:15" x14ac:dyDescent="0.2"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6:15" x14ac:dyDescent="0.2"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6:15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6:15" x14ac:dyDescent="0.2"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6:15" x14ac:dyDescent="0.2"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6:15" x14ac:dyDescent="0.2"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6:15" x14ac:dyDescent="0.2"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6:15" x14ac:dyDescent="0.2"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6:15" x14ac:dyDescent="0.2"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6:15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6:15" x14ac:dyDescent="0.2"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6:15" x14ac:dyDescent="0.2"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6:15" x14ac:dyDescent="0.2"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6:15" x14ac:dyDescent="0.2"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6:15" x14ac:dyDescent="0.2"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6:15" x14ac:dyDescent="0.2"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6:15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6:15" x14ac:dyDescent="0.2"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6:15" x14ac:dyDescent="0.2"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6:15" x14ac:dyDescent="0.2"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6:15" x14ac:dyDescent="0.2"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6:15" x14ac:dyDescent="0.2"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6:15" x14ac:dyDescent="0.2"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6:15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6:15" x14ac:dyDescent="0.2"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6:15" x14ac:dyDescent="0.2"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6:15" x14ac:dyDescent="0.2"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6:15" x14ac:dyDescent="0.2"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6:15" x14ac:dyDescent="0.2"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6:15" x14ac:dyDescent="0.2"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6:15" x14ac:dyDescent="0.2"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6:15" x14ac:dyDescent="0.2"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6:15" x14ac:dyDescent="0.2"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6:15" x14ac:dyDescent="0.2"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6:15" x14ac:dyDescent="0.2"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6:15" x14ac:dyDescent="0.2"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6:15" x14ac:dyDescent="0.2"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6:15" x14ac:dyDescent="0.2"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6:15" x14ac:dyDescent="0.2"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6:15" x14ac:dyDescent="0.2"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6:15" x14ac:dyDescent="0.2"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6:15" x14ac:dyDescent="0.2"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6:15" x14ac:dyDescent="0.2"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6:15" x14ac:dyDescent="0.2"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6:15" x14ac:dyDescent="0.2"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6:15" x14ac:dyDescent="0.2"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6:15" x14ac:dyDescent="0.2"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6:15" x14ac:dyDescent="0.2"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6:15" x14ac:dyDescent="0.2"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6:15" x14ac:dyDescent="0.2"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6:15" x14ac:dyDescent="0.2"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6:15" x14ac:dyDescent="0.2"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6:15" x14ac:dyDescent="0.2"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6:15" x14ac:dyDescent="0.2"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6:15" x14ac:dyDescent="0.2"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6:15" x14ac:dyDescent="0.2"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6:15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6:15" x14ac:dyDescent="0.2"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6:15" x14ac:dyDescent="0.2"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6:15" x14ac:dyDescent="0.2"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6:15" x14ac:dyDescent="0.2"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6:15" x14ac:dyDescent="0.2"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6:15" x14ac:dyDescent="0.2"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6:15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6:15" x14ac:dyDescent="0.2"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6:15" x14ac:dyDescent="0.2"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6:15" x14ac:dyDescent="0.2"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6:15" x14ac:dyDescent="0.2"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6:15" x14ac:dyDescent="0.2"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6:15" x14ac:dyDescent="0.2"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6:15" x14ac:dyDescent="0.2"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6:15" x14ac:dyDescent="0.2"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6:15" x14ac:dyDescent="0.2"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6:15" x14ac:dyDescent="0.2"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6:15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6:15" x14ac:dyDescent="0.2"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6:15" x14ac:dyDescent="0.2"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6:15" x14ac:dyDescent="0.2"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6:15" x14ac:dyDescent="0.2"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6:15" x14ac:dyDescent="0.2"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6:15" x14ac:dyDescent="0.2"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6:15" x14ac:dyDescent="0.2"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6:15" x14ac:dyDescent="0.2"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6:15" x14ac:dyDescent="0.2"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6:15" x14ac:dyDescent="0.2"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6:15" x14ac:dyDescent="0.2"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6:15" x14ac:dyDescent="0.2"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6:15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6:15" x14ac:dyDescent="0.2"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6:15" x14ac:dyDescent="0.2"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6:15" x14ac:dyDescent="0.2"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6:15" x14ac:dyDescent="0.2"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6:15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6:15" x14ac:dyDescent="0.2"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6:15" x14ac:dyDescent="0.2"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6:15" x14ac:dyDescent="0.2"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6:15" x14ac:dyDescent="0.2"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6:15" x14ac:dyDescent="0.2"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6:15" x14ac:dyDescent="0.2"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6:15" x14ac:dyDescent="0.2"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6:15" x14ac:dyDescent="0.2"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6:15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6:15" x14ac:dyDescent="0.2"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6:15" x14ac:dyDescent="0.2"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6:15" x14ac:dyDescent="0.2"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6:15" x14ac:dyDescent="0.2"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6:15" x14ac:dyDescent="0.2"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6:15" x14ac:dyDescent="0.2"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6:15" x14ac:dyDescent="0.2"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6:15" x14ac:dyDescent="0.2"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6:15" x14ac:dyDescent="0.2"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6:15" x14ac:dyDescent="0.2"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6:15" x14ac:dyDescent="0.2"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6:15" x14ac:dyDescent="0.2"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6:15" x14ac:dyDescent="0.2"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6:15" x14ac:dyDescent="0.2"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6:15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6:15" x14ac:dyDescent="0.2"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6:15" x14ac:dyDescent="0.2"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6:15" x14ac:dyDescent="0.2"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6:15" x14ac:dyDescent="0.2"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6:15" x14ac:dyDescent="0.2"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6:15" x14ac:dyDescent="0.2"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6:15" x14ac:dyDescent="0.2"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6:15" x14ac:dyDescent="0.2"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6:15" x14ac:dyDescent="0.2"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6:15" x14ac:dyDescent="0.2"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6:15" x14ac:dyDescent="0.2"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6:15" x14ac:dyDescent="0.2"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6:15" x14ac:dyDescent="0.2"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6:15" x14ac:dyDescent="0.2"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6:15" x14ac:dyDescent="0.2"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6:15" x14ac:dyDescent="0.2"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6:15" x14ac:dyDescent="0.2"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6:15" x14ac:dyDescent="0.2"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6:15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6:15" x14ac:dyDescent="0.2"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6:15" x14ac:dyDescent="0.2"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6:15" x14ac:dyDescent="0.2"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6:15" x14ac:dyDescent="0.2"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6:15" x14ac:dyDescent="0.2"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6:15" x14ac:dyDescent="0.2"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6:15" x14ac:dyDescent="0.2"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6:15" x14ac:dyDescent="0.2"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6:15" x14ac:dyDescent="0.2"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6:15" x14ac:dyDescent="0.2"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6:15" x14ac:dyDescent="0.2"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6:15" x14ac:dyDescent="0.2"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6:15" x14ac:dyDescent="0.2"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6:15" x14ac:dyDescent="0.2"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6:15" x14ac:dyDescent="0.2"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6:15" x14ac:dyDescent="0.2"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6:15" x14ac:dyDescent="0.2"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6:15" x14ac:dyDescent="0.2"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6:15" x14ac:dyDescent="0.2"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6:15" x14ac:dyDescent="0.2"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6:15" x14ac:dyDescent="0.2"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6:15" x14ac:dyDescent="0.2"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6:15" x14ac:dyDescent="0.2"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6:15" x14ac:dyDescent="0.2"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6:15" x14ac:dyDescent="0.2"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6:15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6:15" x14ac:dyDescent="0.2"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6:15" x14ac:dyDescent="0.2"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6:15" x14ac:dyDescent="0.2"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6:15" x14ac:dyDescent="0.2"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6:15" x14ac:dyDescent="0.2"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6:15" x14ac:dyDescent="0.2"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6:15" x14ac:dyDescent="0.2"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6:15" x14ac:dyDescent="0.2"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6:15" x14ac:dyDescent="0.2"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6:15" x14ac:dyDescent="0.2"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6:15" x14ac:dyDescent="0.2"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6:15" x14ac:dyDescent="0.2"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6:15" x14ac:dyDescent="0.2"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6:15" x14ac:dyDescent="0.2"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6:15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6:15" x14ac:dyDescent="0.2"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6:15" x14ac:dyDescent="0.2"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6:15" x14ac:dyDescent="0.2"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6:15" x14ac:dyDescent="0.2"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6:15" x14ac:dyDescent="0.2"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6:15" x14ac:dyDescent="0.2"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6:15" x14ac:dyDescent="0.2"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6:15" x14ac:dyDescent="0.2"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6:15" x14ac:dyDescent="0.2"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6:15" x14ac:dyDescent="0.2"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6:15" x14ac:dyDescent="0.2"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6:15" x14ac:dyDescent="0.2"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6:15" x14ac:dyDescent="0.2"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6:15" x14ac:dyDescent="0.2"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6:15" x14ac:dyDescent="0.2"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6:15" x14ac:dyDescent="0.2"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6:15" x14ac:dyDescent="0.2"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6:15" x14ac:dyDescent="0.2"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6:15" x14ac:dyDescent="0.2"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6:15" x14ac:dyDescent="0.2"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6:15" x14ac:dyDescent="0.2"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6:15" x14ac:dyDescent="0.2"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6:15" x14ac:dyDescent="0.2"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6:15" x14ac:dyDescent="0.2"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6:15" x14ac:dyDescent="0.2"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6:15" x14ac:dyDescent="0.2"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6:15" x14ac:dyDescent="0.2"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6:15" x14ac:dyDescent="0.2"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6:15" x14ac:dyDescent="0.2"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6:15" x14ac:dyDescent="0.2"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6:15" x14ac:dyDescent="0.2"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6:15" x14ac:dyDescent="0.2"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6:15" x14ac:dyDescent="0.2"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6:15" x14ac:dyDescent="0.2"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6:15" x14ac:dyDescent="0.2"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6:15" x14ac:dyDescent="0.2"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6:15" x14ac:dyDescent="0.2"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6:15" x14ac:dyDescent="0.2"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6:15" x14ac:dyDescent="0.2"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6:15" x14ac:dyDescent="0.2"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6:15" x14ac:dyDescent="0.2"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6:15" x14ac:dyDescent="0.2"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6:15" x14ac:dyDescent="0.2"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6:15" x14ac:dyDescent="0.2"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6:15" x14ac:dyDescent="0.2"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6:15" x14ac:dyDescent="0.2"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6:15" x14ac:dyDescent="0.2"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6:15" x14ac:dyDescent="0.2"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6:15" x14ac:dyDescent="0.2"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6:15" x14ac:dyDescent="0.2"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6:15" x14ac:dyDescent="0.2"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6:15" x14ac:dyDescent="0.2"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6:15" x14ac:dyDescent="0.2"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6:15" x14ac:dyDescent="0.2"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6:15" x14ac:dyDescent="0.2"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6:15" x14ac:dyDescent="0.2"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6:15" x14ac:dyDescent="0.2"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6:15" x14ac:dyDescent="0.2"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6:15" x14ac:dyDescent="0.2"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6:15" x14ac:dyDescent="0.2"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6:15" x14ac:dyDescent="0.2"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6:15" x14ac:dyDescent="0.2"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6:15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6:15" x14ac:dyDescent="0.2"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6:15" x14ac:dyDescent="0.2"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6:15" x14ac:dyDescent="0.2"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6:15" x14ac:dyDescent="0.2"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6:15" x14ac:dyDescent="0.2"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6:15" x14ac:dyDescent="0.2"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6:15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6:15" x14ac:dyDescent="0.2"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6:15" x14ac:dyDescent="0.2"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6:15" x14ac:dyDescent="0.2"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6:15" x14ac:dyDescent="0.2"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6:15" x14ac:dyDescent="0.2"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6:15" x14ac:dyDescent="0.2"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6:15" x14ac:dyDescent="0.2"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6:15" x14ac:dyDescent="0.2"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6:15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6:15" x14ac:dyDescent="0.2"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6:15" x14ac:dyDescent="0.2"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6:15" x14ac:dyDescent="0.2"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6:15" x14ac:dyDescent="0.2"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6:15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6:15" x14ac:dyDescent="0.2"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6:15" x14ac:dyDescent="0.2"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6:15" x14ac:dyDescent="0.2"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6:15" x14ac:dyDescent="0.2"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6:15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6:15" x14ac:dyDescent="0.2"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6:15" x14ac:dyDescent="0.2"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6:15" x14ac:dyDescent="0.2"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6:15" x14ac:dyDescent="0.2"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6:15" x14ac:dyDescent="0.2"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6:15" x14ac:dyDescent="0.2"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6:15" x14ac:dyDescent="0.2"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6:15" x14ac:dyDescent="0.2"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6:15" x14ac:dyDescent="0.2"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6:15" x14ac:dyDescent="0.2"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6:15" x14ac:dyDescent="0.2"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6:15" x14ac:dyDescent="0.2"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6:15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6:15" x14ac:dyDescent="0.2"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6:15" x14ac:dyDescent="0.2"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6:15" x14ac:dyDescent="0.2"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6:15" x14ac:dyDescent="0.2"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6:15" x14ac:dyDescent="0.2"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6:15" x14ac:dyDescent="0.2"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6:15" x14ac:dyDescent="0.2"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6:15" x14ac:dyDescent="0.2"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6:15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6:15" x14ac:dyDescent="0.2"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6:15" x14ac:dyDescent="0.2"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6:15" x14ac:dyDescent="0.2"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6:15" x14ac:dyDescent="0.2"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6:15" x14ac:dyDescent="0.2"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6:15" x14ac:dyDescent="0.2"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6:15" x14ac:dyDescent="0.2"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6:15" x14ac:dyDescent="0.2"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6:15" x14ac:dyDescent="0.2"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6:15" x14ac:dyDescent="0.2"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6:15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6:15" x14ac:dyDescent="0.2"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6:15" x14ac:dyDescent="0.2"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6:15" x14ac:dyDescent="0.2"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6:15" x14ac:dyDescent="0.2"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6:15" x14ac:dyDescent="0.2"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6:15" x14ac:dyDescent="0.2"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6:15" x14ac:dyDescent="0.2"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6:15" x14ac:dyDescent="0.2"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6:15" x14ac:dyDescent="0.2"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6:15" x14ac:dyDescent="0.2"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6:15" x14ac:dyDescent="0.2"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6:15" x14ac:dyDescent="0.2"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6:15" x14ac:dyDescent="0.2"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6:15" x14ac:dyDescent="0.2"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6:15" x14ac:dyDescent="0.2"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6:15" x14ac:dyDescent="0.2"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6:15" x14ac:dyDescent="0.2"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6:15" x14ac:dyDescent="0.2"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6:15" x14ac:dyDescent="0.2"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6:15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6:15" x14ac:dyDescent="0.2"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6:15" x14ac:dyDescent="0.2"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6:15" x14ac:dyDescent="0.2"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6:15" x14ac:dyDescent="0.2"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6:15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6:15" x14ac:dyDescent="0.2"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6:15" x14ac:dyDescent="0.2"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6:15" x14ac:dyDescent="0.2"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6:15" x14ac:dyDescent="0.2"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6:15" x14ac:dyDescent="0.2"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6:15" x14ac:dyDescent="0.2"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6:15" x14ac:dyDescent="0.2"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6:15" x14ac:dyDescent="0.2"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6:15" x14ac:dyDescent="0.2"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6:15" x14ac:dyDescent="0.2"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6:15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6:15" x14ac:dyDescent="0.2"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6:15" x14ac:dyDescent="0.2"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6:15" x14ac:dyDescent="0.2"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6:15" x14ac:dyDescent="0.2"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6:15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6:15" x14ac:dyDescent="0.2"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6:15" x14ac:dyDescent="0.2"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6:15" x14ac:dyDescent="0.2"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6:15" x14ac:dyDescent="0.2"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6:15" x14ac:dyDescent="0.2"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6:15" x14ac:dyDescent="0.2"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6:15" x14ac:dyDescent="0.2"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6:15" x14ac:dyDescent="0.2"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6:15" x14ac:dyDescent="0.2"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6:15" x14ac:dyDescent="0.2"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6:15" x14ac:dyDescent="0.2"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6:15" x14ac:dyDescent="0.2"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6:15" x14ac:dyDescent="0.2"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6:15" x14ac:dyDescent="0.2"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6:15" x14ac:dyDescent="0.2"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6:15" x14ac:dyDescent="0.2"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6:15" x14ac:dyDescent="0.2"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6:15" x14ac:dyDescent="0.2"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6:15" x14ac:dyDescent="0.2"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6:15" x14ac:dyDescent="0.2"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6:15" x14ac:dyDescent="0.2"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6:15" x14ac:dyDescent="0.2"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6:15" x14ac:dyDescent="0.2"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6:15" x14ac:dyDescent="0.2"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6:15" x14ac:dyDescent="0.2"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6:15" x14ac:dyDescent="0.2"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6:15" x14ac:dyDescent="0.2"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6:15" x14ac:dyDescent="0.2"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6:15" x14ac:dyDescent="0.2"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6:15" x14ac:dyDescent="0.2"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6:15" x14ac:dyDescent="0.2"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6:15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6:15" x14ac:dyDescent="0.2"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6:15" x14ac:dyDescent="0.2"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6:15" x14ac:dyDescent="0.2"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6:15" x14ac:dyDescent="0.2"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6:15" x14ac:dyDescent="0.2"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6:15" x14ac:dyDescent="0.2"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6:15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6:15" x14ac:dyDescent="0.2"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6:15" x14ac:dyDescent="0.2"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6:15" x14ac:dyDescent="0.2"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6:15" x14ac:dyDescent="0.2"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6:15" x14ac:dyDescent="0.2"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6:15" x14ac:dyDescent="0.2"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6:15" x14ac:dyDescent="0.2"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6:15" x14ac:dyDescent="0.2"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6:15" x14ac:dyDescent="0.2"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6:15" x14ac:dyDescent="0.2"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6:15" x14ac:dyDescent="0.2"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6:15" x14ac:dyDescent="0.2"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6:15" x14ac:dyDescent="0.2"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6:15" x14ac:dyDescent="0.2"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2025-07-02T12:47:15Z</dcterms:modified>
</cp:coreProperties>
</file>