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1CA4352E-AC0B-47D0-AEC9-7085928A0B23}" xr6:coauthVersionLast="47" xr6:coauthVersionMax="47" xr10:uidLastSave="{00000000-0000-0000-0000-000000000000}"/>
  <bookViews>
    <workbookView xWindow="2730" yWindow="2730" windowWidth="38700" windowHeight="1534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2" i="10" l="1"/>
  <c r="E8" i="10"/>
  <c r="E34" i="10"/>
  <c r="G16" i="4" l="1"/>
  <c r="H16" i="4" s="1"/>
  <c r="I16" i="4" s="1"/>
  <c r="J16" i="4" s="1"/>
  <c r="F44" i="10"/>
  <c r="G39" i="10"/>
  <c r="H44" i="10"/>
  <c r="I44" i="10"/>
  <c r="H39" i="10"/>
  <c r="K44" i="10"/>
  <c r="J39" i="10"/>
  <c r="K39" i="10"/>
  <c r="Q14" i="10"/>
  <c r="R58" i="10"/>
  <c r="Q58" i="10"/>
  <c r="R56" i="10"/>
  <c r="Q56" i="10"/>
  <c r="R46" i="10"/>
  <c r="Q46" i="10"/>
  <c r="R42" i="10"/>
  <c r="Q42" i="10"/>
  <c r="R41" i="10"/>
  <c r="Q41" i="10"/>
  <c r="R40" i="10"/>
  <c r="Q40" i="10"/>
  <c r="R55" i="10"/>
  <c r="Q55" i="10"/>
  <c r="R37" i="10"/>
  <c r="Q37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57" i="10"/>
  <c r="F39" i="10"/>
  <c r="F18" i="10"/>
  <c r="F15" i="10"/>
  <c r="L44" i="10"/>
  <c r="M44" i="10"/>
  <c r="L39" i="10"/>
  <c r="M39" i="10"/>
  <c r="L15" i="10"/>
  <c r="L25" i="10" s="1"/>
  <c r="I15" i="10"/>
  <c r="I25" i="10" s="1"/>
  <c r="H15" i="10"/>
  <c r="H25" i="10" s="1"/>
  <c r="G15" i="10"/>
  <c r="G25" i="10" s="1"/>
  <c r="E53" i="10"/>
  <c r="E35" i="10"/>
  <c r="E9" i="10"/>
  <c r="N57" i="10"/>
  <c r="M57" i="10"/>
  <c r="L57" i="10"/>
  <c r="K57" i="10"/>
  <c r="J57" i="10"/>
  <c r="I57" i="10"/>
  <c r="H57" i="10"/>
  <c r="G57" i="10"/>
  <c r="O57" i="10"/>
  <c r="O24" i="10"/>
  <c r="N24" i="10"/>
  <c r="M24" i="10"/>
  <c r="L24" i="10"/>
  <c r="K24" i="10"/>
  <c r="J24" i="10"/>
  <c r="I24" i="10"/>
  <c r="H24" i="10"/>
  <c r="J44" i="10"/>
  <c r="G44" i="10"/>
  <c r="N44" i="10"/>
  <c r="O44" i="10"/>
  <c r="I39" i="10"/>
  <c r="N39" i="10"/>
  <c r="O39" i="10"/>
  <c r="N18" i="10"/>
  <c r="M18" i="10"/>
  <c r="L18" i="10"/>
  <c r="K18" i="10"/>
  <c r="J18" i="10"/>
  <c r="I18" i="10"/>
  <c r="H18" i="10"/>
  <c r="G18" i="10"/>
  <c r="O18" i="10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R18" i="10" l="1"/>
  <c r="R39" i="10"/>
  <c r="R44" i="10"/>
  <c r="R47" i="10"/>
  <c r="Q18" i="10"/>
  <c r="Q39" i="10"/>
  <c r="Q44" i="10"/>
  <c r="Q47" i="10"/>
  <c r="Q38" i="10"/>
  <c r="R38" i="10"/>
  <c r="Q43" i="10"/>
  <c r="Q57" i="10"/>
  <c r="R43" i="10"/>
  <c r="R57" i="10"/>
  <c r="F45" i="10"/>
  <c r="F50" i="10" s="1"/>
  <c r="F19" i="10"/>
  <c r="F26" i="10" s="1"/>
  <c r="F25" i="10"/>
  <c r="O15" i="10"/>
  <c r="M45" i="10"/>
  <c r="M50" i="10" s="1"/>
  <c r="I45" i="10"/>
  <c r="I50" i="10" s="1"/>
  <c r="G45" i="10"/>
  <c r="G50" i="10" s="1"/>
  <c r="H45" i="10"/>
  <c r="H50" i="10" s="1"/>
  <c r="J45" i="10"/>
  <c r="J50" i="10" s="1"/>
  <c r="K45" i="10"/>
  <c r="K50" i="10" s="1"/>
  <c r="L45" i="10"/>
  <c r="L50" i="10" s="1"/>
  <c r="O45" i="10"/>
  <c r="O50" i="10" s="1"/>
  <c r="N45" i="10"/>
  <c r="N50" i="10" s="1"/>
  <c r="G19" i="10"/>
  <c r="H19" i="10"/>
  <c r="J19" i="10"/>
  <c r="L19" i="10"/>
  <c r="I19" i="10"/>
  <c r="K19" i="10"/>
  <c r="M19" i="10"/>
  <c r="N19" i="10"/>
  <c r="A2" i="4"/>
  <c r="D4" i="10"/>
  <c r="A2" i="1"/>
  <c r="A3" i="1"/>
  <c r="A1" i="3"/>
  <c r="R45" i="10" l="1"/>
  <c r="N22" i="10"/>
  <c r="N26" i="10"/>
  <c r="M22" i="10"/>
  <c r="M32" i="10" s="1"/>
  <c r="M26" i="10"/>
  <c r="I22" i="10"/>
  <c r="I26" i="10"/>
  <c r="K22" i="10"/>
  <c r="K32" i="10" s="1"/>
  <c r="K26" i="10"/>
  <c r="J22" i="10"/>
  <c r="J32" i="10" s="1"/>
  <c r="J26" i="10"/>
  <c r="H22" i="10"/>
  <c r="H32" i="10" s="1"/>
  <c r="H26" i="10"/>
  <c r="L22" i="10"/>
  <c r="L26" i="10"/>
  <c r="G22" i="10"/>
  <c r="G32" i="10" s="1"/>
  <c r="G26" i="10"/>
  <c r="O25" i="10"/>
  <c r="R15" i="10"/>
  <c r="Q45" i="10"/>
  <c r="Q15" i="10"/>
  <c r="F22" i="10"/>
  <c r="O19" i="10"/>
  <c r="N32" i="10"/>
  <c r="A1" i="1"/>
  <c r="I27" i="10" l="1"/>
  <c r="I32" i="10"/>
  <c r="M27" i="10"/>
  <c r="N27" i="10"/>
  <c r="J27" i="10"/>
  <c r="L27" i="10"/>
  <c r="L32" i="10"/>
  <c r="R19" i="10"/>
  <c r="O26" i="10"/>
  <c r="H27" i="10"/>
  <c r="K27" i="10"/>
  <c r="Q19" i="10"/>
  <c r="F32" i="10"/>
  <c r="F27" i="10"/>
  <c r="G27" i="10"/>
  <c r="O22" i="10"/>
  <c r="C50" i="10" a="1"/>
  <c r="C50" i="10" s="1"/>
  <c r="O27" i="10" l="1"/>
  <c r="R22" i="10"/>
  <c r="Q22" i="10"/>
  <c r="O32" i="10"/>
  <c r="C32" i="10" s="1" a="1"/>
  <c r="C32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<sst xmlns="http://schemas.openxmlformats.org/spreadsheetml/2006/main" count="106" uniqueCount="98">
  <si>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</si>
  <si>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</si>
  <si>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</si>
  <si>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</si>
  <si>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</si>
  <si>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</si>
  <si>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</si>
  <si>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</si>
  <si>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</si>
  <si>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</si>
  <si>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</si>
  <si>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</si>
  <si>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</si>
  <si>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</si>
  <si>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</si>
  <si>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</si>
  <si>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</si>
  <si>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</si>
  <si>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</si>
  <si>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</si>
  <si>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</si>
  <si>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</si>
  <si>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</si>
  <si>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Financial expenses</t>
  </si>
  <si>
    <t>Financial income</t>
  </si>
  <si>
    <t>Net financial result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</si>
  <si>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</si>
  <si>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</si>
  <si>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</si>
  <si>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</si>
  <si>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</si>
  <si>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</si>
  <si>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</si>
  <si>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</si>
  <si>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</si>
  <si>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</si>
  <si>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</si>
  <si>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</si>
  <si>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</si>
  <si>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</si>
  <si>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</si>
  <si>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</si>
  <si>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Fixed assets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</si>
  <si>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</si>
  <si>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</si>
  <si>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</si>
  <si>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</si>
  <si>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</si>
  <si>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</si>
  <si>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</si>
  <si>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</si>
  <si>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</si>
  <si>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Financing CF</t>
  </si>
  <si>
    <t>Currency</t>
  </si>
  <si>
    <t>Notes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</si>
  <si>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</si>
  <si>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</si>
  <si>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</si>
  <si>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</si>
  <si>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</si>
  <si>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</si>
  <si>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</si>
  <si>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</si>
  <si>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</si>
  <si>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FY15</t>
  </si>
  <si>
    <t>Jun 15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</si>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</sst>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6" xfId="1" applyNumberFormat="1" applyFont="1" applyBorder="1" applyAlignment="1">
      <alignment horizontal="right"/>
    </xf>
    <xf numFmtId="164" fontId="6" fillId="0" borderId="7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5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90</v>
      </c>
    </row>
    <row r="8" spans="1:11" x14ac:dyDescent="0.2">
      <c r="B8" t="s">
        <v>17</v>
      </c>
      <c r="E8" s="11" t="s">
        <v>91</v>
      </c>
    </row>
    <row r="9" spans="1:11" x14ac:dyDescent="0.2">
      <c r="B9" t="s">
        <v>21</v>
      </c>
      <c r="E9" s="11" t="s">
        <v>92</v>
      </c>
    </row>
    <row r="10" spans="1:11" x14ac:dyDescent="0.2">
      <c r="B10" t="s">
        <v>22</v>
      </c>
      <c r="E10" s="11" t="s">
        <v>93</v>
      </c>
    </row>
    <row r="11" spans="1:11" x14ac:dyDescent="0.2">
      <c r="B11" t="s">
        <v>18</v>
      </c>
      <c r="E11" s="11" t="s">
        <v>94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77</v>
      </c>
      <c r="E13" s="47" t="s">
        <v>95</v>
      </c>
    </row>
    <row r="14" spans="1:11" x14ac:dyDescent="0.2">
      <c r="B14" t="s">
        <v>53</v>
      </c>
      <c r="E14" s="11" t="s">
        <v>96</v>
      </c>
    </row>
    <row r="16" spans="1:11" x14ac:dyDescent="0.2">
      <c r="B16" s="5" t="s">
        <v>70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5" t="s">
        <v>69</v>
      </c>
    </row>
    <row r="18" spans="2:11" x14ac:dyDescent="0.2">
      <c r="B18" t="s">
        <v>71</v>
      </c>
      <c r="E18" s="43"/>
      <c r="F18" s="43"/>
      <c r="G18" s="43"/>
      <c r="H18" s="43"/>
      <c r="I18" s="43"/>
      <c r="J18" s="43"/>
      <c r="K18" s="44">
        <v>0.01</v>
      </c>
    </row>
    <row r="21" spans="2:11" x14ac:dyDescent="0.2">
      <c r="B21" s="5" t="s">
        <v>73</v>
      </c>
    </row>
    <row r="22" spans="2:11" x14ac:dyDescent="0.2">
      <c r="B22" t="s">
        <v>74</v>
      </c>
      <c r="E22" s="46"/>
    </row>
    <row r="23" spans="2:11" x14ac:dyDescent="0.2">
      <c r="B23" t="s">
        <v>75</v>
      </c>
      <c r="E23" s="46"/>
    </row>
    <row r="24" spans="2:11" x14ac:dyDescent="0.2">
      <c r="B24" t="s">
        <v>76</v>
      </c>
      <c r="E24" s="11"/>
    </row>
    <row r="25" spans="2:11" x14ac:dyDescent="0.2">
      <c r="B25" t="s">
        <v>78</v>
      </c>
      <c r="E25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752"/>
  <sheetViews>
    <sheetView showGridLines="0" tabSelected="1" zoomScale="130" zoomScaleNormal="130" workbookViewId="0">
      <selection activeCell="E6" sqref="E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20" max="20" width="52.85546875" style="33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7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Coinbase Global, Inc.: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COIN - P&amp;L</v>
      </c>
      <c r="O8" s="9"/>
      <c r="Q8" s="37" t="s">
        <v>66</v>
      </c>
      <c r="R8" s="36"/>
      <c r="T8" s="34" t="s">
        <v>54</v>
      </c>
    </row>
    <row r="9" spans="2:20" x14ac:dyDescent="0.2">
      <c r="E9" s="10" t="str">
        <f>+Input!$E$14</f>
        <v>$m</v>
      </c>
      <c r="F9" s="35" t="s">
        <v>64</v>
      </c>
      <c r="G9" s="35" t="s">
        <v>63</v>
      </c>
      <c r="H9" s="35" t="s">
        <v>62</v>
      </c>
      <c r="I9" s="35" t="s">
        <v>61</v>
      </c>
      <c r="J9" s="35" t="s">
        <v>60</v>
      </c>
      <c r="K9" s="35" t="s">
        <v>59</v>
      </c>
      <c r="L9" s="35" t="s">
        <v>58</v>
      </c>
      <c r="M9" s="35" t="s">
        <v>57</v>
      </c>
      <c r="N9" s="35" t="s">
        <v>56</v>
      </c>
      <c r="O9" s="35" t="s">
        <v>55</v>
      </c>
      <c r="Q9" s="36" t="s">
        <v>67</v>
      </c>
      <c r="R9" s="36" t="s">
        <v>68</v>
      </c>
    </row>
    <row r="10" spans="2:20" ht="3" customHeight="1" x14ac:dyDescent="0.2"/>
    <row r="11" spans="2:20" x14ac:dyDescent="0.2">
      <c r="E11" s="13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28" t="str">
        <f>IFERROR((O11/F11)^(1/9)-1,"n/a")</f>
        <v>n/a</v>
      </c>
      <c r="R11" s="28" t="str">
        <f>IFERROR((O11/L11)^(1/3)-1,"n/a")</f>
        <v>n/a</v>
      </c>
    </row>
    <row r="12" spans="2:20" x14ac:dyDescent="0.2">
      <c r="E12" s="13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28" t="str">
        <f t="shared" ref="Q12:Q22" si="0">IFERROR((O12/F12)^(1/9)-1,"n/a")</f>
        <v>n/a</v>
      </c>
      <c r="R12" s="28" t="str">
        <f t="shared" ref="R12:R22" si="1">IFERROR((O12/L12)^(1/3)-1,"n/a")</f>
        <v>n/a</v>
      </c>
    </row>
    <row r="13" spans="2:20" x14ac:dyDescent="0.2">
      <c r="E13" s="13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28" t="str">
        <f t="shared" si="0"/>
        <v>n/a</v>
      </c>
      <c r="R13" s="28" t="str">
        <f t="shared" si="1"/>
        <v>n/a</v>
      </c>
    </row>
    <row r="14" spans="2:20" x14ac:dyDescent="0.2">
      <c r="E14" s="13"/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8" t="str">
        <f>IFERROR((O14/F14)^(1/9)-1,"n/a")</f>
        <v>n/a</v>
      </c>
      <c r="R14" s="28" t="str">
        <f t="shared" si="1"/>
        <v>n/a</v>
      </c>
    </row>
    <row r="15" spans="2:20" x14ac:dyDescent="0.2">
      <c r="E15" s="5" t="s">
        <v>97</v>
      </c>
      <c r="F15" s="19">
        <f t="shared" ref="F15:O15" si="2">SUM(F11:F14)</f>
        <v>0</v>
      </c>
      <c r="G15" s="19">
        <f t="shared" si="2"/>
        <v>0</v>
      </c>
      <c r="H15" s="19">
        <f t="shared" si="2"/>
        <v>0</v>
      </c>
      <c r="I15" s="19">
        <f t="shared" si="2"/>
        <v>0</v>
      </c>
      <c r="J15" s="19">
        <f t="shared" si="2"/>
        <v>0</v>
      </c>
      <c r="K15" s="19">
        <f t="shared" si="2"/>
        <v>0</v>
      </c>
      <c r="L15" s="19">
        <f t="shared" si="2"/>
        <v>0</v>
      </c>
      <c r="M15" s="19">
        <f t="shared" si="2"/>
        <v>0</v>
      </c>
      <c r="N15" s="19">
        <f t="shared" si="2"/>
        <v>0</v>
      </c>
      <c r="O15" s="19">
        <f t="shared" si="2"/>
        <v>0</v>
      </c>
      <c r="Q15" s="38" t="str">
        <f t="shared" si="0"/>
        <v>n/a</v>
      </c>
      <c r="R15" s="38" t="str">
        <f t="shared" si="1"/>
        <v>n/a</v>
      </c>
    </row>
    <row r="16" spans="2:20" x14ac:dyDescent="0.2">
      <c r="E16" s="16" t="s">
        <v>23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28" t="str">
        <f t="shared" si="0"/>
        <v>n/a</v>
      </c>
      <c r="R16" s="28" t="str">
        <f t="shared" si="1"/>
        <v>n/a</v>
      </c>
    </row>
    <row r="17" spans="3:18" x14ac:dyDescent="0.2">
      <c r="E17" s="16" t="s">
        <v>24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8" t="str">
        <f t="shared" si="0"/>
        <v>n/a</v>
      </c>
      <c r="R17" s="28" t="str">
        <f t="shared" si="1"/>
        <v>n/a</v>
      </c>
    </row>
    <row r="18" spans="3:18" x14ac:dyDescent="0.2">
      <c r="E18" s="14" t="s">
        <v>25</v>
      </c>
      <c r="F18" s="22">
        <f t="shared" ref="F18" si="3">SUM(F16:F17)</f>
        <v>0</v>
      </c>
      <c r="G18" s="22">
        <f t="shared" ref="G18:N18" si="4">SUM(G16:G17)</f>
        <v>0</v>
      </c>
      <c r="H18" s="22">
        <f t="shared" si="4"/>
        <v>0</v>
      </c>
      <c r="I18" s="22">
        <f t="shared" si="4"/>
        <v>0</v>
      </c>
      <c r="J18" s="22">
        <f t="shared" si="4"/>
        <v>0</v>
      </c>
      <c r="K18" s="22">
        <f t="shared" si="4"/>
        <v>0</v>
      </c>
      <c r="L18" s="22">
        <f t="shared" si="4"/>
        <v>0</v>
      </c>
      <c r="M18" s="22">
        <f t="shared" si="4"/>
        <v>0</v>
      </c>
      <c r="N18" s="22">
        <f t="shared" si="4"/>
        <v>0</v>
      </c>
      <c r="O18" s="22">
        <f>SUM(O16:O17)</f>
        <v>0</v>
      </c>
      <c r="Q18" s="38" t="str">
        <f t="shared" si="0"/>
        <v>n/a</v>
      </c>
      <c r="R18" s="38" t="str">
        <f t="shared" si="1"/>
        <v>n/a</v>
      </c>
    </row>
    <row r="19" spans="3:18" x14ac:dyDescent="0.2">
      <c r="E19" s="15" t="s">
        <v>26</v>
      </c>
      <c r="F19" s="19">
        <f t="shared" ref="F19" si="5">+F15+F18</f>
        <v>0</v>
      </c>
      <c r="G19" s="19">
        <f t="shared" ref="G19:N19" si="6">+G15+G18</f>
        <v>0</v>
      </c>
      <c r="H19" s="19">
        <f t="shared" si="6"/>
        <v>0</v>
      </c>
      <c r="I19" s="19">
        <f t="shared" si="6"/>
        <v>0</v>
      </c>
      <c r="J19" s="19">
        <f t="shared" si="6"/>
        <v>0</v>
      </c>
      <c r="K19" s="19">
        <f t="shared" si="6"/>
        <v>0</v>
      </c>
      <c r="L19" s="19">
        <f t="shared" si="6"/>
        <v>0</v>
      </c>
      <c r="M19" s="19">
        <f t="shared" si="6"/>
        <v>0</v>
      </c>
      <c r="N19" s="19">
        <f t="shared" si="6"/>
        <v>0</v>
      </c>
      <c r="O19" s="19">
        <f>+O15+O18</f>
        <v>0</v>
      </c>
      <c r="Q19" s="38" t="str">
        <f t="shared" si="0"/>
        <v>n/a</v>
      </c>
      <c r="R19" s="38" t="str">
        <f t="shared" si="1"/>
        <v>n/a</v>
      </c>
    </row>
    <row r="20" spans="3:18" x14ac:dyDescent="0.2">
      <c r="E20" t="s">
        <v>27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28" t="str">
        <f t="shared" si="0"/>
        <v>n/a</v>
      </c>
      <c r="R20" s="28" t="str">
        <f t="shared" si="1"/>
        <v>n/a</v>
      </c>
    </row>
    <row r="21" spans="3:18" x14ac:dyDescent="0.2"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28" t="str">
        <f t="shared" si="0"/>
        <v>n/a</v>
      </c>
      <c r="R21" s="28" t="str">
        <f t="shared" si="1"/>
        <v>n/a</v>
      </c>
    </row>
    <row r="22" spans="3:18" ht="13.5" thickBot="1" x14ac:dyDescent="0.25">
      <c r="E22" s="5" t="s">
        <v>28</v>
      </c>
      <c r="F22" s="23">
        <f t="shared" ref="F22:G22" si="7">SUM(F19:F21)</f>
        <v>0</v>
      </c>
      <c r="G22" s="23">
        <f t="shared" si="7"/>
        <v>0</v>
      </c>
      <c r="H22" s="23">
        <f t="shared" ref="H22" si="8">SUM(H19:H21)</f>
        <v>0</v>
      </c>
      <c r="I22" s="23">
        <f t="shared" ref="I22" si="9">SUM(I19:I21)</f>
        <v>0</v>
      </c>
      <c r="J22" s="23">
        <f t="shared" ref="J22" si="10">SUM(J19:J21)</f>
        <v>0</v>
      </c>
      <c r="K22" s="23">
        <f t="shared" ref="K22:O22" si="11">SUM(K19:K21)</f>
        <v>0</v>
      </c>
      <c r="L22" s="23">
        <f t="shared" si="11"/>
        <v>0</v>
      </c>
      <c r="M22" s="23">
        <f t="shared" si="11"/>
        <v>0</v>
      </c>
      <c r="N22" s="23">
        <f t="shared" si="11"/>
        <v>0</v>
      </c>
      <c r="O22" s="23">
        <f t="shared" si="11"/>
        <v>0</v>
      </c>
      <c r="Q22" s="38" t="str">
        <f t="shared" si="0"/>
        <v>n/a</v>
      </c>
      <c r="R22" s="38" t="str">
        <f t="shared" si="1"/>
        <v>n/a</v>
      </c>
    </row>
    <row r="23" spans="3:18" ht="3" customHeight="1" x14ac:dyDescent="0.2"/>
    <row r="24" spans="3:18" x14ac:dyDescent="0.2">
      <c r="E24" s="40" t="s">
        <v>49</v>
      </c>
      <c r="F24" s="26" t="str">
        <f t="shared" ref="F24:O24" si="12">IFERROR(+F11/E11-1,"n/a")</f>
        <v>n/a</v>
      </c>
      <c r="G24" s="26" t="str">
        <f t="shared" si="12"/>
        <v>n/a</v>
      </c>
      <c r="H24" s="26" t="str">
        <f t="shared" si="12"/>
        <v>n/a</v>
      </c>
      <c r="I24" s="26" t="str">
        <f t="shared" si="12"/>
        <v>n/a</v>
      </c>
      <c r="J24" s="26" t="str">
        <f t="shared" si="12"/>
        <v>n/a</v>
      </c>
      <c r="K24" s="26" t="str">
        <f t="shared" si="12"/>
        <v>n/a</v>
      </c>
      <c r="L24" s="26" t="str">
        <f t="shared" si="12"/>
        <v>n/a</v>
      </c>
      <c r="M24" s="26" t="str">
        <f t="shared" si="12"/>
        <v>n/a</v>
      </c>
      <c r="N24" s="26" t="str">
        <f t="shared" si="12"/>
        <v>n/a</v>
      </c>
      <c r="O24" s="27" t="str">
        <f t="shared" si="12"/>
        <v>n/a</v>
      </c>
    </row>
    <row r="25" spans="3:18" x14ac:dyDescent="0.2">
      <c r="E25" s="41" t="s">
        <v>50</v>
      </c>
      <c r="F25" s="28" t="str">
        <f t="shared" ref="F25:O25" si="13">IFERROR(+F15/F11,"n/a")</f>
        <v>n/a</v>
      </c>
      <c r="G25" s="28" t="str">
        <f t="shared" si="13"/>
        <v>n/a</v>
      </c>
      <c r="H25" s="28" t="str">
        <f t="shared" si="13"/>
        <v>n/a</v>
      </c>
      <c r="I25" s="28" t="str">
        <f t="shared" si="13"/>
        <v>n/a</v>
      </c>
      <c r="J25" s="28" t="str">
        <f t="shared" si="13"/>
        <v>n/a</v>
      </c>
      <c r="K25" s="28" t="str">
        <f t="shared" si="13"/>
        <v>n/a</v>
      </c>
      <c r="L25" s="28" t="str">
        <f t="shared" si="13"/>
        <v>n/a</v>
      </c>
      <c r="M25" s="28" t="str">
        <f t="shared" si="13"/>
        <v>n/a</v>
      </c>
      <c r="N25" s="28" t="str">
        <f t="shared" si="13"/>
        <v>n/a</v>
      </c>
      <c r="O25" s="29" t="str">
        <f t="shared" si="13"/>
        <v>n/a</v>
      </c>
      <c r="Q25" s="39"/>
    </row>
    <row r="26" spans="3:18" x14ac:dyDescent="0.2">
      <c r="E26" s="41" t="s">
        <v>72</v>
      </c>
      <c r="F26" s="28" t="e">
        <f>-F20/F19</f>
        <v>#DIV/0!</v>
      </c>
      <c r="G26" s="28" t="e">
        <f t="shared" ref="G26:O26" si="14">-G20/G19</f>
        <v>#DIV/0!</v>
      </c>
      <c r="H26" s="28" t="e">
        <f t="shared" si="14"/>
        <v>#DIV/0!</v>
      </c>
      <c r="I26" s="28" t="e">
        <f t="shared" si="14"/>
        <v>#DIV/0!</v>
      </c>
      <c r="J26" s="28" t="e">
        <f t="shared" si="14"/>
        <v>#DIV/0!</v>
      </c>
      <c r="K26" s="28" t="e">
        <f t="shared" si="14"/>
        <v>#DIV/0!</v>
      </c>
      <c r="L26" s="28" t="e">
        <f t="shared" si="14"/>
        <v>#DIV/0!</v>
      </c>
      <c r="M26" s="28" t="e">
        <f t="shared" si="14"/>
        <v>#DIV/0!</v>
      </c>
      <c r="N26" s="28" t="e">
        <f t="shared" si="14"/>
        <v>#DIV/0!</v>
      </c>
      <c r="O26" s="29" t="e">
        <f t="shared" si="14"/>
        <v>#DIV/0!</v>
      </c>
      <c r="Q26" s="39"/>
    </row>
    <row r="27" spans="3:18" x14ac:dyDescent="0.2">
      <c r="E27" s="42" t="s">
        <v>51</v>
      </c>
      <c r="F27" s="30" t="str">
        <f t="shared" ref="F27" si="15">IFERROR(+F22/E22-1,"n/a")</f>
        <v>n/a</v>
      </c>
      <c r="G27" s="30" t="str">
        <f t="shared" ref="G27" si="16">IFERROR(+G22/F22-1,"n/a")</f>
        <v>n/a</v>
      </c>
      <c r="H27" s="30" t="str">
        <f t="shared" ref="H27:O27" si="17">IFERROR(+H22/G22-1,"n/a")</f>
        <v>n/a</v>
      </c>
      <c r="I27" s="30" t="str">
        <f t="shared" si="17"/>
        <v>n/a</v>
      </c>
      <c r="J27" s="30" t="str">
        <f t="shared" si="17"/>
        <v>n/a</v>
      </c>
      <c r="K27" s="30" t="str">
        <f t="shared" si="17"/>
        <v>n/a</v>
      </c>
      <c r="L27" s="30" t="str">
        <f t="shared" si="17"/>
        <v>n/a</v>
      </c>
      <c r="M27" s="30" t="str">
        <f t="shared" si="17"/>
        <v>n/a</v>
      </c>
      <c r="N27" s="30" t="str">
        <f t="shared" si="17"/>
        <v>n/a</v>
      </c>
      <c r="O27" s="31" t="str">
        <f t="shared" si="17"/>
        <v>n/a</v>
      </c>
    </row>
    <row r="28" spans="3:18" ht="3" customHeight="1" x14ac:dyDescent="0.2"/>
    <row r="29" spans="3:18" ht="10.5" customHeight="1" x14ac:dyDescent="0.2">
      <c r="E29" s="32" t="s">
        <v>89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2"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3:18" x14ac:dyDescent="0.2">
      <c r="E31" s="8" t="s">
        <v>30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3:18" x14ac:dyDescent="0.2">
      <c r="C32" s="17" t="b" cm="1">
        <f t="array" ref="C32">AND(G32:O32&lt;$B$1,G32:O32&gt;-$B$1)</f>
        <v>1</v>
      </c>
      <c r="E32" s="8" t="s">
        <v>29</v>
      </c>
      <c r="F32" s="21">
        <f t="shared" ref="F32:O32" si="18">+F31-F22</f>
        <v>0</v>
      </c>
      <c r="G32" s="21">
        <f t="shared" si="18"/>
        <v>0</v>
      </c>
      <c r="H32" s="21">
        <f t="shared" si="18"/>
        <v>0</v>
      </c>
      <c r="I32" s="21">
        <f t="shared" si="18"/>
        <v>0</v>
      </c>
      <c r="J32" s="21">
        <f t="shared" si="18"/>
        <v>0</v>
      </c>
      <c r="K32" s="21">
        <f t="shared" si="18"/>
        <v>0</v>
      </c>
      <c r="L32" s="21">
        <f t="shared" si="18"/>
        <v>0</v>
      </c>
      <c r="M32" s="21">
        <f t="shared" si="18"/>
        <v>0</v>
      </c>
      <c r="N32" s="21">
        <f t="shared" si="18"/>
        <v>0</v>
      </c>
      <c r="O32" s="21">
        <f t="shared" si="18"/>
        <v>0</v>
      </c>
    </row>
    <row r="33" spans="5:18" x14ac:dyDescent="0.2"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5:18" x14ac:dyDescent="0.2">
      <c r="E34" s="5" t="str">
        <f>Input!$E$8&amp;" - BS"</f>
        <v>COIN - BS</v>
      </c>
      <c r="O34" s="9"/>
      <c r="Q34" s="37" t="s">
        <v>66</v>
      </c>
      <c r="R34" s="36"/>
    </row>
    <row r="35" spans="5:18" x14ac:dyDescent="0.2">
      <c r="E35" s="10" t="str">
        <f>+Input!$E$14</f>
        <v>$m</v>
      </c>
      <c r="F35" s="24" t="s">
        <v>79</v>
      </c>
      <c r="G35" s="24" t="s">
        <v>80</v>
      </c>
      <c r="H35" s="24" t="s">
        <v>81</v>
      </c>
      <c r="I35" s="24" t="s">
        <v>82</v>
      </c>
      <c r="J35" s="24" t="s">
        <v>83</v>
      </c>
      <c r="K35" s="24" t="s">
        <v>84</v>
      </c>
      <c r="L35" s="24" t="s">
        <v>85</v>
      </c>
      <c r="M35" s="24" t="s">
        <v>86</v>
      </c>
      <c r="N35" s="24" t="s">
        <v>87</v>
      </c>
      <c r="O35" s="24" t="s">
        <v>88</v>
      </c>
      <c r="Q35" s="36" t="s">
        <v>67</v>
      </c>
      <c r="R35" s="36" t="s">
        <v>68</v>
      </c>
    </row>
    <row r="36" spans="5:18" ht="3" customHeight="1" x14ac:dyDescent="0.2"/>
    <row r="37" spans="5:18" x14ac:dyDescent="0.2">
      <c r="E37" s="13"/>
      <c r="F37" s="18"/>
      <c r="G37" s="18"/>
      <c r="H37" s="18"/>
      <c r="I37" s="18"/>
      <c r="J37" s="18"/>
      <c r="K37" s="18"/>
      <c r="L37" s="18"/>
      <c r="M37" s="18"/>
      <c r="N37" s="18"/>
      <c r="O37" s="18"/>
      <c r="Q37" s="28" t="str">
        <f>IFERROR((O37/F37)^(1/9)-1,"n/a")</f>
        <v>n/a</v>
      </c>
      <c r="R37" s="28" t="str">
        <f>IFERROR((O37/L37)^(1/3)-1,"n/a")</f>
        <v>n/a</v>
      </c>
    </row>
    <row r="38" spans="5:18" x14ac:dyDescent="0.2">
      <c r="E38" s="13"/>
      <c r="F38" s="20"/>
      <c r="G38" s="20"/>
      <c r="H38" s="20"/>
      <c r="I38" s="20"/>
      <c r="J38" s="20"/>
      <c r="K38" s="20"/>
      <c r="L38" s="20"/>
      <c r="M38" s="20"/>
      <c r="N38" s="20"/>
      <c r="O38" s="20"/>
      <c r="Q38" s="28" t="str">
        <f t="shared" ref="Q38:Q47" si="19">IFERROR((O38/F38)^(1/9)-1,"n/a")</f>
        <v>n/a</v>
      </c>
      <c r="R38" s="28" t="str">
        <f t="shared" ref="R38:R47" si="20">IFERROR((O38/L38)^(1/3)-1,"n/a")</f>
        <v>n/a</v>
      </c>
    </row>
    <row r="39" spans="5:18" x14ac:dyDescent="0.2">
      <c r="E39" s="5" t="s">
        <v>42</v>
      </c>
      <c r="F39" s="19">
        <f t="shared" ref="F39" si="21">SUM(F37:F38)</f>
        <v>0</v>
      </c>
      <c r="G39" s="19">
        <f t="shared" ref="G39:M39" si="22">SUM(G37:G38)</f>
        <v>0</v>
      </c>
      <c r="H39" s="19">
        <f t="shared" si="22"/>
        <v>0</v>
      </c>
      <c r="I39" s="19">
        <f t="shared" si="22"/>
        <v>0</v>
      </c>
      <c r="J39" s="19">
        <f t="shared" si="22"/>
        <v>0</v>
      </c>
      <c r="K39" s="19">
        <f t="shared" si="22"/>
        <v>0</v>
      </c>
      <c r="L39" s="19">
        <f t="shared" si="22"/>
        <v>0</v>
      </c>
      <c r="M39" s="19">
        <f t="shared" si="22"/>
        <v>0</v>
      </c>
      <c r="N39" s="19">
        <f>SUM(N37:N38)</f>
        <v>0</v>
      </c>
      <c r="O39" s="19">
        <f>SUM(O37:O38)</f>
        <v>0</v>
      </c>
      <c r="Q39" s="38" t="str">
        <f t="shared" si="19"/>
        <v>n/a</v>
      </c>
      <c r="R39" s="38" t="str">
        <f t="shared" si="20"/>
        <v>n/a</v>
      </c>
    </row>
    <row r="40" spans="5:18" x14ac:dyDescent="0.2">
      <c r="E40" s="13" t="s">
        <v>40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28" t="str">
        <f t="shared" si="19"/>
        <v>n/a</v>
      </c>
      <c r="R40" s="28" t="str">
        <f t="shared" si="20"/>
        <v>n/a</v>
      </c>
    </row>
    <row r="41" spans="5:18" x14ac:dyDescent="0.2">
      <c r="E41" s="13" t="s">
        <v>41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Q41" s="28" t="str">
        <f t="shared" si="19"/>
        <v>n/a</v>
      </c>
      <c r="R41" s="28" t="str">
        <f t="shared" si="20"/>
        <v>n/a</v>
      </c>
    </row>
    <row r="42" spans="5:18" x14ac:dyDescent="0.2">
      <c r="E42" s="13"/>
      <c r="F42" s="18"/>
      <c r="G42" s="18"/>
      <c r="H42" s="18"/>
      <c r="I42" s="18"/>
      <c r="J42" s="18"/>
      <c r="K42" s="18"/>
      <c r="L42" s="18"/>
      <c r="M42" s="18"/>
      <c r="N42" s="18"/>
      <c r="O42" s="18"/>
      <c r="Q42" s="28" t="str">
        <f t="shared" si="19"/>
        <v>n/a</v>
      </c>
      <c r="R42" s="28" t="str">
        <f t="shared" si="20"/>
        <v>n/a</v>
      </c>
    </row>
    <row r="43" spans="5:18" x14ac:dyDescent="0.2">
      <c r="E43" s="13"/>
      <c r="F43" s="20"/>
      <c r="G43" s="20"/>
      <c r="H43" s="20"/>
      <c r="I43" s="20"/>
      <c r="J43" s="20"/>
      <c r="K43" s="20"/>
      <c r="L43" s="20"/>
      <c r="M43" s="20"/>
      <c r="N43" s="20"/>
      <c r="O43" s="20"/>
      <c r="Q43" s="28" t="str">
        <f t="shared" si="19"/>
        <v>n/a</v>
      </c>
      <c r="R43" s="28" t="str">
        <f t="shared" si="20"/>
        <v>n/a</v>
      </c>
    </row>
    <row r="44" spans="5:18" x14ac:dyDescent="0.2">
      <c r="E44" s="5" t="s">
        <v>43</v>
      </c>
      <c r="F44" s="19">
        <f t="shared" ref="F44:G44" si="23">SUM(F40:F43)</f>
        <v>0</v>
      </c>
      <c r="G44" s="19">
        <f t="shared" si="23"/>
        <v>0</v>
      </c>
      <c r="H44" s="19">
        <f t="shared" ref="H44" si="24">SUM(H40:H43)</f>
        <v>0</v>
      </c>
      <c r="I44" s="19">
        <f t="shared" ref="I44" si="25">SUM(I40:I43)</f>
        <v>0</v>
      </c>
      <c r="J44" s="19">
        <f t="shared" ref="J44" si="26">SUM(J40:J43)</f>
        <v>0</v>
      </c>
      <c r="K44" s="19">
        <f t="shared" ref="K44" si="27">SUM(K40:K43)</f>
        <v>0</v>
      </c>
      <c r="L44" s="19">
        <f t="shared" ref="L44" si="28">SUM(L40:L43)</f>
        <v>0</v>
      </c>
      <c r="M44" s="19">
        <f t="shared" ref="M44" si="29">SUM(M40:M43)</f>
        <v>0</v>
      </c>
      <c r="N44" s="19">
        <f t="shared" ref="N44" si="30">SUM(N40:N43)</f>
        <v>0</v>
      </c>
      <c r="O44" s="19">
        <f>SUM(O40:O43)</f>
        <v>0</v>
      </c>
      <c r="Q44" s="38" t="str">
        <f t="shared" si="19"/>
        <v>n/a</v>
      </c>
      <c r="R44" s="38" t="str">
        <f t="shared" si="20"/>
        <v>n/a</v>
      </c>
    </row>
    <row r="45" spans="5:18" ht="13.5" thickBot="1" x14ac:dyDescent="0.25">
      <c r="E45" s="5" t="s">
        <v>44</v>
      </c>
      <c r="F45" s="23">
        <f t="shared" ref="F45" si="31">+F44+F39</f>
        <v>0</v>
      </c>
      <c r="G45" s="23">
        <f t="shared" ref="G45:N45" si="32">+G44+G39</f>
        <v>0</v>
      </c>
      <c r="H45" s="23">
        <f t="shared" si="32"/>
        <v>0</v>
      </c>
      <c r="I45" s="23">
        <f t="shared" si="32"/>
        <v>0</v>
      </c>
      <c r="J45" s="23">
        <f t="shared" si="32"/>
        <v>0</v>
      </c>
      <c r="K45" s="23">
        <f t="shared" si="32"/>
        <v>0</v>
      </c>
      <c r="L45" s="23">
        <f t="shared" si="32"/>
        <v>0</v>
      </c>
      <c r="M45" s="23">
        <f t="shared" si="32"/>
        <v>0</v>
      </c>
      <c r="N45" s="23">
        <f t="shared" si="32"/>
        <v>0</v>
      </c>
      <c r="O45" s="23">
        <f>+O44+O39</f>
        <v>0</v>
      </c>
      <c r="Q45" s="38" t="str">
        <f t="shared" si="19"/>
        <v>n/a</v>
      </c>
      <c r="R45" s="38" t="str">
        <f t="shared" si="20"/>
        <v>n/a</v>
      </c>
    </row>
    <row r="46" spans="5:18" ht="3" customHeight="1" x14ac:dyDescent="0.2">
      <c r="F46" s="18"/>
      <c r="G46" s="18"/>
      <c r="H46" s="18"/>
      <c r="I46" s="18"/>
      <c r="J46" s="18"/>
      <c r="K46" s="18"/>
      <c r="L46" s="18"/>
      <c r="M46" s="18"/>
      <c r="N46" s="18"/>
      <c r="O46" s="18"/>
      <c r="Q46" s="28" t="str">
        <f t="shared" si="19"/>
        <v>n/a</v>
      </c>
      <c r="R46" s="28" t="str">
        <f t="shared" si="20"/>
        <v>n/a</v>
      </c>
    </row>
    <row r="47" spans="5:18" x14ac:dyDescent="0.2">
      <c r="E47" s="5" t="s">
        <v>45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Q47" s="38" t="str">
        <f t="shared" si="19"/>
        <v>n/a</v>
      </c>
      <c r="R47" s="38" t="str">
        <f t="shared" si="20"/>
        <v>n/a</v>
      </c>
    </row>
    <row r="48" spans="5:18" x14ac:dyDescent="0.2"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3:18" x14ac:dyDescent="0.2">
      <c r="E49" s="8" t="s">
        <v>30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3:18" x14ac:dyDescent="0.2">
      <c r="C50" s="17" t="b" cm="1">
        <f t="array" ref="C50">AND(G50:O50&lt;$B$1,G50:O50&gt;-$B$1)</f>
        <v>1</v>
      </c>
      <c r="E50" s="8" t="s">
        <v>29</v>
      </c>
      <c r="F50" s="21">
        <f>+F49-F45</f>
        <v>0</v>
      </c>
      <c r="G50" s="21">
        <f t="shared" ref="G50:O50" si="33">+G49-G45</f>
        <v>0</v>
      </c>
      <c r="H50" s="21">
        <f t="shared" si="33"/>
        <v>0</v>
      </c>
      <c r="I50" s="21">
        <f t="shared" si="33"/>
        <v>0</v>
      </c>
      <c r="J50" s="21">
        <f t="shared" si="33"/>
        <v>0</v>
      </c>
      <c r="K50" s="21">
        <f t="shared" si="33"/>
        <v>0</v>
      </c>
      <c r="L50" s="21">
        <f t="shared" si="33"/>
        <v>0</v>
      </c>
      <c r="M50" s="21">
        <f t="shared" si="33"/>
        <v>0</v>
      </c>
      <c r="N50" s="21">
        <f t="shared" si="33"/>
        <v>0</v>
      </c>
      <c r="O50" s="21">
        <f t="shared" si="33"/>
        <v>0</v>
      </c>
    </row>
    <row r="51" spans="3:18" x14ac:dyDescent="0.2"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3:18" x14ac:dyDescent="0.2">
      <c r="E52" s="5" t="str">
        <f>Input!$E$8&amp;" - CF"</f>
        <v>COIN - CF</v>
      </c>
      <c r="O52" s="9"/>
      <c r="Q52" s="37" t="s">
        <v>66</v>
      </c>
      <c r="R52" s="36"/>
    </row>
    <row r="53" spans="3:18" x14ac:dyDescent="0.2">
      <c r="E53" s="10" t="str">
        <f>+Input!$E$14</f>
        <v>$m</v>
      </c>
      <c r="F53" s="24" t="s">
        <v>65</v>
      </c>
      <c r="G53" s="24" t="s">
        <v>31</v>
      </c>
      <c r="H53" s="24" t="s">
        <v>32</v>
      </c>
      <c r="I53" s="24" t="s">
        <v>33</v>
      </c>
      <c r="J53" s="24" t="s">
        <v>34</v>
      </c>
      <c r="K53" s="24" t="s">
        <v>35</v>
      </c>
      <c r="L53" s="24" t="s">
        <v>36</v>
      </c>
      <c r="M53" s="24" t="s">
        <v>37</v>
      </c>
      <c r="N53" s="24" t="s">
        <v>38</v>
      </c>
      <c r="O53" s="24" t="s">
        <v>39</v>
      </c>
      <c r="Q53" s="36" t="s">
        <v>67</v>
      </c>
      <c r="R53" s="36" t="s">
        <v>68</v>
      </c>
    </row>
    <row r="54" spans="3:18" ht="3" customHeight="1" x14ac:dyDescent="0.2"/>
    <row r="55" spans="3:18" x14ac:dyDescent="0.2">
      <c r="E55" s="13" t="s">
        <v>46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Q55" s="28" t="str">
        <f>IFERROR((O55/F55)^(1/9)-1,"n/a")</f>
        <v>n/a</v>
      </c>
      <c r="R55" s="28" t="str">
        <f>IFERROR((O55/L55)^(1/3)-1,"n/a")</f>
        <v>n/a</v>
      </c>
    </row>
    <row r="56" spans="3:18" x14ac:dyDescent="0.2">
      <c r="E56" s="13" t="s">
        <v>47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Q56" s="28" t="str">
        <f t="shared" ref="Q56:Q58" si="34">IFERROR((O56/F56)^(1/9)-1,"n/a")</f>
        <v>n/a</v>
      </c>
      <c r="R56" s="28" t="str">
        <f t="shared" ref="R56:R58" si="35">IFERROR((O56/L56)^(1/3)-1,"n/a")</f>
        <v>n/a</v>
      </c>
    </row>
    <row r="57" spans="3:18" x14ac:dyDescent="0.2">
      <c r="E57" s="5" t="s">
        <v>48</v>
      </c>
      <c r="F57" s="19">
        <f t="shared" ref="F57:N57" si="36">+F55+F56</f>
        <v>0</v>
      </c>
      <c r="G57" s="19">
        <f t="shared" si="36"/>
        <v>0</v>
      </c>
      <c r="H57" s="19">
        <f t="shared" si="36"/>
        <v>0</v>
      </c>
      <c r="I57" s="19">
        <f t="shared" si="36"/>
        <v>0</v>
      </c>
      <c r="J57" s="19">
        <f t="shared" si="36"/>
        <v>0</v>
      </c>
      <c r="K57" s="19">
        <f t="shared" si="36"/>
        <v>0</v>
      </c>
      <c r="L57" s="19">
        <f t="shared" si="36"/>
        <v>0</v>
      </c>
      <c r="M57" s="19">
        <f t="shared" si="36"/>
        <v>0</v>
      </c>
      <c r="N57" s="19">
        <f t="shared" si="36"/>
        <v>0</v>
      </c>
      <c r="O57" s="19">
        <f>+O55+O56</f>
        <v>0</v>
      </c>
      <c r="Q57" s="38" t="str">
        <f t="shared" si="34"/>
        <v>n/a</v>
      </c>
      <c r="R57" s="38" t="str">
        <f t="shared" si="35"/>
        <v>n/a</v>
      </c>
    </row>
    <row r="58" spans="3:18" x14ac:dyDescent="0.2">
      <c r="E58" s="13" t="s">
        <v>52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Q58" s="28" t="str">
        <f t="shared" si="34"/>
        <v>n/a</v>
      </c>
      <c r="R58" s="28" t="str">
        <f t="shared" si="35"/>
        <v>n/a</v>
      </c>
    </row>
    <row r="61" spans="3:18" x14ac:dyDescent="0.2"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3:18" x14ac:dyDescent="0.2"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3:18" x14ac:dyDescent="0.2"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3:18" x14ac:dyDescent="0.2"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6:15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6:15" x14ac:dyDescent="0.2"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6:15" x14ac:dyDescent="0.2"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6:15" x14ac:dyDescent="0.2"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6:15" x14ac:dyDescent="0.2"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6:15" x14ac:dyDescent="0.2"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6:15" x14ac:dyDescent="0.2"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6:15" x14ac:dyDescent="0.2"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6:15" x14ac:dyDescent="0.2"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6:15" x14ac:dyDescent="0.2"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6:15" x14ac:dyDescent="0.2"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6:15" x14ac:dyDescent="0.2"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6:15" x14ac:dyDescent="0.2"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6:15" x14ac:dyDescent="0.2"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6:15" x14ac:dyDescent="0.2"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6:15" x14ac:dyDescent="0.2"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6:15" x14ac:dyDescent="0.2"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6:15" x14ac:dyDescent="0.2"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6:15" x14ac:dyDescent="0.2"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6:15" x14ac:dyDescent="0.2"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6:15" x14ac:dyDescent="0.2"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6:15" x14ac:dyDescent="0.2"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6:15" x14ac:dyDescent="0.2"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6:15" x14ac:dyDescent="0.2"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6:15" x14ac:dyDescent="0.2"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6:15" x14ac:dyDescent="0.2"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6:15" x14ac:dyDescent="0.2"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6:15" x14ac:dyDescent="0.2"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6:15" x14ac:dyDescent="0.2"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6:15" x14ac:dyDescent="0.2"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6:15" x14ac:dyDescent="0.2"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6:15" x14ac:dyDescent="0.2"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6:15" x14ac:dyDescent="0.2"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6:15" x14ac:dyDescent="0.2"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6:15" x14ac:dyDescent="0.2"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6:15" x14ac:dyDescent="0.2"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6:15" x14ac:dyDescent="0.2"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6:15" x14ac:dyDescent="0.2"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6:15" x14ac:dyDescent="0.2"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6:15" x14ac:dyDescent="0.2"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6:15" x14ac:dyDescent="0.2"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6:15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6:15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6:15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6:15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6:15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6:15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6:15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</sheetData>
  <conditionalFormatting sqref="B2">
    <cfRule type="cellIs" dxfId="2" priority="6" operator="equal">
      <formula>TRUE</formula>
    </cfRule>
  </conditionalFormatting>
  <conditionalFormatting sqref="C32">
    <cfRule type="cellIs" dxfId="1" priority="9" operator="equal">
      <formula>TRUE</formula>
    </cfRule>
  </conditionalFormatting>
  <conditionalFormatting sqref="C50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2025-05-09T07:27:59Z</dcterms:modified>
</cp:coreProperties>
</file>