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7235" windowHeight="6720" activeTab="7"/>
  </bookViews>
  <sheets>
    <sheet name="ate" sheetId="10" r:id="rId1"/>
    <sheet name="ate x sexo" sheetId="2" r:id="rId2"/>
    <sheet name="ate x col" sheetId="3" r:id="rId3"/>
    <sheet name="edad" sheetId="5" r:id="rId4"/>
    <sheet name="ate x edad" sheetId="6" r:id="rId5"/>
    <sheet name="salud" sheetId="7" r:id="rId6"/>
    <sheet name="salud x sexo" sheetId="8" r:id="rId7"/>
    <sheet name="salud x edad" sheetId="19" r:id="rId8"/>
    <sheet name="salud x colonia" sheetId="9" r:id="rId9"/>
    <sheet name="edu" sheetId="11" r:id="rId10"/>
    <sheet name="edu x eda" sheetId="13" r:id="rId11"/>
    <sheet name="edu x col" sheetId="15" r:id="rId12"/>
    <sheet name="emb x col" sheetId="18" r:id="rId13"/>
    <sheet name="pres x col" sheetId="17" r:id="rId14"/>
  </sheets>
  <calcPr calcId="144525"/>
</workbook>
</file>

<file path=xl/calcChain.xml><?xml version="1.0" encoding="utf-8"?>
<calcChain xmlns="http://schemas.openxmlformats.org/spreadsheetml/2006/main">
  <c r="D9" i="18" l="1"/>
  <c r="C4" i="17"/>
  <c r="D4" i="17" s="1"/>
  <c r="C9" i="17"/>
  <c r="D5" i="17" s="1"/>
  <c r="D8" i="17" l="1"/>
  <c r="D6" i="17"/>
  <c r="D9" i="17" s="1"/>
  <c r="D7" i="17"/>
  <c r="C9" i="15"/>
  <c r="C5" i="11"/>
  <c r="C6" i="13"/>
  <c r="D4" i="11"/>
  <c r="D3" i="11"/>
  <c r="D5" i="11" l="1"/>
  <c r="E3" i="11"/>
  <c r="E4" i="11" s="1"/>
  <c r="D17" i="10"/>
  <c r="E17" i="10" s="1"/>
  <c r="E18" i="10" s="1"/>
  <c r="D18" i="10"/>
  <c r="D19" i="10"/>
  <c r="D4" i="10"/>
  <c r="D3" i="10"/>
  <c r="D5" i="10" s="1"/>
  <c r="E3" i="10" l="1"/>
  <c r="E4" i="10" s="1"/>
  <c r="D9" i="6"/>
  <c r="C9" i="6"/>
</calcChain>
</file>

<file path=xl/sharedStrings.xml><?xml version="1.0" encoding="utf-8"?>
<sst xmlns="http://schemas.openxmlformats.org/spreadsheetml/2006/main" count="250" uniqueCount="68">
  <si>
    <t>Sexo</t>
  </si>
  <si>
    <t>Femenino</t>
  </si>
  <si>
    <t>Masculino</t>
  </si>
  <si>
    <t>Total</t>
  </si>
  <si>
    <t>Count</t>
  </si>
  <si>
    <t>¿Ha asistido al centro de salud por atención psicológica?</t>
  </si>
  <si>
    <t>Si</t>
  </si>
  <si>
    <t>Frequency</t>
  </si>
  <si>
    <t>Percent</t>
  </si>
  <si>
    <t>Cumulative Percent</t>
  </si>
  <si>
    <t>Valid</t>
  </si>
  <si>
    <t>No</t>
  </si>
  <si>
    <t>¿Ha asistido al centro de salud por atención médica?</t>
  </si>
  <si>
    <t>¿Ha asistido al centro de salud por atención psicológica? * Sexo Crosstabulation</t>
  </si>
  <si>
    <t>% within ¿Ha asistido al centro de salud por atención psicológica?</t>
  </si>
  <si>
    <t>% within Sexo</t>
  </si>
  <si>
    <t>¿Ha asistido al centro de salud por atención médica? * Sexo Crosstabulation</t>
  </si>
  <si>
    <t>% within ¿Ha asistido al centro de salud por atención médica?</t>
  </si>
  <si>
    <t>De 70 personas que pidieron ate_psico, 43 son mujeres y 27 hombres.</t>
  </si>
  <si>
    <t>De 274 personas que pidieron ate_meidca, 177 son mujeres y 97 hombres.</t>
  </si>
  <si>
    <t>¿Ha asistido al centro de salud por atención psicológica? * Colonia Crosstabulation</t>
  </si>
  <si>
    <t>Colonia</t>
  </si>
  <si>
    <t>Altos de San Francisco</t>
  </si>
  <si>
    <t>Colonia San Francisco</t>
  </si>
  <si>
    <t>Fatima</t>
  </si>
  <si>
    <t>San Buenaventura</t>
  </si>
  <si>
    <t>Vista Hermosa</t>
  </si>
  <si>
    <t>% within Colonia</t>
  </si>
  <si>
    <t>¿Ha asistido al centro de salud por atención médica? * Colonia Crosstabulation</t>
  </si>
  <si>
    <t>Menor de 15</t>
  </si>
  <si>
    <t>de 15 a 19</t>
  </si>
  <si>
    <t>de 20 a 24</t>
  </si>
  <si>
    <t>de 25 a 29</t>
  </si>
  <si>
    <t>de 30 a 34</t>
  </si>
  <si>
    <t>de 35 a 39</t>
  </si>
  <si>
    <t>de 40 a 44</t>
  </si>
  <si>
    <t>de 45 a 49</t>
  </si>
  <si>
    <t>de 50 a 54</t>
  </si>
  <si>
    <t>de 55 a 59</t>
  </si>
  <si>
    <t>de 60 a 64</t>
  </si>
  <si>
    <t>de 65 a 69</t>
  </si>
  <si>
    <t>mayor de 75</t>
  </si>
  <si>
    <t>&lt; 15</t>
  </si>
  <si>
    <t>15 - 19</t>
  </si>
  <si>
    <t>20 - 24</t>
  </si>
  <si>
    <t>25 - 34</t>
  </si>
  <si>
    <t>&gt; 34</t>
  </si>
  <si>
    <t>Edad (agrupada en intervalos de 5 años)</t>
  </si>
  <si>
    <t>Edad agrupada para cruces.</t>
  </si>
  <si>
    <t>Atención Psicológica</t>
  </si>
  <si>
    <t>Atención Médica</t>
  </si>
  <si>
    <t>Tipo de Atención por Edad agrupada</t>
  </si>
  <si>
    <t>Participa en Salud</t>
  </si>
  <si>
    <t>Valid Percent</t>
  </si>
  <si>
    <t>Participa en Salud * Sexo Crosstabulation</t>
  </si>
  <si>
    <t>Participa en Salud * Colonia Crosstabulation</t>
  </si>
  <si>
    <t>% within Participa en Salud</t>
  </si>
  <si>
    <t>EDUCATODOS</t>
  </si>
  <si>
    <t>Participa en EDUCATODOS</t>
  </si>
  <si>
    <t>Patronato</t>
  </si>
  <si>
    <t>Organización de jóvenes</t>
  </si>
  <si>
    <t>Las maras</t>
  </si>
  <si>
    <t>Las barras (ultra o rebo)</t>
  </si>
  <si>
    <t>Comités</t>
  </si>
  <si>
    <t>¿Quién tiene mas presencia en su colonia?</t>
  </si>
  <si>
    <t>¿Conoce menores de 16 años que hayan salido embarazadas?</t>
  </si>
  <si>
    <t>agrupada para cruces * Participa en Salud Crosstabulation</t>
  </si>
  <si>
    <t>agrupada para cruces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</si>
</sst>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 tint="-4.9989318521683403E-2"/>
      <name val="Calibri"/>
      <family val="2"/>
    </font>
    <font>
      <b/>
      <sz val="9"/>
      <color theme="0"/>
      <name val="Calibri"/>
      <family val="2"/>
    </font>
    <font>
      <b/>
      <sz val="9"/>
      <color theme="6" tint="-0.499984740745262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6" fillId="4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10" fontId="6" fillId="4" borderId="5" xfId="0" applyNumberFormat="1" applyFont="1" applyFill="1" applyBorder="1"/>
    <xf numFmtId="0" fontId="7" fillId="0" borderId="0" xfId="0" applyFont="1"/>
    <xf numFmtId="0" fontId="5" fillId="4" borderId="7" xfId="0" applyFont="1" applyFill="1" applyBorder="1"/>
    <xf numFmtId="0" fontId="6" fillId="2" borderId="8" xfId="0" applyFont="1" applyFill="1" applyBorder="1"/>
    <xf numFmtId="0" fontId="5" fillId="4" borderId="9" xfId="0" applyFont="1" applyFill="1" applyBorder="1"/>
    <xf numFmtId="0" fontId="6" fillId="2" borderId="10" xfId="0" applyFont="1" applyFill="1" applyBorder="1"/>
    <xf numFmtId="0" fontId="2" fillId="0" borderId="0" xfId="0" applyFont="1"/>
    <xf numFmtId="0" fontId="3" fillId="0" borderId="0" xfId="0" applyFont="1" applyBorder="1"/>
    <xf numFmtId="10" fontId="3" fillId="0" borderId="0" xfId="0" applyNumberFormat="1" applyFont="1" applyBorder="1"/>
    <xf numFmtId="0" fontId="6" fillId="2" borderId="2" xfId="0" applyFont="1" applyFill="1" applyBorder="1"/>
    <xf numFmtId="0" fontId="7" fillId="0" borderId="3" xfId="0" applyFont="1" applyBorder="1"/>
    <xf numFmtId="10" fontId="6" fillId="2" borderId="5" xfId="0" applyNumberFormat="1" applyFont="1" applyFill="1" applyBorder="1"/>
    <xf numFmtId="10" fontId="3" fillId="0" borderId="6" xfId="0" applyNumberFormat="1" applyFont="1" applyBorder="1"/>
    <xf numFmtId="0" fontId="5" fillId="9" borderId="2" xfId="0" applyFont="1" applyFill="1" applyBorder="1"/>
    <xf numFmtId="0" fontId="3" fillId="0" borderId="3" xfId="0" applyFont="1" applyBorder="1"/>
    <xf numFmtId="10" fontId="3" fillId="0" borderId="5" xfId="0" applyNumberFormat="1" applyFont="1" applyBorder="1"/>
    <xf numFmtId="0" fontId="5" fillId="9" borderId="0" xfId="0" applyFont="1" applyFill="1" applyBorder="1" applyAlignment="1">
      <alignment wrapText="1"/>
    </xf>
    <xf numFmtId="0" fontId="5" fillId="3" borderId="2" xfId="0" applyFont="1" applyFill="1" applyBorder="1"/>
    <xf numFmtId="0" fontId="5" fillId="3" borderId="0" xfId="0" applyFont="1" applyFill="1" applyBorder="1" applyAlignment="1">
      <alignment wrapText="1"/>
    </xf>
    <xf numFmtId="10" fontId="3" fillId="3" borderId="5" xfId="0" applyNumberFormat="1" applyFont="1" applyFill="1" applyBorder="1"/>
    <xf numFmtId="0" fontId="5" fillId="6" borderId="0" xfId="0" applyFont="1" applyFill="1" applyBorder="1" applyAlignment="1">
      <alignment wrapText="1"/>
    </xf>
    <xf numFmtId="0" fontId="5" fillId="6" borderId="2" xfId="0" applyFont="1" applyFill="1" applyBorder="1"/>
    <xf numFmtId="10" fontId="3" fillId="6" borderId="5" xfId="0" applyNumberFormat="1" applyFont="1" applyFill="1" applyBorder="1"/>
    <xf numFmtId="0" fontId="5" fillId="7" borderId="0" xfId="0" applyFont="1" applyFill="1" applyBorder="1" applyAlignment="1">
      <alignment wrapText="1"/>
    </xf>
    <xf numFmtId="0" fontId="5" fillId="7" borderId="2" xfId="0" applyFont="1" applyFill="1" applyBorder="1"/>
    <xf numFmtId="10" fontId="3" fillId="7" borderId="5" xfId="0" applyNumberFormat="1" applyFont="1" applyFill="1" applyBorder="1"/>
    <xf numFmtId="0" fontId="5" fillId="10" borderId="0" xfId="0" applyFont="1" applyFill="1" applyBorder="1" applyAlignment="1">
      <alignment wrapText="1"/>
    </xf>
    <xf numFmtId="0" fontId="5" fillId="10" borderId="2" xfId="0" applyFont="1" applyFill="1" applyBorder="1"/>
    <xf numFmtId="10" fontId="3" fillId="10" borderId="5" xfId="0" applyNumberFormat="1" applyFont="1" applyFill="1" applyBorder="1"/>
    <xf numFmtId="10" fontId="3" fillId="9" borderId="5" xfId="0" applyNumberFormat="1" applyFont="1" applyFill="1" applyBorder="1"/>
    <xf numFmtId="0" fontId="4" fillId="3" borderId="0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4" fillId="7" borderId="0" xfId="0" applyFont="1" applyFill="1" applyBorder="1" applyAlignment="1">
      <alignment wrapText="1"/>
    </xf>
    <xf numFmtId="0" fontId="4" fillId="10" borderId="0" xfId="0" applyFont="1" applyFill="1" applyBorder="1" applyAlignment="1">
      <alignment wrapText="1"/>
    </xf>
    <xf numFmtId="0" fontId="4" fillId="9" borderId="0" xfId="0" applyFont="1" applyFill="1" applyBorder="1" applyAlignment="1">
      <alignment wrapText="1"/>
    </xf>
    <xf numFmtId="0" fontId="3" fillId="0" borderId="12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2" xfId="0" applyBorder="1"/>
    <xf numFmtId="0" fontId="3" fillId="5" borderId="11" xfId="0" applyFont="1" applyFill="1" applyBorder="1"/>
    <xf numFmtId="0" fontId="3" fillId="5" borderId="0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11" xfId="0" applyFont="1" applyFill="1" applyBorder="1"/>
    <xf numFmtId="0" fontId="3" fillId="3" borderId="0" xfId="0" applyFont="1" applyFill="1" applyBorder="1"/>
    <xf numFmtId="0" fontId="3" fillId="3" borderId="12" xfId="0" applyFont="1" applyFill="1" applyBorder="1"/>
    <xf numFmtId="0" fontId="3" fillId="6" borderId="11" xfId="0" applyFont="1" applyFill="1" applyBorder="1"/>
    <xf numFmtId="0" fontId="3" fillId="6" borderId="0" xfId="0" applyFont="1" applyFill="1" applyBorder="1"/>
    <xf numFmtId="0" fontId="3" fillId="6" borderId="12" xfId="0" applyFont="1" applyFill="1" applyBorder="1"/>
    <xf numFmtId="0" fontId="3" fillId="7" borderId="11" xfId="0" applyFont="1" applyFill="1" applyBorder="1"/>
    <xf numFmtId="0" fontId="3" fillId="7" borderId="0" xfId="0" applyFont="1" applyFill="1" applyBorder="1"/>
    <xf numFmtId="0" fontId="3" fillId="7" borderId="12" xfId="0" applyFont="1" applyFill="1" applyBorder="1"/>
    <xf numFmtId="0" fontId="3" fillId="10" borderId="11" xfId="0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9" borderId="11" xfId="0" applyFont="1" applyFill="1" applyBorder="1"/>
    <xf numFmtId="0" fontId="3" fillId="9" borderId="0" xfId="0" applyFont="1" applyFill="1" applyBorder="1"/>
    <xf numFmtId="0" fontId="3" fillId="9" borderId="12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0" fillId="0" borderId="3" xfId="0" applyBorder="1"/>
    <xf numFmtId="0" fontId="4" fillId="0" borderId="0" xfId="0" applyFont="1" applyBorder="1" applyAlignment="1">
      <alignment wrapText="1"/>
    </xf>
    <xf numFmtId="0" fontId="0" fillId="0" borderId="12" xfId="0" applyBorder="1"/>
    <xf numFmtId="9" fontId="3" fillId="0" borderId="0" xfId="1" applyFont="1" applyBorder="1"/>
    <xf numFmtId="9" fontId="3" fillId="0" borderId="0" xfId="0" applyNumberFormat="1" applyFont="1" applyBorder="1"/>
    <xf numFmtId="0" fontId="4" fillId="0" borderId="0" xfId="0" applyFont="1" applyBorder="1"/>
    <xf numFmtId="9" fontId="3" fillId="0" borderId="5" xfId="1" applyFont="1" applyBorder="1"/>
    <xf numFmtId="0" fontId="0" fillId="0" borderId="6" xfId="0" applyBorder="1"/>
    <xf numFmtId="0" fontId="4" fillId="0" borderId="1" xfId="0" applyFont="1" applyBorder="1"/>
    <xf numFmtId="10" fontId="3" fillId="0" borderId="12" xfId="0" applyNumberFormat="1" applyFont="1" applyBorder="1"/>
    <xf numFmtId="0" fontId="8" fillId="0" borderId="1" xfId="0" applyFont="1" applyBorder="1"/>
    <xf numFmtId="0" fontId="9" fillId="0" borderId="0" xfId="0" applyFont="1"/>
    <xf numFmtId="0" fontId="3" fillId="0" borderId="0" xfId="0" applyFont="1" applyAlignment="1">
      <alignment wrapText="1"/>
    </xf>
    <xf numFmtId="0" fontId="6" fillId="11" borderId="0" xfId="0" applyFont="1" applyFill="1"/>
    <xf numFmtId="0" fontId="6" fillId="4" borderId="0" xfId="0" applyFont="1" applyFill="1" applyBorder="1"/>
    <xf numFmtId="0" fontId="6" fillId="12" borderId="0" xfId="0" applyFont="1" applyFill="1" applyBorder="1"/>
    <xf numFmtId="0" fontId="9" fillId="0" borderId="2" xfId="0" applyFont="1" applyBorder="1"/>
    <xf numFmtId="0" fontId="9" fillId="0" borderId="3" xfId="0" applyFont="1" applyBorder="1"/>
    <xf numFmtId="0" fontId="9" fillId="0" borderId="11" xfId="0" applyFont="1" applyBorder="1"/>
    <xf numFmtId="0" fontId="9" fillId="0" borderId="0" xfId="0" applyFont="1" applyBorder="1"/>
    <xf numFmtId="0" fontId="9" fillId="0" borderId="12" xfId="0" applyFont="1" applyBorder="1"/>
    <xf numFmtId="10" fontId="9" fillId="0" borderId="0" xfId="0" applyNumberFormat="1" applyFont="1" applyBorder="1"/>
    <xf numFmtId="10" fontId="9" fillId="0" borderId="12" xfId="0" applyNumberFormat="1" applyFont="1" applyBorder="1"/>
    <xf numFmtId="0" fontId="9" fillId="0" borderId="4" xfId="0" applyFont="1" applyBorder="1"/>
    <xf numFmtId="0" fontId="9" fillId="0" borderId="5" xfId="0" applyFont="1" applyBorder="1"/>
    <xf numFmtId="10" fontId="9" fillId="0" borderId="5" xfId="0" applyNumberFormat="1" applyFont="1" applyBorder="1"/>
    <xf numFmtId="10" fontId="9" fillId="0" borderId="6" xfId="0" applyNumberFormat="1" applyFont="1" applyBorder="1"/>
    <xf numFmtId="0" fontId="10" fillId="0" borderId="1" xfId="0" applyFont="1" applyBorder="1"/>
    <xf numFmtId="0" fontId="9" fillId="3" borderId="0" xfId="0" applyFont="1" applyFill="1" applyBorder="1"/>
    <xf numFmtId="10" fontId="9" fillId="3" borderId="0" xfId="0" applyNumberFormat="1" applyFont="1" applyFill="1" applyBorder="1"/>
    <xf numFmtId="0" fontId="9" fillId="3" borderId="0" xfId="0" applyFont="1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9" fillId="6" borderId="0" xfId="0" applyFont="1" applyFill="1" applyBorder="1"/>
    <xf numFmtId="10" fontId="9" fillId="6" borderId="0" xfId="0" applyNumberFormat="1" applyFont="1" applyFill="1" applyBorder="1"/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/>
    <xf numFmtId="10" fontId="9" fillId="7" borderId="0" xfId="0" applyNumberFormat="1" applyFont="1" applyFill="1" applyBorder="1"/>
    <xf numFmtId="0" fontId="9" fillId="10" borderId="0" xfId="0" applyFont="1" applyFill="1" applyBorder="1" applyAlignment="1">
      <alignment wrapText="1"/>
    </xf>
    <xf numFmtId="0" fontId="9" fillId="10" borderId="0" xfId="0" applyFont="1" applyFill="1" applyBorder="1"/>
    <xf numFmtId="10" fontId="9" fillId="10" borderId="0" xfId="0" applyNumberFormat="1" applyFont="1" applyFill="1" applyBorder="1"/>
    <xf numFmtId="0" fontId="9" fillId="9" borderId="0" xfId="0" applyFont="1" applyFill="1" applyBorder="1" applyAlignment="1">
      <alignment wrapText="1"/>
    </xf>
    <xf numFmtId="0" fontId="9" fillId="9" borderId="0" xfId="0" applyFont="1" applyFill="1" applyBorder="1"/>
    <xf numFmtId="10" fontId="9" fillId="9" borderId="0" xfId="0" applyNumberFormat="1" applyFont="1" applyFill="1" applyBorder="1"/>
    <xf numFmtId="9" fontId="3" fillId="0" borderId="0" xfId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0" fontId="5" fillId="11" borderId="0" xfId="0" applyFont="1" applyFill="1"/>
    <xf numFmtId="0" fontId="5" fillId="4" borderId="0" xfId="0" applyFont="1" applyFill="1"/>
    <xf numFmtId="0" fontId="5" fillId="13" borderId="0" xfId="0" applyFont="1" applyFill="1"/>
    <xf numFmtId="0" fontId="3" fillId="14" borderId="0" xfId="0" applyFont="1" applyFill="1"/>
    <xf numFmtId="0" fontId="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ate!$A$1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ate!$B$3:$B$4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ate!$C$3:$C$4</c:f>
              <c:numCache>
                <c:formatCode>General</c:formatCode>
                <c:ptCount val="2"/>
                <c:pt idx="0">
                  <c:v>228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sexo'!$B$6</c:f>
              <c:strCache>
                <c:ptCount val="1"/>
                <c:pt idx="0">
                  <c:v>Participa en Salud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002060"/>
              </a:solidFill>
            </c:spPr>
          </c:dPt>
          <c:dLbls>
            <c:txPr>
              <a:bodyPr/>
              <a:lstStyle/>
              <a:p>
                <a:pPr>
                  <a:defRPr b="1" i="0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sexo'!$D$5:$E$5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'salud x sexo'!$D$7:$E$7</c:f>
              <c:numCache>
                <c:formatCode>General</c:formatCode>
                <c:ptCount val="2"/>
                <c:pt idx="0">
                  <c:v>191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sexo'!$O$1</c:f>
              <c:strCache>
                <c:ptCount val="1"/>
                <c:pt idx="0">
                  <c:v>Participa en Salud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sexo'!$P$6:$P$10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'salud x sexo'!$R$6:$R$10</c:f>
              <c:numCache>
                <c:formatCode>General</c:formatCode>
                <c:ptCount val="5"/>
                <c:pt idx="0">
                  <c:v>52</c:v>
                </c:pt>
                <c:pt idx="1">
                  <c:v>114</c:v>
                </c:pt>
                <c:pt idx="2">
                  <c:v>52</c:v>
                </c:pt>
                <c:pt idx="3">
                  <c:v>48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edad'!$A$1</c:f>
              <c:strCache>
                <c:ptCount val="1"/>
                <c:pt idx="0">
                  <c:v>Participa en Salud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edad'!$B$6:$B$10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'salud x edad'!$D$6:$D$10</c:f>
              <c:numCache>
                <c:formatCode>General</c:formatCode>
                <c:ptCount val="5"/>
                <c:pt idx="0">
                  <c:v>52</c:v>
                </c:pt>
                <c:pt idx="1">
                  <c:v>114</c:v>
                </c:pt>
                <c:pt idx="2">
                  <c:v>52</c:v>
                </c:pt>
                <c:pt idx="3">
                  <c:v>48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'salud x colonia'!$A$4</c:f>
              <c:strCache>
                <c:ptCount val="1"/>
                <c:pt idx="0">
                  <c:v>Participa en Salud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'salud x colonia'!$D$3:$H$3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'salud x colonia'!$D$7:$H$7</c:f>
              <c:numCache>
                <c:formatCode>General</c:formatCode>
                <c:ptCount val="5"/>
                <c:pt idx="0">
                  <c:v>55</c:v>
                </c:pt>
                <c:pt idx="1">
                  <c:v>118</c:v>
                </c:pt>
                <c:pt idx="2">
                  <c:v>32</c:v>
                </c:pt>
                <c:pt idx="3">
                  <c:v>46</c:v>
                </c:pt>
                <c:pt idx="4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edu!$A$3</c:f>
              <c:strCache>
                <c:ptCount val="1"/>
                <c:pt idx="0">
                  <c:v>Participa en EDUCATODOS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edu!$B$3:$B$4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edu!$C$3:$C$4</c:f>
              <c:numCache>
                <c:formatCode>General</c:formatCode>
                <c:ptCount val="2"/>
                <c:pt idx="0">
                  <c:v>276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edu!$A$3</c:f>
              <c:strCache>
                <c:ptCount val="1"/>
                <c:pt idx="0">
                  <c:v>Participa en EDUCATODOS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/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edu!$H$3:$H$4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edu!$I$3:$I$4</c:f>
              <c:numCache>
                <c:formatCode>General</c:formatCode>
                <c:ptCount val="2"/>
                <c:pt idx="0">
                  <c:v>15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'edu x eda'!$A$1</c:f>
              <c:strCache>
                <c:ptCount val="1"/>
                <c:pt idx="0">
                  <c:v>Participa en EDUCATODOS</c:v>
                </c:pt>
              </c:strCache>
            </c:strRef>
          </c:tx>
          <c:dLbls>
            <c:spPr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 x eda'!$B$1:$B$5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'edu x eda'!$C$1:$C$5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'edu x eda'!$A$1</c:f>
              <c:strCache>
                <c:ptCount val="1"/>
                <c:pt idx="0">
                  <c:v>Participa en EDUCATODOS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 x eda'!$B$1:$B$5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'edu x eda'!$C$1:$C$5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9378944"/>
        <c:axId val="109390080"/>
        <c:axId val="0"/>
      </c:bar3DChart>
      <c:catAx>
        <c:axId val="1093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90080"/>
        <c:crosses val="autoZero"/>
        <c:auto val="1"/>
        <c:lblAlgn val="ctr"/>
        <c:lblOffset val="100"/>
        <c:noMultiLvlLbl val="0"/>
      </c:catAx>
      <c:valAx>
        <c:axId val="10939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37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'edu x col'!$A$1</c:f>
              <c:strCache>
                <c:ptCount val="1"/>
                <c:pt idx="0">
                  <c:v>Participa en EDUCATODOS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'edu x col'!$B$5:$B$8</c:f>
              <c:strCache>
                <c:ptCount val="4"/>
                <c:pt idx="0">
                  <c:v>Colonia San Francisco</c:v>
                </c:pt>
                <c:pt idx="1">
                  <c:v>Fatima</c:v>
                </c:pt>
                <c:pt idx="2">
                  <c:v>San Buenaventura</c:v>
                </c:pt>
                <c:pt idx="3">
                  <c:v>Vista Hermosa</c:v>
                </c:pt>
              </c:strCache>
            </c:strRef>
          </c:cat>
          <c:val>
            <c:numRef>
              <c:f>'edu x col'!$C$5:$C$8</c:f>
              <c:numCache>
                <c:formatCode>General</c:formatCode>
                <c:ptCount val="4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b="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 x col'!$A$1</c:f>
              <c:strCache>
                <c:ptCount val="1"/>
                <c:pt idx="0">
                  <c:v>¿Conoce menores de 16 años que hayan salido embarazadas?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'emb x col'!$B$4:$B$8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'emb x col'!$D$4:$D$8</c:f>
              <c:numCache>
                <c:formatCode>General</c:formatCode>
                <c:ptCount val="5"/>
                <c:pt idx="0">
                  <c:v>23</c:v>
                </c:pt>
                <c:pt idx="1">
                  <c:v>62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764800"/>
        <c:axId val="110767488"/>
      </c:barChart>
      <c:catAx>
        <c:axId val="110764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10767488"/>
        <c:crosses val="autoZero"/>
        <c:auto val="1"/>
        <c:lblAlgn val="ctr"/>
        <c:lblOffset val="100"/>
        <c:noMultiLvlLbl val="0"/>
      </c:catAx>
      <c:valAx>
        <c:axId val="110767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76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ate!$A$15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ate!$B$3:$B$4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ate!$C$17:$C$18</c:f>
              <c:numCache>
                <c:formatCode>General</c:formatCode>
                <c:ptCount val="2"/>
                <c:pt idx="0">
                  <c:v>24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'emb x col'!$A$1</c:f>
              <c:strCache>
                <c:ptCount val="1"/>
                <c:pt idx="0">
                  <c:v>¿Conoce menores de 16 años que hayan salido embarazadas?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'emb x col'!$B$4:$B$8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'emb x col'!$D$4:$D$8</c:f>
              <c:numCache>
                <c:formatCode>General</c:formatCode>
                <c:ptCount val="5"/>
                <c:pt idx="0">
                  <c:v>23</c:v>
                </c:pt>
                <c:pt idx="1">
                  <c:v>62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'pres x col'!$A$1</c:f>
              <c:strCache>
                <c:ptCount val="1"/>
                <c:pt idx="0">
                  <c:v>¿Quién tiene mas presencia en su colonia?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rgbClr val="FF0000"/>
                  </a:gs>
                </a:gsLst>
                <a:lin ang="0" scaled="1"/>
                <a:tileRect/>
              </a:gra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'pres x col'!$B$4:$B$8</c:f>
              <c:strCache>
                <c:ptCount val="5"/>
                <c:pt idx="0">
                  <c:v>Comités</c:v>
                </c:pt>
                <c:pt idx="1">
                  <c:v>Las barras (ultra o rebo)</c:v>
                </c:pt>
                <c:pt idx="2">
                  <c:v>Las maras</c:v>
                </c:pt>
                <c:pt idx="3">
                  <c:v>Organización de jóvenes</c:v>
                </c:pt>
                <c:pt idx="4">
                  <c:v>Patronato</c:v>
                </c:pt>
              </c:strCache>
            </c:strRef>
          </c:cat>
          <c:val>
            <c:numRef>
              <c:f>'pres x col'!$C$4:$C$8</c:f>
              <c:numCache>
                <c:formatCode>General</c:formatCode>
                <c:ptCount val="5"/>
                <c:pt idx="0">
                  <c:v>12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141056"/>
        <c:axId val="112142592"/>
        <c:axId val="0"/>
      </c:bar3DChart>
      <c:catAx>
        <c:axId val="1121410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2142592"/>
        <c:crosses val="autoZero"/>
        <c:auto val="1"/>
        <c:lblAlgn val="ctr"/>
        <c:lblOffset val="100"/>
        <c:noMultiLvlLbl val="0"/>
      </c:catAx>
      <c:valAx>
        <c:axId val="1121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4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9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'pres x col'!$A$1</c:f>
              <c:strCache>
                <c:ptCount val="1"/>
                <c:pt idx="0">
                  <c:v>¿Quién tiene mas presencia en su colonia?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'pres x col'!$B$4:$B$8</c:f>
              <c:strCache>
                <c:ptCount val="5"/>
                <c:pt idx="0">
                  <c:v>Comités</c:v>
                </c:pt>
                <c:pt idx="1">
                  <c:v>Las barras (ultra o rebo)</c:v>
                </c:pt>
                <c:pt idx="2">
                  <c:v>Las maras</c:v>
                </c:pt>
                <c:pt idx="3">
                  <c:v>Organización de jóvenes</c:v>
                </c:pt>
                <c:pt idx="4">
                  <c:v>Patronato</c:v>
                </c:pt>
              </c:strCache>
            </c:strRef>
          </c:cat>
          <c:val>
            <c:numRef>
              <c:f>'pres x col'!$C$4:$C$8</c:f>
              <c:numCache>
                <c:formatCode>General</c:formatCode>
                <c:ptCount val="5"/>
                <c:pt idx="0">
                  <c:v>12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'ate x sexo'!$A$4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sexo'!$D$3:$E$3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'ate x sexo'!$D$7:$E$7</c:f>
              <c:numCache>
                <c:formatCode>General</c:formatCode>
                <c:ptCount val="2"/>
                <c:pt idx="0">
                  <c:v>43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 rtl="0">
              <a:defRPr sz="900" b="1"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00" b="1">
                <a:solidFill>
                  <a:schemeClr val="tx2">
                    <a:lumMod val="50000"/>
                  </a:schemeClr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sexo'!$A$17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sexo'!$D$16:$E$16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'ate x sexo'!$D$20:$E$20</c:f>
              <c:numCache>
                <c:formatCode>General</c:formatCode>
                <c:ptCount val="2"/>
                <c:pt idx="0">
                  <c:v>177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0"/>
        <c:txPr>
          <a:bodyPr/>
          <a:lstStyle/>
          <a:p>
            <a:pPr rtl="0">
              <a:defRPr b="1"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col'!$A$4</c:f>
              <c:strCache>
                <c:ptCount val="1"/>
                <c:pt idx="0">
                  <c:v>¿Ha asistido al centro de salud por atención psicológica?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col'!$D$3:$H$3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'ate x col'!$D$7:$H$7</c:f>
              <c:numCache>
                <c:formatCode>General</c:formatCode>
                <c:ptCount val="5"/>
                <c:pt idx="0">
                  <c:v>14</c:v>
                </c:pt>
                <c:pt idx="1">
                  <c:v>21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col'!$A$19</c:f>
              <c:strCache>
                <c:ptCount val="1"/>
                <c:pt idx="0">
                  <c:v>¿Ha asistido al centro de salud por atención médica?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col'!$D$18:$H$18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'ate x col'!$D$22:$H$22</c:f>
              <c:numCache>
                <c:formatCode>General</c:formatCode>
                <c:ptCount val="5"/>
                <c:pt idx="0">
                  <c:v>53</c:v>
                </c:pt>
                <c:pt idx="1">
                  <c:v>111</c:v>
                </c:pt>
                <c:pt idx="2">
                  <c:v>28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edad'!$C$2</c:f>
              <c:strCache>
                <c:ptCount val="1"/>
                <c:pt idx="0">
                  <c:v>Atención Psicológica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edad'!$B$4:$B$8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'ate x edad'!$C$4:$C$8</c:f>
              <c:numCache>
                <c:formatCode>General</c:formatCode>
                <c:ptCount val="5"/>
                <c:pt idx="0">
                  <c:v>13</c:v>
                </c:pt>
                <c:pt idx="1">
                  <c:v>30</c:v>
                </c:pt>
                <c:pt idx="2">
                  <c:v>12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'ate x edad'!$D$2</c:f>
              <c:strCache>
                <c:ptCount val="1"/>
                <c:pt idx="0">
                  <c:v>Atención Médica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'ate x edad'!$B$4:$B$8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'ate x edad'!$D$4:$D$8</c:f>
              <c:numCache>
                <c:formatCode>General</c:formatCode>
                <c:ptCount val="5"/>
                <c:pt idx="0">
                  <c:v>48</c:v>
                </c:pt>
                <c:pt idx="1">
                  <c:v>104</c:v>
                </c:pt>
                <c:pt idx="2">
                  <c:v>48</c:v>
                </c:pt>
                <c:pt idx="3">
                  <c:v>48</c:v>
                </c:pt>
                <c:pt idx="4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0"/>
          <c:tx>
            <c:strRef>
              <c:f>salud!$A$1</c:f>
              <c:strCache>
                <c:ptCount val="1"/>
                <c:pt idx="0">
                  <c:v>Participa en Salud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salud!$B$3:$B$4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salud!$C$3:$C$4</c:f>
              <c:numCache>
                <c:formatCode>General</c:formatCode>
                <c:ptCount val="2"/>
                <c:pt idx="0">
                  <c:v>3</c:v>
                </c:pt>
                <c:pt idx="1">
                  <c:v>295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80962</xdr:rowOff>
    </xdr:from>
    <xdr:to>
      <xdr:col>13</xdr:col>
      <xdr:colOff>419100</xdr:colOff>
      <xdr:row>12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14</xdr:row>
      <xdr:rowOff>28575</xdr:rowOff>
    </xdr:from>
    <xdr:to>
      <xdr:col>13</xdr:col>
      <xdr:colOff>409575</xdr:colOff>
      <xdr:row>27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</xdr:row>
      <xdr:rowOff>0</xdr:rowOff>
    </xdr:from>
    <xdr:to>
      <xdr:col>15</xdr:col>
      <xdr:colOff>457199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</xdr:row>
      <xdr:rowOff>66675</xdr:rowOff>
    </xdr:from>
    <xdr:to>
      <xdr:col>7</xdr:col>
      <xdr:colOff>419100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85724</xdr:rowOff>
    </xdr:from>
    <xdr:to>
      <xdr:col>10</xdr:col>
      <xdr:colOff>476250</xdr:colOff>
      <xdr:row>20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123825</xdr:rowOff>
    </xdr:from>
    <xdr:to>
      <xdr:col>14</xdr:col>
      <xdr:colOff>161925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0</xdr:row>
      <xdr:rowOff>133349</xdr:rowOff>
    </xdr:from>
    <xdr:to>
      <xdr:col>22</xdr:col>
      <xdr:colOff>57150</xdr:colOff>
      <xdr:row>21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</xdr:row>
      <xdr:rowOff>152400</xdr:rowOff>
    </xdr:from>
    <xdr:to>
      <xdr:col>16</xdr:col>
      <xdr:colOff>266700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</xdr:row>
      <xdr:rowOff>142875</xdr:rowOff>
    </xdr:from>
    <xdr:to>
      <xdr:col>7</xdr:col>
      <xdr:colOff>457200</xdr:colOff>
      <xdr:row>26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0</xdr:row>
      <xdr:rowOff>109537</xdr:rowOff>
    </xdr:from>
    <xdr:to>
      <xdr:col>12</xdr:col>
      <xdr:colOff>285750</xdr:colOff>
      <xdr:row>10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13</xdr:row>
      <xdr:rowOff>80962</xdr:rowOff>
    </xdr:from>
    <xdr:to>
      <xdr:col>12</xdr:col>
      <xdr:colOff>247650</xdr:colOff>
      <xdr:row>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42862</xdr:rowOff>
    </xdr:from>
    <xdr:to>
      <xdr:col>16</xdr:col>
      <xdr:colOff>495300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15</xdr:row>
      <xdr:rowOff>57150</xdr:rowOff>
    </xdr:from>
    <xdr:to>
      <xdr:col>16</xdr:col>
      <xdr:colOff>504825</xdr:colOff>
      <xdr:row>29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66675</xdr:rowOff>
    </xdr:from>
    <xdr:to>
      <xdr:col>12</xdr:col>
      <xdr:colOff>438150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76200</xdr:rowOff>
    </xdr:from>
    <xdr:to>
      <xdr:col>20</xdr:col>
      <xdr:colOff>304800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133350</xdr:rowOff>
    </xdr:from>
    <xdr:to>
      <xdr:col>13</xdr:col>
      <xdr:colOff>19049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47625</xdr:rowOff>
    </xdr:from>
    <xdr:to>
      <xdr:col>12</xdr:col>
      <xdr:colOff>457199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2</xdr:row>
      <xdr:rowOff>95250</xdr:rowOff>
    </xdr:from>
    <xdr:to>
      <xdr:col>26</xdr:col>
      <xdr:colOff>533400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95250</xdr:rowOff>
    </xdr:from>
    <xdr:to>
      <xdr:col>12</xdr:col>
      <xdr:colOff>533400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104775</xdr:rowOff>
    </xdr:from>
    <xdr:to>
      <xdr:col>16</xdr:col>
      <xdr:colOff>495300</xdr:colOff>
      <xdr:row>18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123825</xdr:rowOff>
    </xdr:from>
    <xdr:to>
      <xdr:col>7</xdr:col>
      <xdr:colOff>161925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5</xdr:row>
      <xdr:rowOff>57150</xdr:rowOff>
    </xdr:from>
    <xdr:to>
      <xdr:col>15</xdr:col>
      <xdr:colOff>352425</xdr:colOff>
      <xdr:row>19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5.140625" bestFit="1" customWidth="1"/>
    <col min="2" max="2" width="5" bestFit="1" customWidth="1"/>
    <col min="3" max="3" width="8.85546875" bestFit="1" customWidth="1"/>
    <col min="4" max="4" width="6.7109375" bestFit="1" customWidth="1"/>
    <col min="5" max="5" width="9.7109375" bestFit="1" customWidth="1"/>
    <col min="6" max="6" width="10.42578125" customWidth="1"/>
  </cols>
  <sheetData>
    <row r="1" spans="1:6" x14ac:dyDescent="0.25">
      <c r="A1" s="4" t="s">
        <v>5</v>
      </c>
      <c r="B1" s="5"/>
      <c r="C1" s="49"/>
      <c r="D1" s="5"/>
      <c r="E1" s="5"/>
      <c r="F1" s="73"/>
    </row>
    <row r="2" spans="1:6" ht="24.75" x14ac:dyDescent="0.25">
      <c r="A2" s="45"/>
      <c r="B2" s="16"/>
      <c r="C2" s="74" t="s">
        <v>7</v>
      </c>
      <c r="D2" s="47" t="s">
        <v>8</v>
      </c>
      <c r="E2" s="47" t="s">
        <v>9</v>
      </c>
      <c r="F2" s="75"/>
    </row>
    <row r="3" spans="1:6" x14ac:dyDescent="0.25">
      <c r="A3" s="45" t="s">
        <v>10</v>
      </c>
      <c r="B3" s="16" t="s">
        <v>11</v>
      </c>
      <c r="C3" s="16">
        <v>228</v>
      </c>
      <c r="D3" s="76">
        <f>+C3/C5</f>
        <v>0.7651006711409396</v>
      </c>
      <c r="E3" s="77">
        <f>+D3</f>
        <v>0.7651006711409396</v>
      </c>
      <c r="F3" s="75"/>
    </row>
    <row r="4" spans="1:6" x14ac:dyDescent="0.25">
      <c r="A4" s="45"/>
      <c r="B4" s="16" t="s">
        <v>6</v>
      </c>
      <c r="C4" s="78">
        <v>70</v>
      </c>
      <c r="D4" s="76">
        <f>+C4/C5</f>
        <v>0.2348993288590604</v>
      </c>
      <c r="E4" s="77">
        <f>+E3+D4</f>
        <v>1</v>
      </c>
      <c r="F4" s="75"/>
    </row>
    <row r="5" spans="1:6" ht="15.75" thickBot="1" x14ac:dyDescent="0.3">
      <c r="A5" s="7"/>
      <c r="B5" s="8" t="s">
        <v>3</v>
      </c>
      <c r="C5" s="8">
        <v>298</v>
      </c>
      <c r="D5" s="79">
        <f>SUM(D3:D4)</f>
        <v>1</v>
      </c>
      <c r="E5" s="8"/>
      <c r="F5" s="80"/>
    </row>
    <row r="6" spans="1:6" x14ac:dyDescent="0.25">
      <c r="A6" s="1"/>
      <c r="B6" s="1"/>
      <c r="C6" s="1"/>
      <c r="D6" s="1"/>
      <c r="E6" s="1"/>
    </row>
    <row r="14" spans="1:6" ht="15.75" thickBot="1" x14ac:dyDescent="0.3"/>
    <row r="15" spans="1:6" x14ac:dyDescent="0.25">
      <c r="A15" s="4" t="s">
        <v>12</v>
      </c>
      <c r="B15" s="5"/>
      <c r="C15" s="49"/>
      <c r="D15" s="5"/>
      <c r="E15" s="5"/>
      <c r="F15" s="23"/>
    </row>
    <row r="16" spans="1:6" x14ac:dyDescent="0.25">
      <c r="A16" s="45"/>
      <c r="B16" s="16"/>
      <c r="C16" s="16" t="s">
        <v>7</v>
      </c>
      <c r="D16" s="16" t="s">
        <v>8</v>
      </c>
      <c r="E16" s="16" t="s">
        <v>9</v>
      </c>
      <c r="F16" s="75"/>
    </row>
    <row r="17" spans="1:6" x14ac:dyDescent="0.25">
      <c r="A17" s="45" t="s">
        <v>10</v>
      </c>
      <c r="B17" s="16" t="s">
        <v>11</v>
      </c>
      <c r="C17" s="16">
        <v>24</v>
      </c>
      <c r="D17" s="76">
        <f>+C17/C19</f>
        <v>8.0536912751677847E-2</v>
      </c>
      <c r="E17" s="76">
        <f>+D17</f>
        <v>8.0536912751677847E-2</v>
      </c>
      <c r="F17" s="75"/>
    </row>
    <row r="18" spans="1:6" x14ac:dyDescent="0.25">
      <c r="A18" s="45"/>
      <c r="B18" s="16" t="s">
        <v>6</v>
      </c>
      <c r="C18" s="78">
        <v>274</v>
      </c>
      <c r="D18" s="76">
        <f>+C18/C19</f>
        <v>0.91946308724832215</v>
      </c>
      <c r="E18" s="76">
        <f>+E17+D18</f>
        <v>1</v>
      </c>
      <c r="F18" s="75"/>
    </row>
    <row r="19" spans="1:6" ht="15.75" thickBot="1" x14ac:dyDescent="0.3">
      <c r="A19" s="7"/>
      <c r="B19" s="8" t="s">
        <v>3</v>
      </c>
      <c r="C19" s="8">
        <v>298</v>
      </c>
      <c r="D19" s="79">
        <f>SUM(D17:D18)</f>
        <v>1</v>
      </c>
      <c r="E19" s="79"/>
      <c r="F19" s="80"/>
    </row>
    <row r="20" spans="1:6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20.140625" bestFit="1" customWidth="1"/>
    <col min="2" max="2" width="5" bestFit="1" customWidth="1"/>
    <col min="3" max="3" width="8.140625" bestFit="1" customWidth="1"/>
    <col min="4" max="4" width="6.7109375" customWidth="1"/>
    <col min="5" max="5" width="9.7109375" customWidth="1"/>
  </cols>
  <sheetData>
    <row r="1" spans="1:9" x14ac:dyDescent="0.25">
      <c r="A1" s="119" t="s">
        <v>57</v>
      </c>
      <c r="B1" s="1"/>
      <c r="D1" s="1"/>
      <c r="E1" s="1"/>
    </row>
    <row r="2" spans="1:9" ht="24.75" x14ac:dyDescent="0.25">
      <c r="A2" s="1"/>
      <c r="B2" s="1"/>
      <c r="C2" s="85" t="s">
        <v>7</v>
      </c>
      <c r="D2" s="85" t="s">
        <v>8</v>
      </c>
      <c r="E2" s="85" t="s">
        <v>9</v>
      </c>
    </row>
    <row r="3" spans="1:9" x14ac:dyDescent="0.25">
      <c r="A3" s="2" t="s">
        <v>58</v>
      </c>
      <c r="B3" s="123" t="s">
        <v>11</v>
      </c>
      <c r="C3" s="123">
        <v>276</v>
      </c>
      <c r="D3" s="116">
        <f>+C3/C5</f>
        <v>0.9261744966442953</v>
      </c>
      <c r="E3" s="117">
        <f>+D3</f>
        <v>0.9261744966442953</v>
      </c>
      <c r="G3" s="2" t="s">
        <v>0</v>
      </c>
      <c r="H3" s="121" t="s">
        <v>1</v>
      </c>
      <c r="I3" s="121">
        <v>15</v>
      </c>
    </row>
    <row r="4" spans="1:9" x14ac:dyDescent="0.25">
      <c r="A4" s="1"/>
      <c r="B4" s="122" t="s">
        <v>6</v>
      </c>
      <c r="C4" s="122">
        <v>22</v>
      </c>
      <c r="D4" s="116">
        <f>+C4/C5</f>
        <v>7.3825503355704702E-2</v>
      </c>
      <c r="E4" s="117">
        <f>+E3+D4</f>
        <v>1</v>
      </c>
      <c r="H4" s="120" t="s">
        <v>2</v>
      </c>
      <c r="I4" s="120">
        <v>7</v>
      </c>
    </row>
    <row r="5" spans="1:9" x14ac:dyDescent="0.25">
      <c r="A5" s="1"/>
      <c r="B5" s="1" t="s">
        <v>3</v>
      </c>
      <c r="C5" s="1">
        <f>SUM(C3:C4)</f>
        <v>298</v>
      </c>
      <c r="D5" s="116">
        <f>SUM(D3:D4)</f>
        <v>1</v>
      </c>
      <c r="E5" s="1"/>
    </row>
    <row r="26" spans="1:3" x14ac:dyDescent="0.25">
      <c r="A26" s="1"/>
      <c r="B26" s="2"/>
      <c r="C26" s="1"/>
    </row>
    <row r="27" spans="1:3" x14ac:dyDescent="0.25">
      <c r="A27" s="1"/>
      <c r="B27" s="1"/>
      <c r="C27" s="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0.140625" bestFit="1" customWidth="1"/>
  </cols>
  <sheetData>
    <row r="1" spans="1:3" x14ac:dyDescent="0.25">
      <c r="A1" s="2" t="s">
        <v>58</v>
      </c>
      <c r="B1" s="118" t="s">
        <v>42</v>
      </c>
      <c r="C1" s="2">
        <v>3</v>
      </c>
    </row>
    <row r="2" spans="1:3" x14ac:dyDescent="0.25">
      <c r="A2" s="1"/>
      <c r="B2" s="118" t="s">
        <v>43</v>
      </c>
      <c r="C2" s="2">
        <v>11</v>
      </c>
    </row>
    <row r="3" spans="1:3" x14ac:dyDescent="0.25">
      <c r="A3" s="1"/>
      <c r="B3" s="118" t="s">
        <v>44</v>
      </c>
      <c r="C3" s="2">
        <v>3</v>
      </c>
    </row>
    <row r="4" spans="1:3" x14ac:dyDescent="0.25">
      <c r="A4" s="1"/>
      <c r="B4" s="118" t="s">
        <v>45</v>
      </c>
      <c r="C4" s="2">
        <v>3</v>
      </c>
    </row>
    <row r="5" spans="1:3" x14ac:dyDescent="0.25">
      <c r="A5" s="1"/>
      <c r="B5" s="118" t="s">
        <v>46</v>
      </c>
      <c r="C5" s="2">
        <v>2</v>
      </c>
    </row>
    <row r="6" spans="1:3" x14ac:dyDescent="0.25">
      <c r="A6" s="1"/>
      <c r="B6" s="118"/>
      <c r="C6" s="2">
        <f>SUM(C1:C5)</f>
        <v>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4" sqref="B4:C4"/>
    </sheetView>
  </sheetViews>
  <sheetFormatPr defaultRowHeight="15" x14ac:dyDescent="0.25"/>
  <cols>
    <col min="2" max="2" width="18.7109375" bestFit="1" customWidth="1"/>
  </cols>
  <sheetData>
    <row r="1" spans="1:3" x14ac:dyDescent="0.25">
      <c r="A1" s="2" t="s">
        <v>58</v>
      </c>
      <c r="B1" s="1"/>
      <c r="C1" s="1"/>
    </row>
    <row r="2" spans="1:3" x14ac:dyDescent="0.25">
      <c r="A2" s="1"/>
      <c r="B2" s="1"/>
      <c r="C2" s="1" t="s">
        <v>6</v>
      </c>
    </row>
    <row r="3" spans="1:3" x14ac:dyDescent="0.25">
      <c r="A3" s="1"/>
      <c r="B3" s="1"/>
      <c r="C3" s="1" t="s">
        <v>4</v>
      </c>
    </row>
    <row r="4" spans="1:3" x14ac:dyDescent="0.25">
      <c r="A4" s="1" t="s">
        <v>21</v>
      </c>
      <c r="B4" s="1" t="s">
        <v>22</v>
      </c>
      <c r="C4" s="1">
        <v>0</v>
      </c>
    </row>
    <row r="5" spans="1:3" x14ac:dyDescent="0.25">
      <c r="A5" s="1"/>
      <c r="B5" s="1" t="s">
        <v>23</v>
      </c>
      <c r="C5" s="1">
        <v>15</v>
      </c>
    </row>
    <row r="6" spans="1:3" x14ac:dyDescent="0.25">
      <c r="A6" s="1"/>
      <c r="B6" s="1" t="s">
        <v>24</v>
      </c>
      <c r="C6" s="1">
        <v>1</v>
      </c>
    </row>
    <row r="7" spans="1:3" x14ac:dyDescent="0.25">
      <c r="A7" s="1"/>
      <c r="B7" s="1" t="s">
        <v>25</v>
      </c>
      <c r="C7" s="1">
        <v>3</v>
      </c>
    </row>
    <row r="8" spans="1:3" x14ac:dyDescent="0.25">
      <c r="A8" s="1"/>
      <c r="B8" s="1" t="s">
        <v>26</v>
      </c>
      <c r="C8" s="1">
        <v>3</v>
      </c>
    </row>
    <row r="9" spans="1:3" x14ac:dyDescent="0.25">
      <c r="A9" s="1"/>
      <c r="B9" s="1"/>
      <c r="C9" s="1">
        <f>SUM(C4:C8)</f>
        <v>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7" customWidth="1"/>
    <col min="2" max="2" width="18.7109375" bestFit="1" customWidth="1"/>
    <col min="3" max="4" width="3.5703125" bestFit="1" customWidth="1"/>
    <col min="5" max="5" width="5" bestFit="1" customWidth="1"/>
  </cols>
  <sheetData>
    <row r="1" spans="1:6" x14ac:dyDescent="0.25">
      <c r="A1" s="1" t="s">
        <v>65</v>
      </c>
      <c r="B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 t="s">
        <v>11</v>
      </c>
      <c r="D3" s="1" t="s">
        <v>6</v>
      </c>
      <c r="E3" s="1" t="s">
        <v>3</v>
      </c>
      <c r="F3" s="1"/>
    </row>
    <row r="4" spans="1:6" x14ac:dyDescent="0.25">
      <c r="A4" s="1" t="s">
        <v>21</v>
      </c>
      <c r="B4" s="1" t="s">
        <v>22</v>
      </c>
      <c r="C4" s="1">
        <v>32</v>
      </c>
      <c r="D4" s="2">
        <v>23</v>
      </c>
      <c r="E4" s="1">
        <v>55</v>
      </c>
      <c r="F4" s="1"/>
    </row>
    <row r="5" spans="1:6" x14ac:dyDescent="0.25">
      <c r="A5" s="1"/>
      <c r="B5" s="1" t="s">
        <v>23</v>
      </c>
      <c r="C5" s="1">
        <v>56</v>
      </c>
      <c r="D5" s="2">
        <v>62</v>
      </c>
      <c r="E5" s="1">
        <v>118</v>
      </c>
      <c r="F5" s="1"/>
    </row>
    <row r="6" spans="1:6" x14ac:dyDescent="0.25">
      <c r="A6" s="1"/>
      <c r="B6" s="1" t="s">
        <v>24</v>
      </c>
      <c r="C6" s="1">
        <v>18</v>
      </c>
      <c r="D6" s="2">
        <v>15</v>
      </c>
      <c r="E6" s="1">
        <v>33</v>
      </c>
      <c r="F6" s="1"/>
    </row>
    <row r="7" spans="1:6" x14ac:dyDescent="0.25">
      <c r="A7" s="1"/>
      <c r="B7" s="1" t="s">
        <v>25</v>
      </c>
      <c r="C7" s="1">
        <v>25</v>
      </c>
      <c r="D7" s="2">
        <v>21</v>
      </c>
      <c r="E7" s="1">
        <v>46</v>
      </c>
      <c r="F7" s="1"/>
    </row>
    <row r="8" spans="1:6" x14ac:dyDescent="0.25">
      <c r="A8" s="1"/>
      <c r="B8" s="1" t="s">
        <v>26</v>
      </c>
      <c r="C8" s="1">
        <v>28</v>
      </c>
      <c r="D8" s="2">
        <v>18</v>
      </c>
      <c r="E8" s="1">
        <v>46</v>
      </c>
      <c r="F8" s="1"/>
    </row>
    <row r="9" spans="1:6" x14ac:dyDescent="0.25">
      <c r="B9" s="124" t="s">
        <v>3</v>
      </c>
      <c r="C9" s="1">
        <v>159</v>
      </c>
      <c r="D9" s="2">
        <f>SUM(D4:D8)</f>
        <v>139</v>
      </c>
      <c r="E9" s="1">
        <v>298</v>
      </c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A1" s="2" t="s">
        <v>64</v>
      </c>
      <c r="B1" s="1"/>
      <c r="D1" s="1"/>
      <c r="E1" s="1"/>
      <c r="F1" s="1"/>
    </row>
    <row r="2" spans="1:6" x14ac:dyDescent="0.25">
      <c r="A2" s="1"/>
      <c r="B2" s="1"/>
      <c r="C2" s="1" t="s">
        <v>7</v>
      </c>
      <c r="D2" s="1" t="s">
        <v>8</v>
      </c>
      <c r="E2" s="1"/>
      <c r="F2" s="1"/>
    </row>
    <row r="3" spans="1:6" x14ac:dyDescent="0.25">
      <c r="A3" s="1" t="s">
        <v>10</v>
      </c>
      <c r="B3" s="1"/>
      <c r="C3" s="1"/>
      <c r="D3" s="116"/>
      <c r="E3" s="1"/>
      <c r="F3" s="1"/>
    </row>
    <row r="4" spans="1:6" x14ac:dyDescent="0.25">
      <c r="A4" s="1"/>
      <c r="B4" s="1" t="s">
        <v>63</v>
      </c>
      <c r="C4" s="1">
        <f>12+C3</f>
        <v>12</v>
      </c>
      <c r="D4" s="116">
        <f>+C4/$C$9</f>
        <v>4.1379310344827586E-2</v>
      </c>
      <c r="E4" s="1"/>
      <c r="F4" s="1"/>
    </row>
    <row r="5" spans="1:6" x14ac:dyDescent="0.25">
      <c r="A5" s="1"/>
      <c r="B5" s="1" t="s">
        <v>62</v>
      </c>
      <c r="C5" s="1">
        <v>119</v>
      </c>
      <c r="D5" s="116">
        <f>+C5/$C$9</f>
        <v>0.41034482758620688</v>
      </c>
      <c r="E5" s="1"/>
      <c r="F5" s="1"/>
    </row>
    <row r="6" spans="1:6" x14ac:dyDescent="0.25">
      <c r="A6" s="1"/>
      <c r="B6" s="1" t="s">
        <v>61</v>
      </c>
      <c r="C6" s="1">
        <v>63</v>
      </c>
      <c r="D6" s="116">
        <f>+C6/$C$9</f>
        <v>0.21724137931034482</v>
      </c>
      <c r="E6" s="1"/>
      <c r="F6" s="1"/>
    </row>
    <row r="7" spans="1:6" x14ac:dyDescent="0.25">
      <c r="A7" s="1"/>
      <c r="B7" s="1" t="s">
        <v>60</v>
      </c>
      <c r="C7" s="1">
        <v>46</v>
      </c>
      <c r="D7" s="116">
        <f>+C7/$C$9</f>
        <v>0.15862068965517243</v>
      </c>
      <c r="E7" s="1"/>
      <c r="F7" s="1"/>
    </row>
    <row r="8" spans="1:6" x14ac:dyDescent="0.25">
      <c r="A8" s="1"/>
      <c r="B8" s="1" t="s">
        <v>59</v>
      </c>
      <c r="C8" s="1">
        <v>50</v>
      </c>
      <c r="D8" s="116">
        <f>+C8/$C$9</f>
        <v>0.17241379310344829</v>
      </c>
      <c r="E8" s="1"/>
      <c r="F8" s="1"/>
    </row>
    <row r="9" spans="1:6" x14ac:dyDescent="0.25">
      <c r="A9" s="1"/>
      <c r="B9" s="1" t="s">
        <v>3</v>
      </c>
      <c r="C9" s="1">
        <f>SUM(C3:C8)</f>
        <v>290</v>
      </c>
      <c r="D9" s="116">
        <f>SUM(D3:D8)</f>
        <v>1</v>
      </c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cols>
    <col min="1" max="7" width="9.140625" style="1"/>
  </cols>
  <sheetData>
    <row r="1" spans="1:8" x14ac:dyDescent="0.25">
      <c r="A1" s="83" t="s">
        <v>13</v>
      </c>
      <c r="B1" s="5"/>
      <c r="C1" s="5"/>
      <c r="D1" s="5"/>
      <c r="E1" s="5"/>
      <c r="F1" s="23"/>
    </row>
    <row r="2" spans="1:8" ht="15.75" thickBot="1" x14ac:dyDescent="0.3">
      <c r="A2" s="45"/>
      <c r="B2" s="16"/>
      <c r="C2" s="16"/>
      <c r="D2" s="16" t="s">
        <v>0</v>
      </c>
      <c r="E2" s="16"/>
      <c r="F2" s="44"/>
    </row>
    <row r="3" spans="1:8" ht="15.75" thickBot="1" x14ac:dyDescent="0.3">
      <c r="A3" s="45"/>
      <c r="B3" s="16"/>
      <c r="C3" s="16"/>
      <c r="D3" s="13" t="s">
        <v>1</v>
      </c>
      <c r="E3" s="14" t="s">
        <v>2</v>
      </c>
      <c r="F3" s="44" t="s">
        <v>3</v>
      </c>
    </row>
    <row r="4" spans="1:8" x14ac:dyDescent="0.25">
      <c r="A4" s="45" t="s">
        <v>5</v>
      </c>
      <c r="B4" s="16" t="s">
        <v>11</v>
      </c>
      <c r="C4" s="16" t="s">
        <v>4</v>
      </c>
      <c r="D4" s="16">
        <v>149</v>
      </c>
      <c r="E4" s="16">
        <v>79</v>
      </c>
      <c r="F4" s="44">
        <v>228</v>
      </c>
    </row>
    <row r="5" spans="1:8" x14ac:dyDescent="0.25">
      <c r="A5" s="45"/>
      <c r="B5" s="16"/>
      <c r="C5" s="16" t="s">
        <v>14</v>
      </c>
      <c r="D5" s="17">
        <v>0.65400000000000003</v>
      </c>
      <c r="E5" s="17">
        <v>0.34599999999999997</v>
      </c>
      <c r="F5" s="82">
        <v>1</v>
      </c>
      <c r="G5" s="3"/>
    </row>
    <row r="6" spans="1:8" ht="15.75" thickBot="1" x14ac:dyDescent="0.3">
      <c r="A6" s="45"/>
      <c r="B6" s="16"/>
      <c r="C6" s="16" t="s">
        <v>15</v>
      </c>
      <c r="D6" s="17">
        <v>0.77600000000000002</v>
      </c>
      <c r="E6" s="17">
        <v>0.745</v>
      </c>
      <c r="F6" s="82">
        <v>0.76500000000000001</v>
      </c>
      <c r="G6" s="3"/>
    </row>
    <row r="7" spans="1:8" x14ac:dyDescent="0.25">
      <c r="A7" s="45"/>
      <c r="B7" s="4" t="s">
        <v>6</v>
      </c>
      <c r="C7" s="5" t="s">
        <v>4</v>
      </c>
      <c r="D7" s="6">
        <v>43</v>
      </c>
      <c r="E7" s="18">
        <v>27</v>
      </c>
      <c r="F7" s="19">
        <v>70</v>
      </c>
    </row>
    <row r="8" spans="1:8" ht="15.75" thickBot="1" x14ac:dyDescent="0.3">
      <c r="A8" s="45"/>
      <c r="B8" s="7"/>
      <c r="C8" s="8" t="s">
        <v>14</v>
      </c>
      <c r="D8" s="9">
        <v>0.61399999999999999</v>
      </c>
      <c r="E8" s="20">
        <v>0.38600000000000001</v>
      </c>
      <c r="F8" s="21">
        <v>1</v>
      </c>
      <c r="G8" s="3"/>
    </row>
    <row r="9" spans="1:8" x14ac:dyDescent="0.25">
      <c r="A9" s="45"/>
      <c r="B9" s="16"/>
      <c r="C9" s="16" t="s">
        <v>15</v>
      </c>
      <c r="D9" s="17">
        <v>0.224</v>
      </c>
      <c r="E9" s="17">
        <v>0.255</v>
      </c>
      <c r="F9" s="82">
        <v>0.23499999999999999</v>
      </c>
      <c r="G9" s="3"/>
    </row>
    <row r="10" spans="1:8" x14ac:dyDescent="0.25">
      <c r="A10" s="45" t="s">
        <v>3</v>
      </c>
      <c r="B10" s="16"/>
      <c r="C10" s="16" t="s">
        <v>4</v>
      </c>
      <c r="D10" s="16">
        <v>192</v>
      </c>
      <c r="E10" s="16">
        <v>106</v>
      </c>
      <c r="F10" s="44">
        <v>298</v>
      </c>
    </row>
    <row r="11" spans="1:8" x14ac:dyDescent="0.25">
      <c r="A11" s="45"/>
      <c r="B11" s="16"/>
      <c r="C11" s="16" t="s">
        <v>14</v>
      </c>
      <c r="D11" s="17">
        <v>0.64400000000000002</v>
      </c>
      <c r="E11" s="17">
        <v>0.35599999999999998</v>
      </c>
      <c r="F11" s="82">
        <v>1</v>
      </c>
      <c r="G11" s="3"/>
    </row>
    <row r="12" spans="1:8" ht="15.75" thickBot="1" x14ac:dyDescent="0.3">
      <c r="A12" s="7"/>
      <c r="B12" s="8"/>
      <c r="C12" s="8" t="s">
        <v>15</v>
      </c>
      <c r="D12" s="24">
        <v>1</v>
      </c>
      <c r="E12" s="24">
        <v>1</v>
      </c>
      <c r="F12" s="21">
        <v>1</v>
      </c>
      <c r="G12" s="3"/>
      <c r="H12" s="10" t="s">
        <v>18</v>
      </c>
    </row>
    <row r="13" spans="1:8" ht="15.75" thickBot="1" x14ac:dyDescent="0.3"/>
    <row r="14" spans="1:8" x14ac:dyDescent="0.25">
      <c r="A14" s="81" t="s">
        <v>16</v>
      </c>
      <c r="B14" s="5"/>
      <c r="C14" s="5"/>
      <c r="D14" s="5"/>
      <c r="E14" s="5"/>
      <c r="F14" s="23"/>
    </row>
    <row r="15" spans="1:8" ht="15.75" thickBot="1" x14ac:dyDescent="0.3">
      <c r="A15" s="45"/>
      <c r="B15" s="16"/>
      <c r="C15" s="16"/>
      <c r="D15" s="16" t="s">
        <v>0</v>
      </c>
      <c r="E15" s="16"/>
      <c r="F15" s="44"/>
    </row>
    <row r="16" spans="1:8" ht="15.75" thickBot="1" x14ac:dyDescent="0.3">
      <c r="A16" s="45"/>
      <c r="B16" s="16"/>
      <c r="C16" s="16"/>
      <c r="D16" s="11" t="s">
        <v>1</v>
      </c>
      <c r="E16" s="12" t="s">
        <v>2</v>
      </c>
      <c r="F16" s="44" t="s">
        <v>3</v>
      </c>
    </row>
    <row r="17" spans="1:8" x14ac:dyDescent="0.25">
      <c r="A17" s="45" t="s">
        <v>12</v>
      </c>
      <c r="B17" s="16" t="s">
        <v>11</v>
      </c>
      <c r="C17" s="16" t="s">
        <v>4</v>
      </c>
      <c r="D17" s="16">
        <v>15</v>
      </c>
      <c r="E17" s="16">
        <v>9</v>
      </c>
      <c r="F17" s="44">
        <v>24</v>
      </c>
    </row>
    <row r="18" spans="1:8" x14ac:dyDescent="0.25">
      <c r="A18" s="45"/>
      <c r="B18" s="16"/>
      <c r="C18" s="16" t="s">
        <v>17</v>
      </c>
      <c r="D18" s="17">
        <v>0.625</v>
      </c>
      <c r="E18" s="17">
        <v>0.375</v>
      </c>
      <c r="F18" s="82">
        <v>1</v>
      </c>
    </row>
    <row r="19" spans="1:8" ht="15.75" thickBot="1" x14ac:dyDescent="0.3">
      <c r="A19" s="45"/>
      <c r="B19" s="16"/>
      <c r="C19" s="16" t="s">
        <v>15</v>
      </c>
      <c r="D19" s="17">
        <v>7.8E-2</v>
      </c>
      <c r="E19" s="17">
        <v>8.5000000000000006E-2</v>
      </c>
      <c r="F19" s="82">
        <v>8.1000000000000003E-2</v>
      </c>
    </row>
    <row r="20" spans="1:8" x14ac:dyDescent="0.25">
      <c r="A20" s="45"/>
      <c r="B20" s="4" t="s">
        <v>6</v>
      </c>
      <c r="C20" s="5" t="s">
        <v>4</v>
      </c>
      <c r="D20" s="6">
        <v>177</v>
      </c>
      <c r="E20" s="18">
        <v>97</v>
      </c>
      <c r="F20" s="19">
        <v>274</v>
      </c>
    </row>
    <row r="21" spans="1:8" ht="15.75" thickBot="1" x14ac:dyDescent="0.3">
      <c r="A21" s="45"/>
      <c r="B21" s="7"/>
      <c r="C21" s="8" t="s">
        <v>17</v>
      </c>
      <c r="D21" s="9">
        <v>0.64600000000000002</v>
      </c>
      <c r="E21" s="20">
        <v>0.35399999999999998</v>
      </c>
      <c r="F21" s="21">
        <v>1</v>
      </c>
    </row>
    <row r="22" spans="1:8" x14ac:dyDescent="0.25">
      <c r="A22" s="45"/>
      <c r="B22" s="16"/>
      <c r="C22" s="16" t="s">
        <v>15</v>
      </c>
      <c r="D22" s="17">
        <v>0.92200000000000004</v>
      </c>
      <c r="E22" s="17">
        <v>0.91500000000000004</v>
      </c>
      <c r="F22" s="82">
        <v>0.91900000000000004</v>
      </c>
    </row>
    <row r="23" spans="1:8" x14ac:dyDescent="0.25">
      <c r="A23" s="45" t="s">
        <v>3</v>
      </c>
      <c r="B23" s="16"/>
      <c r="C23" s="16" t="s">
        <v>4</v>
      </c>
      <c r="D23" s="16">
        <v>192</v>
      </c>
      <c r="E23" s="16">
        <v>106</v>
      </c>
      <c r="F23" s="44">
        <v>298</v>
      </c>
    </row>
    <row r="24" spans="1:8" x14ac:dyDescent="0.25">
      <c r="A24" s="45"/>
      <c r="B24" s="16"/>
      <c r="C24" s="16" t="s">
        <v>17</v>
      </c>
      <c r="D24" s="17">
        <v>0.64400000000000002</v>
      </c>
      <c r="E24" s="17">
        <v>0.35599999999999998</v>
      </c>
      <c r="F24" s="82">
        <v>1</v>
      </c>
    </row>
    <row r="25" spans="1:8" ht="15.75" thickBot="1" x14ac:dyDescent="0.3">
      <c r="A25" s="7"/>
      <c r="B25" s="8"/>
      <c r="C25" s="8" t="s">
        <v>15</v>
      </c>
      <c r="D25" s="24">
        <v>1</v>
      </c>
      <c r="E25" s="24">
        <v>1</v>
      </c>
      <c r="F25" s="21">
        <v>1</v>
      </c>
      <c r="H25" s="10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/>
  </sheetViews>
  <sheetFormatPr defaultRowHeight="15" x14ac:dyDescent="0.25"/>
  <cols>
    <col min="2" max="2" width="3.140625" bestFit="1" customWidth="1"/>
    <col min="7" max="7" width="10.7109375" customWidth="1"/>
    <col min="8" max="8" width="8.7109375" customWidth="1"/>
  </cols>
  <sheetData>
    <row r="1" spans="1:10" x14ac:dyDescent="0.25">
      <c r="A1" s="2" t="s">
        <v>20</v>
      </c>
      <c r="B1" s="1"/>
      <c r="C1" s="1"/>
      <c r="D1" s="1"/>
      <c r="F1" s="1"/>
      <c r="G1" s="1"/>
      <c r="H1" s="1"/>
      <c r="I1" s="1"/>
    </row>
    <row r="2" spans="1:10" x14ac:dyDescent="0.25">
      <c r="A2" s="1"/>
      <c r="B2" s="1"/>
      <c r="C2" s="1"/>
      <c r="D2" s="1"/>
      <c r="E2" s="1"/>
      <c r="F2" s="1" t="s">
        <v>21</v>
      </c>
      <c r="G2" s="1"/>
      <c r="H2" s="1"/>
      <c r="I2" s="1"/>
    </row>
    <row r="3" spans="1:10" ht="36.75" x14ac:dyDescent="0.25">
      <c r="A3" s="1"/>
      <c r="B3" s="1"/>
      <c r="C3" s="1"/>
      <c r="D3" s="39" t="s">
        <v>22</v>
      </c>
      <c r="E3" s="40" t="s">
        <v>23</v>
      </c>
      <c r="F3" s="41" t="s">
        <v>24</v>
      </c>
      <c r="G3" s="42" t="s">
        <v>25</v>
      </c>
      <c r="H3" s="43" t="s">
        <v>26</v>
      </c>
      <c r="I3" s="1" t="s">
        <v>3</v>
      </c>
    </row>
    <row r="4" spans="1:10" x14ac:dyDescent="0.25">
      <c r="A4" s="1" t="s">
        <v>5</v>
      </c>
      <c r="B4" s="1" t="s">
        <v>11</v>
      </c>
      <c r="C4" s="1" t="s">
        <v>4</v>
      </c>
      <c r="D4" s="1">
        <v>41</v>
      </c>
      <c r="E4" s="1">
        <v>97</v>
      </c>
      <c r="F4" s="1">
        <v>25</v>
      </c>
      <c r="G4" s="1">
        <v>33</v>
      </c>
      <c r="H4" s="1">
        <v>32</v>
      </c>
      <c r="I4" s="1">
        <v>228</v>
      </c>
    </row>
    <row r="5" spans="1:10" x14ac:dyDescent="0.25">
      <c r="A5" s="1"/>
      <c r="B5" s="1"/>
      <c r="C5" s="1" t="s">
        <v>14</v>
      </c>
      <c r="D5" s="3">
        <v>0.18</v>
      </c>
      <c r="E5" s="3">
        <v>0.42499999999999999</v>
      </c>
      <c r="F5" s="3">
        <v>0.11</v>
      </c>
      <c r="G5" s="3">
        <v>0.14499999999999999</v>
      </c>
      <c r="H5" s="3">
        <v>0.14000000000000001</v>
      </c>
      <c r="I5" s="3">
        <v>1</v>
      </c>
    </row>
    <row r="6" spans="1:10" ht="15.75" thickBot="1" x14ac:dyDescent="0.3">
      <c r="A6" s="1"/>
      <c r="B6" s="1"/>
      <c r="C6" s="1" t="s">
        <v>27</v>
      </c>
      <c r="D6" s="3">
        <v>0.745</v>
      </c>
      <c r="E6" s="3">
        <v>0.82199999999999995</v>
      </c>
      <c r="F6" s="3">
        <v>0.75800000000000001</v>
      </c>
      <c r="G6" s="3">
        <v>0.71699999999999997</v>
      </c>
      <c r="H6" s="3">
        <v>0.69599999999999995</v>
      </c>
      <c r="I6" s="3">
        <v>0.76500000000000001</v>
      </c>
    </row>
    <row r="7" spans="1:10" x14ac:dyDescent="0.25">
      <c r="A7" s="1"/>
      <c r="B7" s="4" t="s">
        <v>6</v>
      </c>
      <c r="C7" s="5" t="s">
        <v>4</v>
      </c>
      <c r="D7" s="26">
        <v>14</v>
      </c>
      <c r="E7" s="30">
        <v>21</v>
      </c>
      <c r="F7" s="33">
        <v>8</v>
      </c>
      <c r="G7" s="36">
        <v>13</v>
      </c>
      <c r="H7" s="22">
        <v>14</v>
      </c>
      <c r="I7" s="23">
        <v>70</v>
      </c>
    </row>
    <row r="8" spans="1:10" ht="15.75" thickBot="1" x14ac:dyDescent="0.3">
      <c r="A8" s="1"/>
      <c r="B8" s="7"/>
      <c r="C8" s="8" t="s">
        <v>14</v>
      </c>
      <c r="D8" s="28">
        <v>0.2</v>
      </c>
      <c r="E8" s="31">
        <v>0.3</v>
      </c>
      <c r="F8" s="34">
        <v>0.114</v>
      </c>
      <c r="G8" s="37">
        <v>0.186</v>
      </c>
      <c r="H8" s="38">
        <v>0.2</v>
      </c>
      <c r="I8" s="21">
        <v>1</v>
      </c>
    </row>
    <row r="9" spans="1:10" x14ac:dyDescent="0.25">
      <c r="A9" s="1"/>
      <c r="B9" s="1"/>
      <c r="C9" s="1" t="s">
        <v>27</v>
      </c>
      <c r="D9" s="3">
        <v>0.255</v>
      </c>
      <c r="E9" s="3">
        <v>0.17799999999999999</v>
      </c>
      <c r="F9" s="3">
        <v>0.24199999999999999</v>
      </c>
      <c r="G9" s="3">
        <v>0.28299999999999997</v>
      </c>
      <c r="H9" s="3">
        <v>0.30399999999999999</v>
      </c>
      <c r="I9" s="3">
        <v>0.23499999999999999</v>
      </c>
    </row>
    <row r="10" spans="1:10" x14ac:dyDescent="0.25">
      <c r="A10" s="1" t="s">
        <v>3</v>
      </c>
      <c r="B10" s="1"/>
      <c r="C10" s="1" t="s">
        <v>4</v>
      </c>
      <c r="D10" s="1">
        <v>55</v>
      </c>
      <c r="E10" s="1">
        <v>118</v>
      </c>
      <c r="F10" s="1">
        <v>33</v>
      </c>
      <c r="G10" s="1">
        <v>46</v>
      </c>
      <c r="H10" s="1">
        <v>46</v>
      </c>
      <c r="I10" s="1">
        <v>298</v>
      </c>
    </row>
    <row r="11" spans="1:10" x14ac:dyDescent="0.25">
      <c r="A11" s="1"/>
      <c r="B11" s="1"/>
      <c r="C11" s="1" t="s">
        <v>14</v>
      </c>
      <c r="D11" s="3">
        <v>0.185</v>
      </c>
      <c r="E11" s="3">
        <v>0.39600000000000002</v>
      </c>
      <c r="F11" s="3">
        <v>0.111</v>
      </c>
      <c r="G11" s="3">
        <v>0.154</v>
      </c>
      <c r="H11" s="3">
        <v>0.154</v>
      </c>
      <c r="I11" s="3">
        <v>1</v>
      </c>
    </row>
    <row r="12" spans="1:10" x14ac:dyDescent="0.25">
      <c r="A12" s="1"/>
      <c r="B12" s="1"/>
      <c r="C12" s="1" t="s">
        <v>27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</row>
    <row r="16" spans="1:10" x14ac:dyDescent="0.25">
      <c r="A16" s="2" t="s">
        <v>28</v>
      </c>
      <c r="B16" s="1"/>
      <c r="C16" s="1"/>
      <c r="D16" s="1"/>
      <c r="F16" s="1"/>
      <c r="G16" s="1"/>
      <c r="H16" s="1"/>
      <c r="I16" s="1"/>
      <c r="J16" s="10"/>
    </row>
    <row r="17" spans="1:9" x14ac:dyDescent="0.25">
      <c r="A17" s="1"/>
      <c r="B17" s="1"/>
      <c r="C17" s="1"/>
      <c r="D17" s="1"/>
      <c r="E17" s="1"/>
      <c r="F17" s="1" t="s">
        <v>21</v>
      </c>
      <c r="G17" s="1"/>
      <c r="H17" s="1"/>
      <c r="I17" s="1"/>
    </row>
    <row r="18" spans="1:9" ht="36.75" x14ac:dyDescent="0.25">
      <c r="A18" s="1"/>
      <c r="B18" s="1"/>
      <c r="C18" s="1"/>
      <c r="D18" s="27" t="s">
        <v>22</v>
      </c>
      <c r="E18" s="29" t="s">
        <v>23</v>
      </c>
      <c r="F18" s="32" t="s">
        <v>24</v>
      </c>
      <c r="G18" s="35" t="s">
        <v>25</v>
      </c>
      <c r="H18" s="25" t="s">
        <v>26</v>
      </c>
      <c r="I18" s="1" t="s">
        <v>3</v>
      </c>
    </row>
    <row r="19" spans="1:9" x14ac:dyDescent="0.25">
      <c r="A19" s="1" t="s">
        <v>12</v>
      </c>
      <c r="B19" s="1" t="s">
        <v>11</v>
      </c>
      <c r="C19" s="1" t="s">
        <v>4</v>
      </c>
      <c r="D19" s="1">
        <v>2</v>
      </c>
      <c r="E19" s="1">
        <v>7</v>
      </c>
      <c r="F19" s="1">
        <v>5</v>
      </c>
      <c r="G19" s="1">
        <v>4</v>
      </c>
      <c r="H19" s="1">
        <v>6</v>
      </c>
      <c r="I19" s="1">
        <v>24</v>
      </c>
    </row>
    <row r="20" spans="1:9" x14ac:dyDescent="0.25">
      <c r="A20" s="1"/>
      <c r="B20" s="1"/>
      <c r="C20" s="1" t="s">
        <v>17</v>
      </c>
      <c r="D20" s="3">
        <v>8.3000000000000004E-2</v>
      </c>
      <c r="E20" s="3">
        <v>0.29199999999999998</v>
      </c>
      <c r="F20" s="3">
        <v>0.20799999999999999</v>
      </c>
      <c r="G20" s="3">
        <v>0.16700000000000001</v>
      </c>
      <c r="H20" s="3">
        <v>0.25</v>
      </c>
      <c r="I20" s="3">
        <v>1</v>
      </c>
    </row>
    <row r="21" spans="1:9" ht="15.75" thickBot="1" x14ac:dyDescent="0.3">
      <c r="A21" s="1"/>
      <c r="B21" s="1"/>
      <c r="C21" s="1" t="s">
        <v>27</v>
      </c>
      <c r="D21" s="3">
        <v>3.5999999999999997E-2</v>
      </c>
      <c r="E21" s="3">
        <v>5.8999999999999997E-2</v>
      </c>
      <c r="F21" s="3">
        <v>0.152</v>
      </c>
      <c r="G21" s="3">
        <v>8.6999999999999994E-2</v>
      </c>
      <c r="H21" s="3">
        <v>0.13</v>
      </c>
      <c r="I21" s="3">
        <v>8.1000000000000003E-2</v>
      </c>
    </row>
    <row r="22" spans="1:9" x14ac:dyDescent="0.25">
      <c r="A22" s="1"/>
      <c r="B22" s="4" t="s">
        <v>6</v>
      </c>
      <c r="C22" s="5" t="s">
        <v>4</v>
      </c>
      <c r="D22" s="26">
        <v>53</v>
      </c>
      <c r="E22" s="30">
        <v>111</v>
      </c>
      <c r="F22" s="33">
        <v>28</v>
      </c>
      <c r="G22" s="36">
        <v>42</v>
      </c>
      <c r="H22" s="22">
        <v>40</v>
      </c>
      <c r="I22" s="23">
        <v>274</v>
      </c>
    </row>
    <row r="23" spans="1:9" ht="15.75" thickBot="1" x14ac:dyDescent="0.3">
      <c r="A23" s="1"/>
      <c r="B23" s="7"/>
      <c r="C23" s="8" t="s">
        <v>17</v>
      </c>
      <c r="D23" s="28">
        <v>0.193</v>
      </c>
      <c r="E23" s="31">
        <v>0.40500000000000003</v>
      </c>
      <c r="F23" s="34">
        <v>0.10199999999999999</v>
      </c>
      <c r="G23" s="37">
        <v>0.153</v>
      </c>
      <c r="H23" s="38">
        <v>0.14599999999999999</v>
      </c>
      <c r="I23" s="21">
        <v>1</v>
      </c>
    </row>
    <row r="24" spans="1:9" x14ac:dyDescent="0.25">
      <c r="A24" s="1"/>
      <c r="B24" s="1"/>
      <c r="C24" s="1" t="s">
        <v>27</v>
      </c>
      <c r="D24" s="3">
        <v>0.96399999999999997</v>
      </c>
      <c r="E24" s="3">
        <v>0.94099999999999995</v>
      </c>
      <c r="F24" s="3">
        <v>0.84799999999999998</v>
      </c>
      <c r="G24" s="3">
        <v>0.91300000000000003</v>
      </c>
      <c r="H24" s="3">
        <v>0.87</v>
      </c>
      <c r="I24" s="3">
        <v>0.91900000000000004</v>
      </c>
    </row>
    <row r="25" spans="1:9" x14ac:dyDescent="0.25">
      <c r="A25" s="1" t="s">
        <v>3</v>
      </c>
      <c r="B25" s="1"/>
      <c r="C25" s="1" t="s">
        <v>4</v>
      </c>
      <c r="D25" s="1">
        <v>55</v>
      </c>
      <c r="E25" s="1">
        <v>118</v>
      </c>
      <c r="F25" s="1">
        <v>33</v>
      </c>
      <c r="G25" s="1">
        <v>46</v>
      </c>
      <c r="H25" s="1">
        <v>46</v>
      </c>
      <c r="I25" s="1">
        <v>298</v>
      </c>
    </row>
    <row r="26" spans="1:9" x14ac:dyDescent="0.25">
      <c r="A26" s="1"/>
      <c r="B26" s="1"/>
      <c r="C26" s="1" t="s">
        <v>17</v>
      </c>
      <c r="D26" s="3">
        <v>0.185</v>
      </c>
      <c r="E26" s="3">
        <v>0.39600000000000002</v>
      </c>
      <c r="F26" s="3">
        <v>0.111</v>
      </c>
      <c r="G26" s="3">
        <v>0.154</v>
      </c>
      <c r="H26" s="3">
        <v>0.154</v>
      </c>
      <c r="I26" s="3">
        <v>1</v>
      </c>
    </row>
    <row r="27" spans="1:9" x14ac:dyDescent="0.25">
      <c r="A27" s="1"/>
      <c r="B27" s="1"/>
      <c r="C27" s="1" t="s">
        <v>27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5" x14ac:dyDescent="0.25"/>
  <cols>
    <col min="1" max="1" width="2.7109375" customWidth="1"/>
    <col min="2" max="2" width="10.5703125" bestFit="1" customWidth="1"/>
    <col min="5" max="5" width="10.7109375" customWidth="1"/>
    <col min="6" max="7" width="2.7109375" customWidth="1"/>
    <col min="11" max="11" width="10.7109375" customWidth="1"/>
  </cols>
  <sheetData>
    <row r="1" spans="1:11" ht="15.75" thickBot="1" x14ac:dyDescent="0.3"/>
    <row r="2" spans="1:11" x14ac:dyDescent="0.25">
      <c r="A2" s="1"/>
      <c r="B2" s="4" t="s">
        <v>47</v>
      </c>
      <c r="C2" s="5"/>
      <c r="D2" s="5"/>
      <c r="E2" s="23"/>
      <c r="G2" s="1"/>
      <c r="H2" s="4" t="s">
        <v>48</v>
      </c>
      <c r="I2" s="49"/>
      <c r="J2" s="5"/>
      <c r="K2" s="23"/>
    </row>
    <row r="3" spans="1:11" ht="24.75" x14ac:dyDescent="0.25">
      <c r="A3" s="1"/>
      <c r="B3" s="45"/>
      <c r="C3" s="47" t="s">
        <v>7</v>
      </c>
      <c r="D3" s="47" t="s">
        <v>8</v>
      </c>
      <c r="E3" s="48" t="s">
        <v>9</v>
      </c>
      <c r="G3" s="1"/>
      <c r="H3" s="45"/>
      <c r="I3" s="47" t="s">
        <v>7</v>
      </c>
      <c r="J3" s="47" t="s">
        <v>8</v>
      </c>
      <c r="K3" s="48" t="s">
        <v>9</v>
      </c>
    </row>
    <row r="4" spans="1:11" x14ac:dyDescent="0.25">
      <c r="A4" s="1"/>
      <c r="B4" s="45" t="s">
        <v>29</v>
      </c>
      <c r="C4" s="16">
        <v>52</v>
      </c>
      <c r="D4" s="16">
        <v>17.399999999999999</v>
      </c>
      <c r="E4" s="44">
        <v>17.399999999999999</v>
      </c>
      <c r="G4" s="1"/>
      <c r="H4" s="45" t="s">
        <v>42</v>
      </c>
      <c r="I4" s="16">
        <v>52</v>
      </c>
      <c r="J4" s="16">
        <v>17.399999999999999</v>
      </c>
      <c r="K4" s="44">
        <v>17.399999999999999</v>
      </c>
    </row>
    <row r="5" spans="1:11" x14ac:dyDescent="0.25">
      <c r="A5" s="1"/>
      <c r="B5" s="45" t="s">
        <v>30</v>
      </c>
      <c r="C5" s="16">
        <v>115</v>
      </c>
      <c r="D5" s="16">
        <v>38.6</v>
      </c>
      <c r="E5" s="44">
        <v>56</v>
      </c>
      <c r="G5" s="1"/>
      <c r="H5" s="45" t="s">
        <v>43</v>
      </c>
      <c r="I5" s="16">
        <v>115</v>
      </c>
      <c r="J5" s="16">
        <v>38.6</v>
      </c>
      <c r="K5" s="44">
        <v>56</v>
      </c>
    </row>
    <row r="6" spans="1:11" x14ac:dyDescent="0.25">
      <c r="A6" s="1"/>
      <c r="B6" s="45" t="s">
        <v>31</v>
      </c>
      <c r="C6" s="16">
        <v>54</v>
      </c>
      <c r="D6" s="16">
        <v>18.100000000000001</v>
      </c>
      <c r="E6" s="44">
        <v>74.2</v>
      </c>
      <c r="G6" s="1"/>
      <c r="H6" s="45" t="s">
        <v>44</v>
      </c>
      <c r="I6" s="16">
        <v>54</v>
      </c>
      <c r="J6" s="16">
        <v>18.100000000000001</v>
      </c>
      <c r="K6" s="44">
        <v>74.2</v>
      </c>
    </row>
    <row r="7" spans="1:11" x14ac:dyDescent="0.25">
      <c r="A7" s="1"/>
      <c r="B7" s="52" t="s">
        <v>32</v>
      </c>
      <c r="C7" s="53">
        <v>27</v>
      </c>
      <c r="D7" s="16">
        <v>9.1</v>
      </c>
      <c r="E7" s="44">
        <v>83.2</v>
      </c>
      <c r="G7" s="1"/>
      <c r="H7" s="52" t="s">
        <v>45</v>
      </c>
      <c r="I7" s="53">
        <v>48</v>
      </c>
      <c r="J7" s="16">
        <v>16.100000000000001</v>
      </c>
      <c r="K7" s="44">
        <v>90.3</v>
      </c>
    </row>
    <row r="8" spans="1:11" x14ac:dyDescent="0.25">
      <c r="A8" s="1"/>
      <c r="B8" s="52" t="s">
        <v>33</v>
      </c>
      <c r="C8" s="53">
        <v>21</v>
      </c>
      <c r="D8" s="16">
        <v>7</v>
      </c>
      <c r="E8" s="44">
        <v>90.3</v>
      </c>
      <c r="G8" s="1"/>
      <c r="H8" s="50" t="s">
        <v>46</v>
      </c>
      <c r="I8" s="51">
        <v>29</v>
      </c>
      <c r="J8" s="16">
        <v>9.6999999999999993</v>
      </c>
      <c r="K8" s="44">
        <v>100</v>
      </c>
    </row>
    <row r="9" spans="1:11" ht="15.75" thickBot="1" x14ac:dyDescent="0.3">
      <c r="A9" s="1"/>
      <c r="B9" s="50" t="s">
        <v>34</v>
      </c>
      <c r="C9" s="51">
        <v>6</v>
      </c>
      <c r="D9" s="16">
        <v>2</v>
      </c>
      <c r="E9" s="44">
        <v>92.3</v>
      </c>
      <c r="G9" s="1"/>
      <c r="H9" s="7" t="s">
        <v>3</v>
      </c>
      <c r="I9" s="8">
        <v>298</v>
      </c>
      <c r="J9" s="8">
        <v>100</v>
      </c>
      <c r="K9" s="46"/>
    </row>
    <row r="10" spans="1:11" x14ac:dyDescent="0.25">
      <c r="A10" s="1"/>
      <c r="B10" s="50" t="s">
        <v>35</v>
      </c>
      <c r="C10" s="51">
        <v>1</v>
      </c>
      <c r="D10" s="16">
        <v>0.3</v>
      </c>
      <c r="E10" s="44">
        <v>92.6</v>
      </c>
      <c r="G10" s="1"/>
      <c r="H10" s="1"/>
      <c r="I10" s="1"/>
      <c r="J10" s="1"/>
      <c r="K10" s="1"/>
    </row>
    <row r="11" spans="1:11" x14ac:dyDescent="0.25">
      <c r="A11" s="1"/>
      <c r="B11" s="50" t="s">
        <v>36</v>
      </c>
      <c r="C11" s="51">
        <v>6</v>
      </c>
      <c r="D11" s="16">
        <v>2</v>
      </c>
      <c r="E11" s="44">
        <v>94.6</v>
      </c>
    </row>
    <row r="12" spans="1:11" x14ac:dyDescent="0.25">
      <c r="A12" s="1"/>
      <c r="B12" s="50" t="s">
        <v>37</v>
      </c>
      <c r="C12" s="51">
        <v>6</v>
      </c>
      <c r="D12" s="16">
        <v>2</v>
      </c>
      <c r="E12" s="44">
        <v>96.6</v>
      </c>
    </row>
    <row r="13" spans="1:11" x14ac:dyDescent="0.25">
      <c r="A13" s="1"/>
      <c r="B13" s="50" t="s">
        <v>38</v>
      </c>
      <c r="C13" s="51">
        <v>3</v>
      </c>
      <c r="D13" s="16">
        <v>1</v>
      </c>
      <c r="E13" s="44">
        <v>97.7</v>
      </c>
    </row>
    <row r="14" spans="1:11" x14ac:dyDescent="0.25">
      <c r="A14" s="1"/>
      <c r="B14" s="50" t="s">
        <v>39</v>
      </c>
      <c r="C14" s="51">
        <v>3</v>
      </c>
      <c r="D14" s="16">
        <v>1</v>
      </c>
      <c r="E14" s="44">
        <v>98.7</v>
      </c>
    </row>
    <row r="15" spans="1:11" x14ac:dyDescent="0.25">
      <c r="A15" s="1"/>
      <c r="B15" s="50" t="s">
        <v>40</v>
      </c>
      <c r="C15" s="51">
        <v>2</v>
      </c>
      <c r="D15" s="16">
        <v>0.7</v>
      </c>
      <c r="E15" s="44">
        <v>99.3</v>
      </c>
    </row>
    <row r="16" spans="1:11" x14ac:dyDescent="0.25">
      <c r="A16" s="1"/>
      <c r="B16" s="50" t="s">
        <v>41</v>
      </c>
      <c r="C16" s="51">
        <v>2</v>
      </c>
      <c r="D16" s="16">
        <v>0.7</v>
      </c>
      <c r="E16" s="44">
        <v>100</v>
      </c>
    </row>
    <row r="17" spans="1:5" ht="15.75" thickBot="1" x14ac:dyDescent="0.3">
      <c r="A17" s="1"/>
      <c r="B17" s="7" t="s">
        <v>3</v>
      </c>
      <c r="C17" s="8">
        <v>298</v>
      </c>
      <c r="D17" s="8">
        <v>100</v>
      </c>
      <c r="E17" s="46"/>
    </row>
    <row r="18" spans="1:5" x14ac:dyDescent="0.25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6" sqref="H16"/>
    </sheetView>
  </sheetViews>
  <sheetFormatPr defaultRowHeight="15" x14ac:dyDescent="0.25"/>
  <cols>
    <col min="1" max="1" width="4.85546875" bestFit="1" customWidth="1"/>
    <col min="3" max="4" width="10.7109375" customWidth="1"/>
  </cols>
  <sheetData>
    <row r="1" spans="1:4" ht="15.75" thickBot="1" x14ac:dyDescent="0.3">
      <c r="B1" s="15" t="s">
        <v>51</v>
      </c>
    </row>
    <row r="2" spans="1:4" ht="24.75" x14ac:dyDescent="0.25">
      <c r="A2" s="1"/>
      <c r="B2" s="4"/>
      <c r="C2" s="54" t="s">
        <v>49</v>
      </c>
      <c r="D2" s="55" t="s">
        <v>50</v>
      </c>
    </row>
    <row r="3" spans="1:4" x14ac:dyDescent="0.25">
      <c r="A3" s="1"/>
      <c r="B3" s="45"/>
      <c r="C3" s="16" t="s">
        <v>6</v>
      </c>
      <c r="D3" s="44" t="s">
        <v>6</v>
      </c>
    </row>
    <row r="4" spans="1:4" x14ac:dyDescent="0.25">
      <c r="A4" s="1"/>
      <c r="B4" s="56" t="s">
        <v>42</v>
      </c>
      <c r="C4" s="57">
        <v>13</v>
      </c>
      <c r="D4" s="58">
        <v>48</v>
      </c>
    </row>
    <row r="5" spans="1:4" x14ac:dyDescent="0.25">
      <c r="A5" s="1"/>
      <c r="B5" s="59" t="s">
        <v>43</v>
      </c>
      <c r="C5" s="60">
        <v>30</v>
      </c>
      <c r="D5" s="61">
        <v>104</v>
      </c>
    </row>
    <row r="6" spans="1:4" x14ac:dyDescent="0.25">
      <c r="A6" s="1"/>
      <c r="B6" s="62" t="s">
        <v>44</v>
      </c>
      <c r="C6" s="63">
        <v>12</v>
      </c>
      <c r="D6" s="64">
        <v>48</v>
      </c>
    </row>
    <row r="7" spans="1:4" x14ac:dyDescent="0.25">
      <c r="A7" s="1"/>
      <c r="B7" s="65" t="s">
        <v>45</v>
      </c>
      <c r="C7" s="66">
        <v>12</v>
      </c>
      <c r="D7" s="67">
        <v>48</v>
      </c>
    </row>
    <row r="8" spans="1:4" x14ac:dyDescent="0.25">
      <c r="A8" s="1"/>
      <c r="B8" s="68" t="s">
        <v>46</v>
      </c>
      <c r="C8" s="69">
        <v>3</v>
      </c>
      <c r="D8" s="70">
        <v>26</v>
      </c>
    </row>
    <row r="9" spans="1:4" ht="15.75" thickBot="1" x14ac:dyDescent="0.3">
      <c r="A9" s="1"/>
      <c r="B9" s="7" t="s">
        <v>3</v>
      </c>
      <c r="C9" s="71">
        <f>SUM(C4:C8)</f>
        <v>70</v>
      </c>
      <c r="D9" s="72">
        <f>SUM(D4:D8)</f>
        <v>274</v>
      </c>
    </row>
    <row r="10" spans="1:4" x14ac:dyDescent="0.25">
      <c r="A1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2" max="2" width="5" bestFit="1" customWidth="1"/>
    <col min="4" max="4" width="8.7109375" customWidth="1"/>
    <col min="5" max="5" width="6.7109375" bestFit="1" customWidth="1"/>
    <col min="6" max="6" width="11.7109375" customWidth="1"/>
  </cols>
  <sheetData>
    <row r="1" spans="1:6" x14ac:dyDescent="0.25">
      <c r="A1" s="2" t="s">
        <v>52</v>
      </c>
      <c r="B1" s="1"/>
      <c r="D1" s="1"/>
      <c r="E1" s="1"/>
      <c r="F1" s="1"/>
    </row>
    <row r="2" spans="1:6" ht="24.75" x14ac:dyDescent="0.25">
      <c r="A2" s="1"/>
      <c r="B2" s="1"/>
      <c r="C2" s="85" t="s">
        <v>7</v>
      </c>
      <c r="D2" s="85" t="s">
        <v>8</v>
      </c>
      <c r="E2" s="85" t="s">
        <v>53</v>
      </c>
      <c r="F2" s="85" t="s">
        <v>9</v>
      </c>
    </row>
    <row r="3" spans="1:6" x14ac:dyDescent="0.25">
      <c r="A3" s="1" t="s">
        <v>10</v>
      </c>
      <c r="B3" s="86" t="s">
        <v>11</v>
      </c>
      <c r="C3" s="86">
        <v>3</v>
      </c>
      <c r="D3" s="1">
        <v>1</v>
      </c>
      <c r="E3" s="1">
        <v>1</v>
      </c>
      <c r="F3" s="1">
        <v>1</v>
      </c>
    </row>
    <row r="4" spans="1:6" x14ac:dyDescent="0.25">
      <c r="A4" s="1"/>
      <c r="B4" s="86" t="s">
        <v>6</v>
      </c>
      <c r="C4" s="86">
        <v>295</v>
      </c>
      <c r="D4" s="1">
        <v>99</v>
      </c>
      <c r="E4" s="1">
        <v>99</v>
      </c>
      <c r="F4" s="1">
        <v>100</v>
      </c>
    </row>
    <row r="5" spans="1:6" x14ac:dyDescent="0.25">
      <c r="A5" s="1"/>
      <c r="B5" s="1" t="s">
        <v>3</v>
      </c>
      <c r="C5" s="1">
        <v>298</v>
      </c>
      <c r="D5" s="1">
        <v>100</v>
      </c>
      <c r="E5" s="1">
        <v>100</v>
      </c>
      <c r="F5" s="1"/>
    </row>
    <row r="6" spans="1:6" x14ac:dyDescent="0.25">
      <c r="A6" s="1"/>
      <c r="B6" s="1"/>
      <c r="C6" s="1"/>
      <c r="D6" s="1"/>
      <c r="E6" s="1"/>
      <c r="F6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"/>
  <sheetViews>
    <sheetView topLeftCell="M1" workbookViewId="0">
      <selection activeCell="O1" sqref="O1"/>
    </sheetView>
  </sheetViews>
  <sheetFormatPr defaultRowHeight="15" x14ac:dyDescent="0.25"/>
  <sheetData>
    <row r="1" spans="2:19" ht="15.75" thickBot="1" x14ac:dyDescent="0.3">
      <c r="O1" t="s">
        <v>52</v>
      </c>
    </row>
    <row r="2" spans="2:19" x14ac:dyDescent="0.25">
      <c r="B2" s="4" t="s">
        <v>54</v>
      </c>
      <c r="C2" s="5"/>
      <c r="D2" s="49"/>
      <c r="E2" s="5"/>
      <c r="F2" s="23"/>
      <c r="G2" s="1"/>
      <c r="O2" s="1"/>
      <c r="P2" s="1"/>
      <c r="Q2" s="1" t="s">
        <v>66</v>
      </c>
      <c r="R2" s="1"/>
      <c r="S2" s="1"/>
    </row>
    <row r="3" spans="2:19" x14ac:dyDescent="0.25">
      <c r="B3" s="45" t="s">
        <v>4</v>
      </c>
      <c r="C3" s="16"/>
      <c r="D3" s="16"/>
      <c r="E3" s="16"/>
      <c r="F3" s="44"/>
      <c r="G3" s="1"/>
      <c r="O3" s="1" t="s">
        <v>4</v>
      </c>
      <c r="P3" s="1"/>
      <c r="Q3" s="1"/>
      <c r="R3" s="1"/>
      <c r="S3" s="1"/>
    </row>
    <row r="4" spans="2:19" x14ac:dyDescent="0.25">
      <c r="B4" s="45"/>
      <c r="C4" s="16"/>
      <c r="D4" s="16" t="s">
        <v>0</v>
      </c>
      <c r="E4" s="16"/>
      <c r="F4" s="44"/>
      <c r="G4" s="1"/>
      <c r="O4" s="1"/>
      <c r="P4" s="1"/>
      <c r="Q4" s="1" t="s">
        <v>52</v>
      </c>
      <c r="R4" s="1"/>
      <c r="S4" s="1"/>
    </row>
    <row r="5" spans="2:19" x14ac:dyDescent="0.25">
      <c r="B5" s="45"/>
      <c r="C5" s="16"/>
      <c r="D5" s="16" t="s">
        <v>1</v>
      </c>
      <c r="E5" s="16" t="s">
        <v>2</v>
      </c>
      <c r="F5" s="44" t="s">
        <v>3</v>
      </c>
      <c r="G5" s="1"/>
      <c r="O5" s="1"/>
      <c r="P5" s="1"/>
      <c r="Q5" s="1" t="s">
        <v>11</v>
      </c>
      <c r="R5" s="1" t="s">
        <v>6</v>
      </c>
      <c r="S5" s="1" t="s">
        <v>3</v>
      </c>
    </row>
    <row r="6" spans="2:19" x14ac:dyDescent="0.25">
      <c r="B6" s="45" t="s">
        <v>52</v>
      </c>
      <c r="C6" s="16" t="s">
        <v>11</v>
      </c>
      <c r="D6" s="16">
        <v>1</v>
      </c>
      <c r="E6" s="16">
        <v>2</v>
      </c>
      <c r="F6" s="44">
        <v>3</v>
      </c>
      <c r="G6" s="1"/>
      <c r="O6" s="1" t="s">
        <v>67</v>
      </c>
      <c r="P6" s="1" t="s">
        <v>42</v>
      </c>
      <c r="Q6" s="1">
        <v>0</v>
      </c>
      <c r="R6" s="1">
        <v>52</v>
      </c>
      <c r="S6" s="1">
        <v>52</v>
      </c>
    </row>
    <row r="7" spans="2:19" x14ac:dyDescent="0.25">
      <c r="B7" s="45"/>
      <c r="C7" s="16" t="s">
        <v>6</v>
      </c>
      <c r="D7" s="87">
        <v>191</v>
      </c>
      <c r="E7" s="88">
        <v>104</v>
      </c>
      <c r="F7" s="44">
        <v>295</v>
      </c>
      <c r="G7" s="1"/>
      <c r="O7" s="1"/>
      <c r="P7" s="1" t="s">
        <v>43</v>
      </c>
      <c r="Q7" s="1">
        <v>1</v>
      </c>
      <c r="R7" s="1">
        <v>114</v>
      </c>
      <c r="S7" s="1">
        <v>115</v>
      </c>
    </row>
    <row r="8" spans="2:19" ht="15.75" thickBot="1" x14ac:dyDescent="0.3">
      <c r="B8" s="7" t="s">
        <v>3</v>
      </c>
      <c r="C8" s="8"/>
      <c r="D8" s="8">
        <v>192</v>
      </c>
      <c r="E8" s="8">
        <v>106</v>
      </c>
      <c r="F8" s="46">
        <v>298</v>
      </c>
      <c r="G8" s="1"/>
      <c r="O8" s="1"/>
      <c r="P8" s="1" t="s">
        <v>44</v>
      </c>
      <c r="Q8" s="1">
        <v>2</v>
      </c>
      <c r="R8" s="1">
        <v>52</v>
      </c>
      <c r="S8" s="1">
        <v>54</v>
      </c>
    </row>
    <row r="9" spans="2:19" x14ac:dyDescent="0.25">
      <c r="B9" s="1"/>
      <c r="C9" s="1"/>
      <c r="D9" s="1"/>
      <c r="E9" s="1"/>
      <c r="F9" s="1"/>
      <c r="G9" s="1"/>
      <c r="O9" s="1"/>
      <c r="P9" s="1" t="s">
        <v>45</v>
      </c>
      <c r="Q9" s="1">
        <v>0</v>
      </c>
      <c r="R9" s="1">
        <v>48</v>
      </c>
      <c r="S9" s="1">
        <v>48</v>
      </c>
    </row>
    <row r="10" spans="2:19" x14ac:dyDescent="0.25">
      <c r="O10" s="1"/>
      <c r="P10" s="1" t="s">
        <v>46</v>
      </c>
      <c r="Q10" s="1">
        <v>0</v>
      </c>
      <c r="R10" s="1">
        <v>29</v>
      </c>
      <c r="S10" s="1">
        <v>29</v>
      </c>
    </row>
    <row r="11" spans="2:19" x14ac:dyDescent="0.25">
      <c r="O11" s="1" t="s">
        <v>3</v>
      </c>
      <c r="P11" s="1"/>
      <c r="Q11" s="1">
        <v>3</v>
      </c>
      <c r="R11" s="1">
        <v>295</v>
      </c>
      <c r="S11" s="1">
        <v>298</v>
      </c>
    </row>
    <row r="12" spans="2:19" x14ac:dyDescent="0.25">
      <c r="O12" s="1"/>
      <c r="P12" s="1"/>
      <c r="Q12" s="1"/>
      <c r="R12" s="1"/>
      <c r="S12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2" x14ac:dyDescent="0.2"/>
  <cols>
    <col min="1" max="16384" width="9.140625" style="1"/>
  </cols>
  <sheetData>
    <row r="1" spans="1:5" x14ac:dyDescent="0.2">
      <c r="A1" s="1" t="s">
        <v>52</v>
      </c>
    </row>
    <row r="2" spans="1:5" x14ac:dyDescent="0.2">
      <c r="C2" s="1" t="s">
        <v>66</v>
      </c>
    </row>
    <row r="3" spans="1:5" x14ac:dyDescent="0.2">
      <c r="A3" s="1" t="s">
        <v>4</v>
      </c>
    </row>
    <row r="4" spans="1:5" x14ac:dyDescent="0.2">
      <c r="C4" s="1" t="s">
        <v>52</v>
      </c>
    </row>
    <row r="5" spans="1:5" x14ac:dyDescent="0.2">
      <c r="C5" s="1" t="s">
        <v>11</v>
      </c>
      <c r="D5" s="1" t="s">
        <v>6</v>
      </c>
      <c r="E5" s="1" t="s">
        <v>3</v>
      </c>
    </row>
    <row r="6" spans="1:5" x14ac:dyDescent="0.2">
      <c r="A6" s="1" t="s">
        <v>67</v>
      </c>
      <c r="B6" s="1" t="s">
        <v>42</v>
      </c>
      <c r="C6" s="1">
        <v>0</v>
      </c>
      <c r="D6" s="1">
        <v>52</v>
      </c>
      <c r="E6" s="1">
        <v>52</v>
      </c>
    </row>
    <row r="7" spans="1:5" x14ac:dyDescent="0.2">
      <c r="B7" s="1" t="s">
        <v>43</v>
      </c>
      <c r="C7" s="1">
        <v>1</v>
      </c>
      <c r="D7" s="1">
        <v>114</v>
      </c>
      <c r="E7" s="1">
        <v>115</v>
      </c>
    </row>
    <row r="8" spans="1:5" x14ac:dyDescent="0.2">
      <c r="B8" s="1" t="s">
        <v>44</v>
      </c>
      <c r="C8" s="1">
        <v>2</v>
      </c>
      <c r="D8" s="1">
        <v>52</v>
      </c>
      <c r="E8" s="1">
        <v>54</v>
      </c>
    </row>
    <row r="9" spans="1:5" x14ac:dyDescent="0.2">
      <c r="B9" s="1" t="s">
        <v>45</v>
      </c>
      <c r="C9" s="1">
        <v>0</v>
      </c>
      <c r="D9" s="1">
        <v>48</v>
      </c>
      <c r="E9" s="1">
        <v>48</v>
      </c>
    </row>
    <row r="10" spans="1:5" x14ac:dyDescent="0.2">
      <c r="B10" s="1" t="s">
        <v>46</v>
      </c>
      <c r="C10" s="1">
        <v>0</v>
      </c>
      <c r="D10" s="1">
        <v>29</v>
      </c>
      <c r="E10" s="1">
        <v>29</v>
      </c>
    </row>
    <row r="11" spans="1:5" x14ac:dyDescent="0.2">
      <c r="A11" s="1" t="s">
        <v>3</v>
      </c>
      <c r="C11" s="1">
        <v>3</v>
      </c>
      <c r="D11" s="1">
        <v>295</v>
      </c>
      <c r="E11" s="1">
        <v>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7" max="7" width="12.85546875" customWidth="1"/>
  </cols>
  <sheetData>
    <row r="1" spans="1:9" x14ac:dyDescent="0.25">
      <c r="A1" s="100" t="s">
        <v>55</v>
      </c>
      <c r="B1" s="89"/>
      <c r="C1" s="89"/>
      <c r="D1" s="89"/>
      <c r="E1" s="49"/>
      <c r="F1" s="89"/>
      <c r="G1" s="89"/>
      <c r="H1" s="89"/>
      <c r="I1" s="90"/>
    </row>
    <row r="2" spans="1:9" x14ac:dyDescent="0.25">
      <c r="A2" s="91"/>
      <c r="B2" s="92"/>
      <c r="C2" s="92"/>
      <c r="D2" s="92"/>
      <c r="E2" s="92"/>
      <c r="F2" s="92" t="s">
        <v>21</v>
      </c>
      <c r="G2" s="92"/>
      <c r="H2" s="92"/>
      <c r="I2" s="93"/>
    </row>
    <row r="3" spans="1:9" ht="39" x14ac:dyDescent="0.25">
      <c r="A3" s="91"/>
      <c r="B3" s="92"/>
      <c r="C3" s="92"/>
      <c r="D3" s="103" t="s">
        <v>22</v>
      </c>
      <c r="E3" s="104" t="s">
        <v>23</v>
      </c>
      <c r="F3" s="107" t="s">
        <v>24</v>
      </c>
      <c r="G3" s="110" t="s">
        <v>25</v>
      </c>
      <c r="H3" s="113" t="s">
        <v>26</v>
      </c>
      <c r="I3" s="93" t="s">
        <v>3</v>
      </c>
    </row>
    <row r="4" spans="1:9" x14ac:dyDescent="0.25">
      <c r="A4" s="91" t="s">
        <v>52</v>
      </c>
      <c r="B4" s="92" t="s">
        <v>11</v>
      </c>
      <c r="C4" s="92" t="s">
        <v>4</v>
      </c>
      <c r="D4" s="92">
        <v>0</v>
      </c>
      <c r="E4" s="92">
        <v>0</v>
      </c>
      <c r="F4" s="92">
        <v>1</v>
      </c>
      <c r="G4" s="92">
        <v>0</v>
      </c>
      <c r="H4" s="92">
        <v>2</v>
      </c>
      <c r="I4" s="93">
        <v>3</v>
      </c>
    </row>
    <row r="5" spans="1:9" x14ac:dyDescent="0.25">
      <c r="A5" s="91"/>
      <c r="B5" s="92"/>
      <c r="C5" s="92" t="s">
        <v>56</v>
      </c>
      <c r="D5" s="94">
        <v>0</v>
      </c>
      <c r="E5" s="94">
        <v>0</v>
      </c>
      <c r="F5" s="94">
        <v>0.33300000000000002</v>
      </c>
      <c r="G5" s="94">
        <v>0</v>
      </c>
      <c r="H5" s="94">
        <v>0.66700000000000004</v>
      </c>
      <c r="I5" s="95">
        <v>1</v>
      </c>
    </row>
    <row r="6" spans="1:9" x14ac:dyDescent="0.25">
      <c r="A6" s="91"/>
      <c r="B6" s="92"/>
      <c r="C6" s="92" t="s">
        <v>27</v>
      </c>
      <c r="D6" s="94">
        <v>0</v>
      </c>
      <c r="E6" s="94">
        <v>0</v>
      </c>
      <c r="F6" s="94">
        <v>0.03</v>
      </c>
      <c r="G6" s="94">
        <v>0</v>
      </c>
      <c r="H6" s="94">
        <v>4.2999999999999997E-2</v>
      </c>
      <c r="I6" s="95">
        <v>0.01</v>
      </c>
    </row>
    <row r="7" spans="1:9" x14ac:dyDescent="0.25">
      <c r="A7" s="91"/>
      <c r="B7" s="92" t="s">
        <v>6</v>
      </c>
      <c r="C7" s="92" t="s">
        <v>4</v>
      </c>
      <c r="D7" s="101">
        <v>55</v>
      </c>
      <c r="E7" s="105">
        <v>118</v>
      </c>
      <c r="F7" s="108">
        <v>32</v>
      </c>
      <c r="G7" s="111">
        <v>46</v>
      </c>
      <c r="H7" s="114">
        <v>44</v>
      </c>
      <c r="I7" s="93">
        <v>295</v>
      </c>
    </row>
    <row r="8" spans="1:9" x14ac:dyDescent="0.25">
      <c r="A8" s="91"/>
      <c r="B8" s="92"/>
      <c r="C8" s="92" t="s">
        <v>56</v>
      </c>
      <c r="D8" s="102">
        <v>0.186</v>
      </c>
      <c r="E8" s="106">
        <v>0.4</v>
      </c>
      <c r="F8" s="109">
        <v>0.108</v>
      </c>
      <c r="G8" s="112">
        <v>0.156</v>
      </c>
      <c r="H8" s="115">
        <v>0.14899999999999999</v>
      </c>
      <c r="I8" s="95">
        <v>1</v>
      </c>
    </row>
    <row r="9" spans="1:9" x14ac:dyDescent="0.25">
      <c r="A9" s="91"/>
      <c r="B9" s="92"/>
      <c r="C9" s="92" t="s">
        <v>27</v>
      </c>
      <c r="D9" s="94">
        <v>1</v>
      </c>
      <c r="E9" s="94">
        <v>1</v>
      </c>
      <c r="F9" s="94">
        <v>0.97</v>
      </c>
      <c r="G9" s="94">
        <v>1</v>
      </c>
      <c r="H9" s="94">
        <v>0.95699999999999996</v>
      </c>
      <c r="I9" s="95">
        <v>0.99</v>
      </c>
    </row>
    <row r="10" spans="1:9" x14ac:dyDescent="0.25">
      <c r="A10" s="91" t="s">
        <v>3</v>
      </c>
      <c r="B10" s="92"/>
      <c r="C10" s="92" t="s">
        <v>4</v>
      </c>
      <c r="D10" s="92">
        <v>55</v>
      </c>
      <c r="E10" s="92">
        <v>118</v>
      </c>
      <c r="F10" s="92">
        <v>33</v>
      </c>
      <c r="G10" s="92">
        <v>46</v>
      </c>
      <c r="H10" s="92">
        <v>46</v>
      </c>
      <c r="I10" s="93">
        <v>298</v>
      </c>
    </row>
    <row r="11" spans="1:9" x14ac:dyDescent="0.25">
      <c r="A11" s="91"/>
      <c r="B11" s="92"/>
      <c r="C11" s="92" t="s">
        <v>56</v>
      </c>
      <c r="D11" s="94">
        <v>0.185</v>
      </c>
      <c r="E11" s="94">
        <v>0.39600000000000002</v>
      </c>
      <c r="F11" s="94">
        <v>0.111</v>
      </c>
      <c r="G11" s="94">
        <v>0.154</v>
      </c>
      <c r="H11" s="94">
        <v>0.154</v>
      </c>
      <c r="I11" s="95">
        <v>1</v>
      </c>
    </row>
    <row r="12" spans="1:9" ht="15.75" thickBot="1" x14ac:dyDescent="0.3">
      <c r="A12" s="96"/>
      <c r="B12" s="97"/>
      <c r="C12" s="97" t="s">
        <v>27</v>
      </c>
      <c r="D12" s="98">
        <v>1</v>
      </c>
      <c r="E12" s="98">
        <v>1</v>
      </c>
      <c r="F12" s="98">
        <v>1</v>
      </c>
      <c r="G12" s="98">
        <v>1</v>
      </c>
      <c r="H12" s="98">
        <v>1</v>
      </c>
      <c r="I12" s="99">
        <v>1</v>
      </c>
    </row>
    <row r="13" spans="1:9" x14ac:dyDescent="0.25">
      <c r="A13" s="84"/>
      <c r="B13" s="84"/>
      <c r="C13" s="84"/>
      <c r="D13" s="84"/>
      <c r="E13" s="84"/>
      <c r="F13" s="84"/>
      <c r="G13" s="84"/>
      <c r="H13" s="84"/>
      <c r="I13" s="8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ate</vt:lpstr>
      <vt:lpstr>ate x sexo</vt:lpstr>
      <vt:lpstr>ate x col</vt:lpstr>
      <vt:lpstr>edad</vt:lpstr>
      <vt:lpstr>ate x edad</vt:lpstr>
      <vt:lpstr>salud</vt:lpstr>
      <vt:lpstr>salud x sexo</vt:lpstr>
      <vt:lpstr>salud x edad</vt:lpstr>
      <vt:lpstr>salud x colonia</vt:lpstr>
      <vt:lpstr>edu</vt:lpstr>
      <vt:lpstr>edu x eda</vt:lpstr>
      <vt:lpstr>edu x col</vt:lpstr>
      <vt:lpstr>emb x col</vt:lpstr>
      <vt:lpstr>pres x 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2013-07-16T15:38:58Z</dcterms:created>
  <dcterms:modified xsi:type="dcterms:W3CDTF">2013-07-20T14:03:34Z</dcterms:modified>
</cp:coreProperties>
</file>