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haryfreedman/Google Drive/Freedman Lab Docs and Protocols/Protocols/Enzymes/"/>
    </mc:Choice>
  </mc:AlternateContent>
  <bookViews>
    <workbookView xWindow="7940" yWindow="2080" windowWidth="37640" windowHeight="22340" activeTab="1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Q8" i="1"/>
  <c r="Q7" i="1"/>
  <c r="Q9" i="16"/>
  <c r="AB8" i="16"/>
  <c r="Q8" i="16"/>
  <c r="Q7" i="16"/>
  <c r="R15" i="7"/>
  <c r="R14" i="7"/>
  <c r="R13" i="7"/>
  <c r="R10" i="7"/>
  <c r="R9" i="7"/>
  <c r="R8" i="7"/>
  <c r="Q9" i="2"/>
  <c r="Q8" i="2"/>
  <c r="Q7" i="2"/>
  <c r="Q9" i="3"/>
  <c r="Q8" i="3"/>
  <c r="Q7" i="3"/>
  <c r="T15" i="7"/>
  <c r="U15" i="7"/>
  <c r="V15" i="7"/>
  <c r="W15" i="7"/>
  <c r="S15" i="7"/>
  <c r="T14" i="7"/>
  <c r="U14" i="7"/>
  <c r="V14" i="7"/>
  <c r="W14" i="7"/>
  <c r="S14" i="7"/>
  <c r="T13" i="7"/>
  <c r="U13" i="7"/>
  <c r="V13" i="7"/>
  <c r="W13" i="7"/>
  <c r="S13" i="7"/>
  <c r="T10" i="7"/>
  <c r="U10" i="7"/>
  <c r="V10" i="7"/>
  <c r="W10" i="7"/>
  <c r="S10" i="7"/>
  <c r="T9" i="7"/>
  <c r="U9" i="7"/>
  <c r="V9" i="7"/>
  <c r="W9" i="7"/>
  <c r="S9" i="7"/>
  <c r="T8" i="7"/>
  <c r="U8" i="7"/>
  <c r="V8" i="7"/>
  <c r="W8" i="7"/>
  <c r="S8" i="7"/>
  <c r="T9" i="3"/>
  <c r="S9" i="3"/>
  <c r="U9" i="3"/>
  <c r="V9" i="3"/>
  <c r="X9" i="3"/>
  <c r="Y9" i="3"/>
  <c r="W9" i="3"/>
  <c r="Z9" i="3"/>
  <c r="AB9" i="3"/>
  <c r="R9" i="3"/>
  <c r="T8" i="3"/>
  <c r="S8" i="3"/>
  <c r="U8" i="3"/>
  <c r="V8" i="3"/>
  <c r="X8" i="3"/>
  <c r="Y8" i="3"/>
  <c r="W8" i="3"/>
  <c r="Z8" i="3"/>
  <c r="AB8" i="3"/>
  <c r="R8" i="3"/>
  <c r="T7" i="3"/>
  <c r="S7" i="3"/>
  <c r="U7" i="3"/>
  <c r="V7" i="3"/>
  <c r="X7" i="3"/>
  <c r="Y7" i="3"/>
  <c r="W7" i="3"/>
  <c r="Z7" i="3"/>
  <c r="AB7" i="3"/>
  <c r="R7" i="3"/>
  <c r="T9" i="2"/>
  <c r="S9" i="2"/>
  <c r="U9" i="2"/>
  <c r="V9" i="2"/>
  <c r="X9" i="2"/>
  <c r="Y9" i="2"/>
  <c r="W9" i="2"/>
  <c r="Z9" i="2"/>
  <c r="AB9" i="2"/>
  <c r="R9" i="2"/>
  <c r="T8" i="2"/>
  <c r="S8" i="2"/>
  <c r="U8" i="2"/>
  <c r="V8" i="2"/>
  <c r="X8" i="2"/>
  <c r="Y8" i="2"/>
  <c r="W8" i="2"/>
  <c r="Z8" i="2"/>
  <c r="AB8" i="2"/>
  <c r="R8" i="2"/>
  <c r="T7" i="2"/>
  <c r="S7" i="2"/>
  <c r="U7" i="2"/>
  <c r="V7" i="2"/>
  <c r="X7" i="2"/>
  <c r="Y7" i="2"/>
  <c r="W7" i="2"/>
  <c r="Z7" i="2"/>
  <c r="AB7" i="2"/>
  <c r="R7" i="2"/>
  <c r="T9" i="1"/>
  <c r="S9" i="1"/>
  <c r="U9" i="1"/>
  <c r="V9" i="1"/>
  <c r="X9" i="1"/>
  <c r="Y9" i="1"/>
  <c r="W9" i="1"/>
  <c r="Z9" i="1"/>
  <c r="AB9" i="1"/>
  <c r="R9" i="1"/>
  <c r="T8" i="1"/>
  <c r="S8" i="1"/>
  <c r="U8" i="1"/>
  <c r="V8" i="1"/>
  <c r="X8" i="1"/>
  <c r="Y8" i="1"/>
  <c r="W8" i="1"/>
  <c r="Z8" i="1"/>
  <c r="AB8" i="1"/>
  <c r="R8" i="1"/>
  <c r="T7" i="1"/>
  <c r="S7" i="1"/>
  <c r="U7" i="1"/>
  <c r="V7" i="1"/>
  <c r="X7" i="1"/>
  <c r="Y7" i="1"/>
  <c r="W7" i="1"/>
  <c r="Z7" i="1"/>
  <c r="AB7" i="1"/>
  <c r="R7" i="1"/>
  <c r="T9" i="16"/>
  <c r="S9" i="16"/>
  <c r="U9" i="16"/>
  <c r="V9" i="16"/>
  <c r="X9" i="16"/>
  <c r="Y9" i="16"/>
  <c r="W9" i="16"/>
  <c r="Z9" i="16"/>
  <c r="AB9" i="16"/>
  <c r="R9" i="16"/>
  <c r="T8" i="16"/>
  <c r="S8" i="16"/>
  <c r="U8" i="16"/>
  <c r="V8" i="16"/>
  <c r="X8" i="16"/>
  <c r="Y8" i="16"/>
  <c r="W8" i="16"/>
  <c r="Z8" i="16"/>
  <c r="R8" i="16"/>
  <c r="T7" i="16"/>
  <c r="S7" i="16"/>
  <c r="U7" i="16"/>
  <c r="V7" i="16"/>
  <c r="X7" i="16"/>
  <c r="Y7" i="16"/>
  <c r="W7" i="16"/>
  <c r="Z7" i="16"/>
  <c r="AB7" i="16"/>
  <c r="R7" i="16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<sst xmlns="http://schemas.openxmlformats.org/spreadsheetml/2006/main" count="427" uniqueCount="101">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</sst>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Q10" sqref="Q10"/>
    </sheetView>
  </sheetViews>
  <sheetFormatPr baseColWidth="10" defaultColWidth="8.83203125" defaultRowHeight="15" x14ac:dyDescent="0.2"/>
  <sheetData>
    <row r="1" spans="1:29" s="1" customFormat="1" ht="30" x14ac:dyDescent="0.3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6" x14ac:dyDescent="0.2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6" x14ac:dyDescent="0.2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6" x14ac:dyDescent="0.2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6" x14ac:dyDescent="0.2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6" x14ac:dyDescent="0.2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6" x14ac:dyDescent="0.2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6" x14ac:dyDescent="0.2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6" x14ac:dyDescent="0.2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6" x14ac:dyDescent="0.2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6" x14ac:dyDescent="0.2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6" x14ac:dyDescent="0.2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6" x14ac:dyDescent="0.2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6" x14ac:dyDescent="0.2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 x14ac:dyDescent="0.2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 x14ac:dyDescent="0.2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 x14ac:dyDescent="0.2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 x14ac:dyDescent="0.2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6" x14ac:dyDescent="0.2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6" x14ac:dyDescent="0.2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110" zoomScaleNormal="110" zoomScalePageLayoutView="110" workbookViewId="0">
      <selection activeCell="Q10" sqref="Q10"/>
    </sheetView>
  </sheetViews>
  <sheetFormatPr baseColWidth="10" defaultColWidth="8.83203125" defaultRowHeight="15" x14ac:dyDescent="0.2"/>
  <cols>
    <col min="17" max="17" width="12.5" bestFit="1" customWidth="1"/>
    <col min="19" max="19" width="9.1640625" customWidth="1"/>
    <col min="20" max="20" width="10.5" bestFit="1" customWidth="1"/>
  </cols>
  <sheetData>
    <row r="1" spans="1:29" s="1" customFormat="1" ht="30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6" x14ac:dyDescent="0.2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6" x14ac:dyDescent="0.2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6" x14ac:dyDescent="0.2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6" x14ac:dyDescent="0.2">
      <c r="B5" s="14">
        <v>1</v>
      </c>
      <c r="C5" s="14" t="s">
        <v>19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6" x14ac:dyDescent="0.2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6" x14ac:dyDescent="0.2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19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6" x14ac:dyDescent="0.2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19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6" x14ac:dyDescent="0.2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19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6" x14ac:dyDescent="0.2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6" x14ac:dyDescent="0.2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6" x14ac:dyDescent="0.2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6" x14ac:dyDescent="0.2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6" x14ac:dyDescent="0.2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 x14ac:dyDescent="0.2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 x14ac:dyDescent="0.2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 x14ac:dyDescent="0.2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 x14ac:dyDescent="0.2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6" x14ac:dyDescent="0.2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6" x14ac:dyDescent="0.2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="120" zoomScaleNormal="120" zoomScalePageLayoutView="120" workbookViewId="0">
      <selection activeCell="Q10" sqref="Q10"/>
    </sheetView>
  </sheetViews>
  <sheetFormatPr baseColWidth="10" defaultColWidth="8.83203125" defaultRowHeight="15" x14ac:dyDescent="0.2"/>
  <sheetData>
    <row r="1" spans="1:29" s="1" customFormat="1" ht="30" x14ac:dyDescent="0.3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6" x14ac:dyDescent="0.2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6" x14ac:dyDescent="0.2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6" x14ac:dyDescent="0.2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6" x14ac:dyDescent="0.2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6" x14ac:dyDescent="0.2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6" x14ac:dyDescent="0.2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6" x14ac:dyDescent="0.2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6" x14ac:dyDescent="0.2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6" x14ac:dyDescent="0.2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6" x14ac:dyDescent="0.2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6" x14ac:dyDescent="0.2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6" x14ac:dyDescent="0.2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6" x14ac:dyDescent="0.2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 x14ac:dyDescent="0.2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 x14ac:dyDescent="0.2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 x14ac:dyDescent="0.2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 x14ac:dyDescent="0.2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6" x14ac:dyDescent="0.2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6" x14ac:dyDescent="0.2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="110" zoomScaleNormal="110" zoomScalePageLayoutView="110" workbookViewId="0">
      <selection activeCell="Q10" sqref="Q10"/>
    </sheetView>
  </sheetViews>
  <sheetFormatPr baseColWidth="10" defaultColWidth="8.83203125" defaultRowHeight="15" x14ac:dyDescent="0.2"/>
  <sheetData>
    <row r="1" spans="1:29" s="1" customFormat="1" ht="30" x14ac:dyDescent="0.3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6" x14ac:dyDescent="0.2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6" x14ac:dyDescent="0.2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6" x14ac:dyDescent="0.2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6" x14ac:dyDescent="0.2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6" x14ac:dyDescent="0.2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6" x14ac:dyDescent="0.2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6" x14ac:dyDescent="0.2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6" x14ac:dyDescent="0.2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6" x14ac:dyDescent="0.2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6" x14ac:dyDescent="0.2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6" x14ac:dyDescent="0.2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6" x14ac:dyDescent="0.2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6" x14ac:dyDescent="0.2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 x14ac:dyDescent="0.2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 x14ac:dyDescent="0.2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 x14ac:dyDescent="0.2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 x14ac:dyDescent="0.2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6" x14ac:dyDescent="0.2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6" x14ac:dyDescent="0.2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130" zoomScaleNormal="130" zoomScalePageLayoutView="130" workbookViewId="0">
      <selection activeCell="R16" sqref="R16"/>
    </sheetView>
  </sheetViews>
  <sheetFormatPr baseColWidth="10" defaultColWidth="8.83203125" defaultRowHeight="15" x14ac:dyDescent="0.2"/>
  <cols>
    <col min="14" max="14" width="9.33203125" customWidth="1"/>
    <col min="16" max="16" width="14.1640625" customWidth="1"/>
    <col min="19" max="19" width="13.1640625" customWidth="1"/>
    <col min="20" max="20" width="11.1640625" customWidth="1"/>
  </cols>
  <sheetData>
    <row r="1" spans="1:24" ht="30" x14ac:dyDescent="0.3">
      <c r="B1" s="2" t="s">
        <v>82</v>
      </c>
    </row>
    <row r="3" spans="1:24" s="1" customFormat="1" ht="16" x14ac:dyDescent="0.2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6" x14ac:dyDescent="0.2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6" x14ac:dyDescent="0.2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6" x14ac:dyDescent="0.2">
      <c r="B6" s="11">
        <v>1</v>
      </c>
      <c r="C6" s="11" t="s">
        <v>42</v>
      </c>
      <c r="D6" s="11"/>
      <c r="E6" s="17"/>
      <c r="F6" s="17"/>
      <c r="G6" s="17"/>
      <c r="H6" s="17"/>
      <c r="I6" s="17"/>
      <c r="J6" s="17"/>
      <c r="K6" s="17"/>
      <c r="L6" s="17"/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6" x14ac:dyDescent="0.2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6" x14ac:dyDescent="0.2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13" t="s">
        <v>77</v>
      </c>
      <c r="O8" s="5">
        <v>1</v>
      </c>
      <c r="P8" s="11" t="s">
        <v>42</v>
      </c>
      <c r="Q8" s="11">
        <v>1</v>
      </c>
      <c r="R8" s="7" t="e">
        <f>(W8*100)/(7.9*X8*0.2*(F6*(1-S8)))</f>
        <v>#DIV/0!</v>
      </c>
      <c r="S8" s="8">
        <f>H6</f>
        <v>0</v>
      </c>
      <c r="T8" s="9" t="e">
        <f>AVERAGE(B8:B15)</f>
        <v>#DIV/0!</v>
      </c>
      <c r="U8" s="9" t="e">
        <f>AVERAGE(G8:G15)-T8</f>
        <v>#DIV/0!</v>
      </c>
      <c r="V8" s="9" t="e">
        <f>AVERAGE(F8:F15)-T8</f>
        <v>#DIV/0!</v>
      </c>
      <c r="W8" s="9" t="e">
        <f>IF((U8-V8)&lt;0,0,(U8-V8))</f>
        <v>#DIV/0!</v>
      </c>
      <c r="X8" s="5">
        <v>24</v>
      </c>
    </row>
    <row r="9" spans="1:24" s="1" customFormat="1" ht="16" x14ac:dyDescent="0.2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O9" s="5">
        <v>2</v>
      </c>
      <c r="P9" s="11" t="s">
        <v>42</v>
      </c>
      <c r="Q9" s="11">
        <v>1</v>
      </c>
      <c r="R9" s="7" t="e">
        <f>(W9*100)/(7.9*X9*0.2*(I6*(1-S9)))</f>
        <v>#DIV/0!</v>
      </c>
      <c r="S9" s="27">
        <f>K6</f>
        <v>0</v>
      </c>
      <c r="T9" s="9" t="e">
        <f>AVERAGE(B8:B15)</f>
        <v>#DIV/0!</v>
      </c>
      <c r="U9" s="9" t="e">
        <f>AVERAGE(J8:J15)-T9</f>
        <v>#DIV/0!</v>
      </c>
      <c r="V9" s="9" t="e">
        <f>AVERAGE(I8:I15)-T9</f>
        <v>#DIV/0!</v>
      </c>
      <c r="W9" s="9" t="e">
        <f>IF((U9-V9)&lt;0,0,(U9-V9))</f>
        <v>#DIV/0!</v>
      </c>
      <c r="X9" s="5">
        <v>24</v>
      </c>
    </row>
    <row r="10" spans="1:24" s="1" customFormat="1" ht="16" x14ac:dyDescent="0.2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O10" s="5">
        <v>3</v>
      </c>
      <c r="P10" s="11" t="s">
        <v>42</v>
      </c>
      <c r="Q10" s="11">
        <v>1</v>
      </c>
      <c r="R10" s="7" t="e">
        <f>(W10*100)/(7.9*X10*0.2*(L6*(1-S10)))</f>
        <v>#DIV/0!</v>
      </c>
      <c r="S10" s="8">
        <f>N6</f>
        <v>0</v>
      </c>
      <c r="T10" s="9" t="e">
        <f>AVERAGE(B8:B15)</f>
        <v>#DIV/0!</v>
      </c>
      <c r="U10" s="9" t="e">
        <f>AVERAGE(M8:M15)-T10</f>
        <v>#DIV/0!</v>
      </c>
      <c r="V10" s="9" t="e">
        <f>AVERAGE(L8:L15)-T10</f>
        <v>#DIV/0!</v>
      </c>
      <c r="W10" s="9" t="e">
        <f>IF((U10-V10)&lt;0,0,(U10-V10))</f>
        <v>#DIV/0!</v>
      </c>
      <c r="X10" s="5">
        <v>24</v>
      </c>
    </row>
    <row r="11" spans="1:24" s="1" customFormat="1" ht="16" x14ac:dyDescent="0.2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T11" s="9"/>
      <c r="U11" s="9"/>
      <c r="V11" s="9"/>
    </row>
    <row r="12" spans="1:24" s="1" customFormat="1" ht="16" x14ac:dyDescent="0.2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T12" s="9"/>
      <c r="U12" s="9"/>
      <c r="V12" s="9"/>
    </row>
    <row r="13" spans="1:24" s="1" customFormat="1" ht="16" x14ac:dyDescent="0.2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11" t="s">
        <v>37</v>
      </c>
      <c r="O13" s="5">
        <v>1</v>
      </c>
      <c r="P13" s="11" t="str">
        <f>C6</f>
        <v>D1</v>
      </c>
      <c r="Q13" s="11">
        <v>1</v>
      </c>
      <c r="R13" s="7" t="e">
        <f>(W13*100)/(7.9*X13*0.2*(F6*(1-S13)))</f>
        <v>#DIV/0!</v>
      </c>
      <c r="S13" s="8">
        <f>G6</f>
        <v>0</v>
      </c>
      <c r="T13" s="9" t="e">
        <f>AVERAGE(B8:B15)</f>
        <v>#DIV/0!</v>
      </c>
      <c r="U13" s="9" t="e">
        <f>AVERAGE(E8:E15)-T13</f>
        <v>#DIV/0!</v>
      </c>
      <c r="V13" s="9" t="e">
        <f>AVERAGE(F8:F15)-T13</f>
        <v>#DIV/0!</v>
      </c>
      <c r="W13" s="9" t="e">
        <f>IF((U13-V13)&lt;0,0,(U13-V13))</f>
        <v>#DIV/0!</v>
      </c>
      <c r="X13" s="5">
        <v>24</v>
      </c>
    </row>
    <row r="14" spans="1:24" s="1" customFormat="1" ht="16" x14ac:dyDescent="0.2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5">
        <v>2</v>
      </c>
      <c r="P14" s="11" t="str">
        <f>C6</f>
        <v>D1</v>
      </c>
      <c r="Q14" s="11">
        <v>1</v>
      </c>
      <c r="R14" s="7" t="e">
        <f>(W14*100)/(7.9*X14*0.2*(I6*(1-S14)))</f>
        <v>#DIV/0!</v>
      </c>
      <c r="S14" s="27">
        <f>J6</f>
        <v>0</v>
      </c>
      <c r="T14" s="9" t="e">
        <f>AVERAGE(B8:B15)</f>
        <v>#DIV/0!</v>
      </c>
      <c r="U14" s="9" t="e">
        <f>AVERAGE(H8:H15)-T14</f>
        <v>#DIV/0!</v>
      </c>
      <c r="V14" s="9" t="e">
        <f>AVERAGE(I8:I15)-T14</f>
        <v>#DIV/0!</v>
      </c>
      <c r="W14" s="9" t="e">
        <f>IF((U14-V14)&lt;0,0,(U14-V14))</f>
        <v>#DIV/0!</v>
      </c>
      <c r="X14" s="5">
        <v>24</v>
      </c>
    </row>
    <row r="15" spans="1:24" s="1" customFormat="1" ht="16" x14ac:dyDescent="0.2">
      <c r="B15" s="20"/>
      <c r="C15" s="21"/>
      <c r="D15" s="22"/>
      <c r="E15" s="23"/>
      <c r="F15" s="23"/>
      <c r="G15" s="23"/>
      <c r="H15" s="24"/>
      <c r="I15" s="24"/>
      <c r="J15" s="24"/>
      <c r="K15" s="25"/>
      <c r="L15" s="25"/>
      <c r="M15" s="25"/>
      <c r="N15" s="5"/>
      <c r="O15" s="5">
        <v>3</v>
      </c>
      <c r="P15" s="11" t="str">
        <f>C6</f>
        <v>D1</v>
      </c>
      <c r="Q15" s="11">
        <v>1</v>
      </c>
      <c r="R15" s="7" t="e">
        <f>(W15*100)/(7.9*X15*0.2*(L6*(1-S15)))</f>
        <v>#DIV/0!</v>
      </c>
      <c r="S15" s="8">
        <f>M6</f>
        <v>0</v>
      </c>
      <c r="T15" s="9" t="e">
        <f>AVERAGE(B8:B15)</f>
        <v>#DIV/0!</v>
      </c>
      <c r="U15" s="9" t="e">
        <f>AVERAGE(K8:K15)-T15</f>
        <v>#DIV/0!</v>
      </c>
      <c r="V15" s="9" t="e">
        <f>AVERAGE(L8:L15)-T15</f>
        <v>#DIV/0!</v>
      </c>
      <c r="W15" s="9" t="e">
        <f>IF((U15-V15)&lt;0,0,(U15-V15))</f>
        <v>#DIV/0!</v>
      </c>
      <c r="X15" s="5">
        <v>24</v>
      </c>
    </row>
    <row r="16" spans="1:24" ht="16" x14ac:dyDescent="0.2">
      <c r="A16" t="s">
        <v>30</v>
      </c>
      <c r="B16" t="e">
        <f t="shared" ref="B16:M16" si="0">AVERAGE(B8:B15)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>AVERAGE(J8:J15)</f>
        <v>#DIV/0!</v>
      </c>
      <c r="K16" t="e">
        <f t="shared" si="0"/>
        <v>#DIV/0!</v>
      </c>
      <c r="L16" t="e">
        <f t="shared" si="0"/>
        <v>#DIV/0!</v>
      </c>
      <c r="M16" t="e">
        <f t="shared" si="0"/>
        <v>#DIV/0!</v>
      </c>
      <c r="T16" s="9"/>
    </row>
    <row r="17" spans="1:13" x14ac:dyDescent="0.2">
      <c r="A17" t="s">
        <v>31</v>
      </c>
      <c r="B17" t="e">
        <f t="shared" ref="B17:M17" si="1">2*(STDEV(B8:B15))</f>
        <v>#DIV/0!</v>
      </c>
      <c r="C17" t="e">
        <f t="shared" si="1"/>
        <v>#DIV/0!</v>
      </c>
      <c r="D17" t="e">
        <f t="shared" si="1"/>
        <v>#DIV/0!</v>
      </c>
      <c r="E17" t="e">
        <f t="shared" si="1"/>
        <v>#DIV/0!</v>
      </c>
      <c r="F17" t="e">
        <f t="shared" si="1"/>
        <v>#DIV/0!</v>
      </c>
      <c r="G17" t="e">
        <f t="shared" si="1"/>
        <v>#DIV/0!</v>
      </c>
      <c r="H17" t="e">
        <f t="shared" si="1"/>
        <v>#DIV/0!</v>
      </c>
      <c r="I17" t="e">
        <f t="shared" si="1"/>
        <v>#DIV/0!</v>
      </c>
      <c r="J17" t="e">
        <f>2*(STDEV(J8:J15))</f>
        <v>#DIV/0!</v>
      </c>
      <c r="K17" t="e">
        <f t="shared" si="1"/>
        <v>#DIV/0!</v>
      </c>
      <c r="L17" t="e">
        <f t="shared" si="1"/>
        <v>#DIV/0!</v>
      </c>
      <c r="M17" t="e">
        <f t="shared" si="1"/>
        <v>#DIV/0!</v>
      </c>
    </row>
    <row r="18" spans="1:13" x14ac:dyDescent="0.2">
      <c r="A18" t="s">
        <v>32</v>
      </c>
      <c r="B18" s="28" t="e">
        <f t="shared" ref="B18:M18" si="2">B16-B17</f>
        <v>#DIV/0!</v>
      </c>
      <c r="C18" s="28" t="e">
        <f t="shared" si="2"/>
        <v>#DIV/0!</v>
      </c>
      <c r="D18" s="28" t="e">
        <f t="shared" si="2"/>
        <v>#DIV/0!</v>
      </c>
      <c r="E18" s="28" t="e">
        <f t="shared" si="2"/>
        <v>#DIV/0!</v>
      </c>
      <c r="F18" s="28" t="e">
        <f t="shared" si="2"/>
        <v>#DIV/0!</v>
      </c>
      <c r="G18" s="28" t="e">
        <f t="shared" si="2"/>
        <v>#DIV/0!</v>
      </c>
      <c r="H18" s="28" t="e">
        <f t="shared" si="2"/>
        <v>#DIV/0!</v>
      </c>
      <c r="I18" s="28" t="e">
        <f t="shared" si="2"/>
        <v>#DIV/0!</v>
      </c>
      <c r="J18" s="28" t="e">
        <f>J16-J17</f>
        <v>#DIV/0!</v>
      </c>
      <c r="K18" s="28" t="e">
        <f>K16-K17</f>
        <v>#DIV/0!</v>
      </c>
      <c r="L18" s="28" t="e">
        <f t="shared" si="2"/>
        <v>#DIV/0!</v>
      </c>
      <c r="M18" s="28" t="e">
        <f t="shared" si="2"/>
        <v>#DIV/0!</v>
      </c>
    </row>
    <row r="19" spans="1:13" x14ac:dyDescent="0.2">
      <c r="A19" t="s">
        <v>33</v>
      </c>
      <c r="B19" t="e">
        <f t="shared" ref="B19:M19" si="3">B16+B17</f>
        <v>#DIV/0!</v>
      </c>
      <c r="C19" t="e">
        <f t="shared" si="3"/>
        <v>#DIV/0!</v>
      </c>
      <c r="D19" t="e">
        <f t="shared" si="3"/>
        <v>#DIV/0!</v>
      </c>
      <c r="E19" t="e">
        <f t="shared" si="3"/>
        <v>#DIV/0!</v>
      </c>
      <c r="F19" t="e">
        <f t="shared" si="3"/>
        <v>#DIV/0!</v>
      </c>
      <c r="G19" t="e">
        <f t="shared" si="3"/>
        <v>#DIV/0!</v>
      </c>
      <c r="H19" t="e">
        <f t="shared" si="3"/>
        <v>#DIV/0!</v>
      </c>
      <c r="I19" t="e">
        <f t="shared" si="3"/>
        <v>#DIV/0!</v>
      </c>
      <c r="J19" t="e">
        <f>J16+J17</f>
        <v>#DIV/0!</v>
      </c>
      <c r="K19" t="e">
        <f t="shared" si="3"/>
        <v>#DIV/0!</v>
      </c>
      <c r="L19" t="e">
        <f t="shared" si="3"/>
        <v>#DIV/0!</v>
      </c>
      <c r="M19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A26" sqref="A26:M47"/>
    </sheetView>
  </sheetViews>
  <sheetFormatPr baseColWidth="10" defaultRowHeight="15" x14ac:dyDescent="0.2"/>
  <sheetData>
    <row r="1" spans="1:13" ht="25" x14ac:dyDescent="0.2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" x14ac:dyDescent="0.2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" x14ac:dyDescent="0.2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" x14ac:dyDescent="0.2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" x14ac:dyDescent="0.2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" x14ac:dyDescent="0.2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" x14ac:dyDescent="0.2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" x14ac:dyDescent="0.2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" x14ac:dyDescent="0.2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" x14ac:dyDescent="0.2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" x14ac:dyDescent="0.2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" x14ac:dyDescent="0.2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" x14ac:dyDescent="0.2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" x14ac:dyDescent="0.2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" x14ac:dyDescent="0.2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" x14ac:dyDescent="0.2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" x14ac:dyDescent="0.2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" x14ac:dyDescent="0.2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" x14ac:dyDescent="0.2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" x14ac:dyDescent="0.2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" x14ac:dyDescent="0.2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" x14ac:dyDescent="0.2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" x14ac:dyDescent="0.2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" x14ac:dyDescent="0.2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" x14ac:dyDescent="0.2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" x14ac:dyDescent="0.2">
      <c r="A29" s="40"/>
      <c r="B29" s="40" t="s">
        <v>22</v>
      </c>
      <c r="C29" s="40" t="s">
        <v>85</v>
      </c>
      <c r="D29" s="53" t="s">
        <v>86</v>
      </c>
      <c r="E29" s="40" t="s">
        <v>23</v>
      </c>
      <c r="F29" s="40" t="s">
        <v>87</v>
      </c>
      <c r="G29" s="40" t="s">
        <v>23</v>
      </c>
      <c r="H29" s="40" t="s">
        <v>23</v>
      </c>
      <c r="I29" s="40" t="s">
        <v>88</v>
      </c>
      <c r="J29" s="40" t="s">
        <v>23</v>
      </c>
      <c r="K29" s="40" t="s">
        <v>23</v>
      </c>
      <c r="L29" s="40" t="s">
        <v>89</v>
      </c>
      <c r="M29" s="40" t="s">
        <v>23</v>
      </c>
    </row>
    <row r="30" spans="1:13" ht="18" x14ac:dyDescent="0.2">
      <c r="A30" s="40" t="s">
        <v>51</v>
      </c>
      <c r="B30" s="41" t="s">
        <v>52</v>
      </c>
      <c r="C30" s="41" t="s">
        <v>52</v>
      </c>
      <c r="D30" s="41" t="s">
        <v>52</v>
      </c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" x14ac:dyDescent="0.2">
      <c r="A31" s="40" t="s">
        <v>56</v>
      </c>
      <c r="B31" s="41" t="s">
        <v>52</v>
      </c>
      <c r="C31" s="46" t="s">
        <v>75</v>
      </c>
      <c r="D31" s="54"/>
      <c r="E31" s="46" t="s">
        <v>75</v>
      </c>
      <c r="F31" s="41" t="s">
        <v>52</v>
      </c>
      <c r="G31" s="46" t="s">
        <v>75</v>
      </c>
      <c r="H31" s="46" t="s">
        <v>75</v>
      </c>
      <c r="I31" s="41" t="s">
        <v>52</v>
      </c>
      <c r="J31" s="46" t="s">
        <v>75</v>
      </c>
      <c r="K31" s="46" t="s">
        <v>75</v>
      </c>
      <c r="L31" s="41" t="s">
        <v>52</v>
      </c>
      <c r="M31" s="46" t="s">
        <v>75</v>
      </c>
    </row>
    <row r="32" spans="1:13" ht="20" x14ac:dyDescent="0.25">
      <c r="A32" s="40" t="s">
        <v>84</v>
      </c>
      <c r="B32" s="54"/>
      <c r="C32" s="54"/>
      <c r="D32" s="58" t="s">
        <v>94</v>
      </c>
      <c r="E32" s="59"/>
      <c r="F32" s="59"/>
      <c r="G32" s="58" t="s">
        <v>94</v>
      </c>
      <c r="H32" s="59"/>
      <c r="I32" s="59"/>
      <c r="J32" s="58" t="s">
        <v>94</v>
      </c>
      <c r="K32" s="59"/>
      <c r="L32" s="59"/>
      <c r="M32" s="58" t="s">
        <v>94</v>
      </c>
    </row>
    <row r="33" spans="1:13" ht="18" x14ac:dyDescent="0.2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" x14ac:dyDescent="0.2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" x14ac:dyDescent="0.2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" x14ac:dyDescent="0.2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" x14ac:dyDescent="0.2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" x14ac:dyDescent="0.2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" x14ac:dyDescent="0.2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" x14ac:dyDescent="0.2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" x14ac:dyDescent="0.2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" x14ac:dyDescent="0.2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" x14ac:dyDescent="0.2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" x14ac:dyDescent="0.25">
      <c r="A45" s="57" t="s">
        <v>93</v>
      </c>
      <c r="B45" s="56"/>
      <c r="C45" s="56"/>
      <c r="D45" s="56"/>
    </row>
    <row r="47" spans="1:13" ht="18" x14ac:dyDescent="0.2">
      <c r="A47" s="55" t="s">
        <v>100</v>
      </c>
    </row>
    <row r="50" spans="1:13" ht="25" x14ac:dyDescent="0.2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" x14ac:dyDescent="0.2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" x14ac:dyDescent="0.2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" x14ac:dyDescent="0.2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" x14ac:dyDescent="0.2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" x14ac:dyDescent="0.2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" x14ac:dyDescent="0.2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" x14ac:dyDescent="0.2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" x14ac:dyDescent="0.2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" x14ac:dyDescent="0.2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" x14ac:dyDescent="0.2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" x14ac:dyDescent="0.2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" x14ac:dyDescent="0.2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" x14ac:dyDescent="0.2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" x14ac:dyDescent="0.2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" x14ac:dyDescent="0.2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" x14ac:dyDescent="0.2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" x14ac:dyDescent="0.2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C3" sqref="C3"/>
    </sheetView>
  </sheetViews>
  <sheetFormatPr baseColWidth="10" defaultColWidth="8.83203125" defaultRowHeight="15" x14ac:dyDescent="0.2"/>
  <sheetData>
    <row r="1" spans="2:6" x14ac:dyDescent="0.2">
      <c r="C1" s="31" t="s">
        <v>44</v>
      </c>
      <c r="D1" s="31" t="s">
        <v>45</v>
      </c>
      <c r="E1" s="31" t="s">
        <v>46</v>
      </c>
    </row>
    <row r="2" spans="2:6" x14ac:dyDescent="0.2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6" thickBot="1" x14ac:dyDescent="0.25">
      <c r="B3" s="37"/>
      <c r="C3" s="34"/>
      <c r="D3" s="35"/>
      <c r="E3" s="35"/>
      <c r="F3" s="34" t="e">
        <f>(E3-C3)/D3</f>
        <v>#DIV/0!</v>
      </c>
    </row>
    <row r="4" spans="2:6" ht="16" thickBot="1" x14ac:dyDescent="0.25">
      <c r="B4" s="37"/>
      <c r="C4" s="34"/>
      <c r="D4" s="36"/>
      <c r="E4" s="36"/>
      <c r="F4" s="34" t="e">
        <f t="shared" ref="F4:F26" si="0">(E4-C4)/D4</f>
        <v>#DIV/0!</v>
      </c>
    </row>
    <row r="5" spans="2:6" ht="16" thickBot="1" x14ac:dyDescent="0.25">
      <c r="B5" s="37"/>
      <c r="C5" s="34"/>
      <c r="D5" s="36"/>
      <c r="E5" s="36"/>
      <c r="F5" s="34" t="e">
        <f t="shared" si="0"/>
        <v>#DIV/0!</v>
      </c>
    </row>
    <row r="6" spans="2:6" ht="16" thickBot="1" x14ac:dyDescent="0.25">
      <c r="B6" s="37"/>
      <c r="C6" s="34"/>
      <c r="D6" s="36"/>
      <c r="E6" s="36"/>
      <c r="F6" s="34" t="e">
        <f t="shared" si="0"/>
        <v>#DIV/0!</v>
      </c>
    </row>
    <row r="7" spans="2:6" ht="16" thickBot="1" x14ac:dyDescent="0.25">
      <c r="B7" s="37"/>
      <c r="C7" s="34"/>
      <c r="D7" s="36"/>
      <c r="E7" s="36"/>
      <c r="F7" s="34" t="e">
        <f t="shared" si="0"/>
        <v>#DIV/0!</v>
      </c>
    </row>
    <row r="8" spans="2:6" ht="16" thickBot="1" x14ac:dyDescent="0.25">
      <c r="B8" s="37"/>
      <c r="C8" s="34"/>
      <c r="D8" s="36"/>
      <c r="E8" s="36"/>
      <c r="F8" s="34" t="e">
        <f t="shared" si="0"/>
        <v>#DIV/0!</v>
      </c>
    </row>
    <row r="9" spans="2:6" ht="16" thickBot="1" x14ac:dyDescent="0.25">
      <c r="B9" s="37"/>
      <c r="C9" s="34"/>
      <c r="D9" s="36"/>
      <c r="E9" s="36"/>
      <c r="F9" s="34" t="e">
        <f t="shared" si="0"/>
        <v>#DIV/0!</v>
      </c>
    </row>
    <row r="10" spans="2:6" ht="16" thickBot="1" x14ac:dyDescent="0.25">
      <c r="B10" s="37"/>
      <c r="C10" s="34"/>
      <c r="D10" s="36"/>
      <c r="E10" s="36"/>
      <c r="F10" s="34" t="e">
        <f t="shared" si="0"/>
        <v>#DIV/0!</v>
      </c>
    </row>
    <row r="11" spans="2:6" ht="16" thickBot="1" x14ac:dyDescent="0.25">
      <c r="B11" s="37"/>
      <c r="C11" s="34"/>
      <c r="D11" s="36"/>
      <c r="E11" s="36"/>
      <c r="F11" s="34" t="e">
        <f t="shared" si="0"/>
        <v>#DIV/0!</v>
      </c>
    </row>
    <row r="12" spans="2:6" ht="16" thickBot="1" x14ac:dyDescent="0.25">
      <c r="B12" s="37"/>
      <c r="C12" s="34"/>
      <c r="D12" s="36"/>
      <c r="E12" s="36"/>
      <c r="F12" s="34" t="e">
        <f t="shared" si="0"/>
        <v>#DIV/0!</v>
      </c>
    </row>
    <row r="13" spans="2:6" ht="16" thickBot="1" x14ac:dyDescent="0.25">
      <c r="B13" s="37"/>
      <c r="C13" s="34"/>
      <c r="D13" s="36"/>
      <c r="E13" s="36"/>
      <c r="F13" s="34" t="e">
        <f t="shared" si="0"/>
        <v>#DIV/0!</v>
      </c>
    </row>
    <row r="14" spans="2:6" ht="16" thickBot="1" x14ac:dyDescent="0.25">
      <c r="B14" s="37"/>
      <c r="C14" s="34"/>
      <c r="D14" s="36"/>
      <c r="E14" s="36"/>
      <c r="F14" s="34" t="e">
        <f t="shared" si="0"/>
        <v>#DIV/0!</v>
      </c>
    </row>
    <row r="15" spans="2:6" ht="16" thickBot="1" x14ac:dyDescent="0.25">
      <c r="B15" s="37"/>
      <c r="C15" s="34"/>
      <c r="D15" s="36"/>
      <c r="E15" s="36"/>
      <c r="F15" s="34" t="e">
        <f t="shared" si="0"/>
        <v>#DIV/0!</v>
      </c>
    </row>
    <row r="16" spans="2:6" ht="16" thickBot="1" x14ac:dyDescent="0.25">
      <c r="B16" s="37"/>
      <c r="C16" s="34"/>
      <c r="D16" s="36"/>
      <c r="E16" s="36"/>
      <c r="F16" s="34" t="e">
        <f t="shared" si="0"/>
        <v>#DIV/0!</v>
      </c>
    </row>
    <row r="17" spans="2:6" ht="16" thickBot="1" x14ac:dyDescent="0.25">
      <c r="B17" s="37"/>
      <c r="C17" s="34"/>
      <c r="D17" s="36"/>
      <c r="E17" s="36"/>
      <c r="F17" s="34" t="e">
        <f t="shared" si="0"/>
        <v>#DIV/0!</v>
      </c>
    </row>
    <row r="18" spans="2:6" ht="16" thickBot="1" x14ac:dyDescent="0.25">
      <c r="B18" s="37"/>
      <c r="C18" s="34"/>
      <c r="D18" s="36"/>
      <c r="E18" s="36"/>
      <c r="F18" s="34" t="e">
        <f t="shared" si="0"/>
        <v>#DIV/0!</v>
      </c>
    </row>
    <row r="19" spans="2:6" ht="16" thickBot="1" x14ac:dyDescent="0.25">
      <c r="B19" s="37"/>
      <c r="C19" s="34"/>
      <c r="D19" s="36"/>
      <c r="E19" s="36"/>
      <c r="F19" s="34" t="e">
        <f t="shared" si="0"/>
        <v>#DIV/0!</v>
      </c>
    </row>
    <row r="20" spans="2:6" ht="16" thickBot="1" x14ac:dyDescent="0.25">
      <c r="B20" s="37"/>
      <c r="C20" s="34"/>
      <c r="D20" s="36"/>
      <c r="E20" s="36"/>
      <c r="F20" s="34" t="e">
        <f t="shared" si="0"/>
        <v>#DIV/0!</v>
      </c>
    </row>
    <row r="21" spans="2:6" ht="16" thickBot="1" x14ac:dyDescent="0.25">
      <c r="B21" s="37"/>
      <c r="C21" s="34"/>
      <c r="D21" s="36"/>
      <c r="E21" s="36"/>
      <c r="F21" s="34" t="e">
        <f t="shared" si="0"/>
        <v>#DIV/0!</v>
      </c>
    </row>
    <row r="22" spans="2:6" ht="16" thickBot="1" x14ac:dyDescent="0.25">
      <c r="B22" s="37"/>
      <c r="C22" s="34"/>
      <c r="D22" s="36"/>
      <c r="E22" s="36"/>
      <c r="F22" s="34" t="e">
        <f t="shared" si="0"/>
        <v>#DIV/0!</v>
      </c>
    </row>
    <row r="23" spans="2:6" ht="16" thickBot="1" x14ac:dyDescent="0.25">
      <c r="B23" s="37"/>
      <c r="C23" s="34"/>
      <c r="D23" s="36"/>
      <c r="E23" s="36"/>
      <c r="F23" s="34" t="e">
        <f t="shared" si="0"/>
        <v>#DIV/0!</v>
      </c>
    </row>
    <row r="24" spans="2:6" ht="16" thickBot="1" x14ac:dyDescent="0.25">
      <c r="B24" s="37"/>
      <c r="C24" s="34"/>
      <c r="D24" s="36"/>
      <c r="E24" s="36"/>
      <c r="F24" s="34" t="e">
        <f t="shared" si="0"/>
        <v>#DIV/0!</v>
      </c>
    </row>
    <row r="25" spans="2:6" ht="16" thickBot="1" x14ac:dyDescent="0.25">
      <c r="B25" s="37"/>
      <c r="C25" s="34"/>
      <c r="D25" s="36"/>
      <c r="E25" s="36"/>
      <c r="F25" s="34" t="e">
        <f t="shared" si="0"/>
        <v>#DIV/0!</v>
      </c>
    </row>
    <row r="26" spans="2:6" ht="16" thickBot="1" x14ac:dyDescent="0.25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Zachary Freedman</cp:lastModifiedBy>
  <dcterms:created xsi:type="dcterms:W3CDTF">2009-08-05T16:31:40Z</dcterms:created>
  <dcterms:modified xsi:type="dcterms:W3CDTF">2018-01-18T19:56:21Z</dcterms:modified>
</cp:coreProperties>
</file>