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C:\Users\AADITYA KUMAR\Documents\"/>
    </mc:Choice>
  </mc:AlternateContent>
  <xr:revisionPtr revIDLastSave="0" documentId="13_ncr:1_{FB26F042-D22A-4A4A-A1BB-756E22274DFE}" xr6:coauthVersionLast="47" xr6:coauthVersionMax="47" xr10:uidLastSave="{00000000-0000-0000-0000-000000000000}"/>
  <bookViews>
    <workbookView xWindow="-108" yWindow="-108" windowWidth="23256" windowHeight="12456" tabRatio="599" firstSheet="1" activeTab="6" xr2:uid="{00000000-000D-0000-FFFF-FFFF00000000}"/>
  </bookViews>
  <sheets>
    <sheet name="PLACE VS PROFIT" sheetId="14" r:id="rId1"/>
    <sheet name="MONTH VS PROFIT 16" sheetId="25" r:id="rId2"/>
    <sheet name="MONTH VS UNIT 16" sheetId="26" r:id="rId3"/>
    <sheet name="Sheet8" sheetId="27" r:id="rId4"/>
    <sheet name="DASHBOARD" sheetId="28" r:id="rId5"/>
    <sheet name="Q.16" sheetId="12" r:id="rId6"/>
    <sheet name="Q.17" sheetId="19" r:id="rId7"/>
  </sheets>
  <definedNames>
    <definedName name="_xlchart.v1.0" hidden="1">Q.17!$A$3</definedName>
    <definedName name="_xlchart.v1.1" hidden="1">Q.17!$A$4</definedName>
    <definedName name="_xlchart.v1.2" hidden="1">Q.17!$A$5</definedName>
    <definedName name="_xlchart.v1.3" hidden="1">Q.17!$A$6</definedName>
    <definedName name="_xlchart.v1.4" hidden="1">Q.17!$B$2:$G$2</definedName>
    <definedName name="_xlchart.v1.5" hidden="1">Q.17!$B$3:$G$3</definedName>
    <definedName name="_xlchart.v1.6" hidden="1">Q.17!$B$4:$G$4</definedName>
    <definedName name="_xlchart.v1.7" hidden="1">Q.17!$B$5:$G$5</definedName>
    <definedName name="_xlchart.v1.8" hidden="1">Q.17!$B$6:$G$6</definedName>
    <definedName name="_xlcn.WorksheetConnection_Book1.xlsxTable131" hidden="1">Table13[]</definedName>
    <definedName name="Slicer_Date">#N/A</definedName>
    <definedName name="Slicer_MONTHS">#N/A</definedName>
    <definedName name="Slicer_PLACE">#N/A</definedName>
    <definedName name="Slicer_PRODUCT_NAME">#N/A</definedName>
    <definedName name="Slicer_TOTAL_PURCHASE_AMOUNT">#N/A</definedName>
  </definedNames>
  <calcPr calcId="191029" calcMode="autoNoTable"/>
  <pivotCaches>
    <pivotCache cacheId="0" r:id="rId8"/>
    <pivotCache cacheId="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5:slicerCaches>
    </ext>
    <ext xmlns:x15="http://schemas.microsoft.com/office/spreadsheetml/2010/11/main" uri="{FCE2AD5D-F65C-4FA6-A056-5C36A1767C68}">
      <x15:dataModel>
        <x15:modelTables>
          <x15:modelTable id="Table13" name="Table13" connection="WorksheetConnection_Book1.xlsx!Table13"/>
        </x15:modelTables>
        <x15:extLst>
          <ext xmlns:x16="http://schemas.microsoft.com/office/spreadsheetml/2014/11/main" uri="{9835A34E-60A6-4A7C-AAB8-D5F71C897F49}">
            <x16:modelTimeGroupings>
              <x16:modelTimeGrouping tableName="Table13"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9" l="1"/>
  <c r="B11" i="19"/>
  <c r="B10" i="19"/>
  <c r="B9" i="19"/>
  <c r="C12" i="19"/>
  <c r="D12" i="19"/>
  <c r="E12" i="19"/>
  <c r="F12" i="19"/>
  <c r="G12" i="19"/>
  <c r="C11" i="19"/>
  <c r="D11" i="19"/>
  <c r="E11" i="19"/>
  <c r="F11" i="19"/>
  <c r="G11" i="19"/>
  <c r="C10" i="19"/>
  <c r="D10" i="19"/>
  <c r="E10" i="19"/>
  <c r="F10" i="19"/>
  <c r="G10" i="19"/>
  <c r="C9" i="19"/>
  <c r="D9" i="19"/>
  <c r="E9" i="19"/>
  <c r="F9" i="19"/>
  <c r="G9" i="19"/>
  <c r="I17" i="12"/>
  <c r="G17" i="12"/>
  <c r="I16" i="12"/>
  <c r="G16" i="12"/>
  <c r="I15" i="12"/>
  <c r="G15" i="12"/>
  <c r="I14" i="12"/>
  <c r="G14" i="12"/>
  <c r="I13" i="12"/>
  <c r="G13" i="12"/>
  <c r="I12" i="12"/>
  <c r="G12" i="12"/>
  <c r="I11" i="12"/>
  <c r="G11" i="12"/>
  <c r="I10" i="12"/>
  <c r="G10" i="12"/>
  <c r="I9" i="12"/>
  <c r="G9" i="12"/>
  <c r="I8" i="12"/>
  <c r="G8" i="12"/>
  <c r="I7" i="12"/>
  <c r="G7" i="12"/>
  <c r="I6" i="12"/>
  <c r="G6" i="12"/>
  <c r="I5" i="12"/>
  <c r="G5" i="12"/>
  <c r="I4" i="12"/>
  <c r="G4" i="12"/>
  <c r="I3" i="12"/>
  <c r="G3" i="12"/>
  <c r="I2" i="12"/>
  <c r="G2" i="12"/>
  <c r="J6" i="12" l="1"/>
  <c r="J2" i="12"/>
  <c r="J10" i="12"/>
  <c r="J14" i="12"/>
  <c r="J13" i="12"/>
  <c r="J12" i="12"/>
  <c r="J9" i="12"/>
  <c r="J8" i="12"/>
  <c r="J7" i="12"/>
  <c r="J5" i="12"/>
  <c r="J17" i="12"/>
  <c r="J16" i="12"/>
  <c r="J15" i="12"/>
  <c r="J11" i="12"/>
  <c r="J4" i="12"/>
  <c r="J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9E29E6-034C-421F-82D4-925B287461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B6D826-6C9B-4E0A-A628-B8C52BDE5DFE}" name="WorksheetConnection_Book1.xlsx!Table13" type="102" refreshedVersion="7" minRefreshableVersion="5">
    <extLst>
      <ext xmlns:x15="http://schemas.microsoft.com/office/spreadsheetml/2010/11/main" uri="{DE250136-89BD-433C-8126-D09CA5730AF9}">
        <x15:connection id="Table13" autoDelete="1">
          <x15:rangePr sourceName="_xlcn.WorksheetConnection_Book1.xlsxTable131"/>
        </x15:connection>
      </ext>
    </extLst>
  </connection>
</connections>
</file>

<file path=xl/sharedStrings.xml><?xml version="1.0" encoding="utf-8"?>
<sst xmlns="http://schemas.openxmlformats.org/spreadsheetml/2006/main" count="146" uniqueCount="51">
  <si>
    <t>Grand Total</t>
  </si>
  <si>
    <t>MONTHS</t>
  </si>
  <si>
    <t>Row Labels</t>
  </si>
  <si>
    <t>JANUARY</t>
  </si>
  <si>
    <t>FEBRUARY</t>
  </si>
  <si>
    <t>APRIL</t>
  </si>
  <si>
    <t>COUNTRY</t>
  </si>
  <si>
    <t>PLACE</t>
  </si>
  <si>
    <t xml:space="preserve">PRODUCT NAME </t>
  </si>
  <si>
    <t xml:space="preserve">UNIT SOLD </t>
  </si>
  <si>
    <t>PURCHASING  PRICE</t>
  </si>
  <si>
    <t xml:space="preserve">TOTAL PURCHASE AMOUNT </t>
  </si>
  <si>
    <t xml:space="preserve">SALES AMOUNT </t>
  </si>
  <si>
    <t xml:space="preserve">TOTAL SALES </t>
  </si>
  <si>
    <t>PROFTIS</t>
  </si>
  <si>
    <t>Date</t>
  </si>
  <si>
    <t xml:space="preserve">INDIA </t>
  </si>
  <si>
    <t>WEST BENGAL</t>
  </si>
  <si>
    <t>CPU CABINET</t>
  </si>
  <si>
    <t>ANDRAPRADESH</t>
  </si>
  <si>
    <t>MARCH</t>
  </si>
  <si>
    <t>PUNJAB</t>
  </si>
  <si>
    <t>MOTHERBOARD</t>
  </si>
  <si>
    <t>UPS</t>
  </si>
  <si>
    <t>GRAPHICS CARD</t>
  </si>
  <si>
    <t>Jan</t>
  </si>
  <si>
    <t>Feb</t>
  </si>
  <si>
    <t>Mar</t>
  </si>
  <si>
    <t>Apr</t>
  </si>
  <si>
    <t>Sum of PROFTIS</t>
  </si>
  <si>
    <t>Column Labels</t>
  </si>
  <si>
    <t xml:space="preserve">Sum of UNIT SOLD </t>
  </si>
  <si>
    <t>KERALA</t>
  </si>
  <si>
    <t xml:space="preserve">CAR CLASS </t>
  </si>
  <si>
    <t>TOP SPEED</t>
  </si>
  <si>
    <t xml:space="preserve">NITRO BOOST </t>
  </si>
  <si>
    <t>PERFECT RUN</t>
  </si>
  <si>
    <t>UPGRADE LEVEL</t>
  </si>
  <si>
    <t>S</t>
  </si>
  <si>
    <t xml:space="preserve"> </t>
  </si>
  <si>
    <t>A</t>
  </si>
  <si>
    <t>B</t>
  </si>
  <si>
    <t>D</t>
  </si>
  <si>
    <t>C</t>
  </si>
  <si>
    <t>SPARKLINES</t>
  </si>
  <si>
    <t>DEHRADUN</t>
  </si>
  <si>
    <t>BIHAR</t>
  </si>
  <si>
    <t>UTTARPRADESH</t>
  </si>
  <si>
    <t xml:space="preserve">Sum of TOTAL SALES </t>
  </si>
  <si>
    <t>INTERACTIVE DASHBOARD OF COMPUET PARTS</t>
  </si>
  <si>
    <t>UNIQUE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</si>
</sst>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sz val="12"/>
      <color theme="1"/>
      <name val="Arial Black"/>
      <family val="2"/>
    </font>
    <font>
      <sz val="24"/>
      <color theme="1"/>
      <name val="Algerian"/>
      <family val="5"/>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6" xfId="0" applyBorder="1"/>
    <xf numFmtId="0" fontId="0" fillId="0" borderId="9" xfId="0" applyBorder="1"/>
    <xf numFmtId="0" fontId="0" fillId="0" borderId="2" xfId="0" applyBorder="1"/>
    <xf numFmtId="0" fontId="0" fillId="0" borderId="3" xfId="0" applyBorder="1"/>
    <xf numFmtId="14" fontId="0" fillId="0" borderId="0" xfId="0" applyNumberFormat="1"/>
    <xf numFmtId="0" fontId="0" fillId="0" borderId="5"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1" defaultTableStyle="TableStyleMedium2" defaultPivotStyle="PivotStyleLight16">
    <tableStyle name="Invisible" pivot="0" table="0" count="0" xr9:uid="{EDE3DFA1-3666-4B43-A11C-707F939EA4C0}"/>
  </tableStyles>
  <colors>
    <mruColors>
      <color rgb="FF00FF00"/>
      <color rgb="FF000000"/>
      <color rgb="FFFF0066"/>
      <color rgb="FF0000FF"/>
      <color rgb="FF008000"/>
      <color rgb="FFFF00FF"/>
      <color rgb="FFFF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Book1(1).xlsx]PLACE VS PROFIT!PivotTable2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'PLACE VS PROFIT'!$B$3:$B$4</c:f>
              <c:strCache>
                <c:ptCount val="1"/>
                <c:pt idx="0">
                  <c:v>ANDRAPRADESH</c:v>
                </c:pt>
              </c:strCache>
            </c:strRef>
          </c:tx>
          <c:spPr>
            <a:solidFill>
              <a:schemeClr val="accent1"/>
            </a:solidFill>
            <a:ln>
              <a:noFill/>
            </a:ln>
            <a:effectLst/>
          </c:spPr>
          <c:invertIfNegative val="0"/>
          <c:cat>
            <c:strRef>
              <c:f>'PLACE VS PROFIT'!$A$5:$A$9</c:f>
              <c:strCache>
                <c:ptCount val="4"/>
                <c:pt idx="0">
                  <c:v>Jan</c:v>
                </c:pt>
                <c:pt idx="1">
                  <c:v>Feb</c:v>
                </c:pt>
                <c:pt idx="2">
                  <c:v>Mar</c:v>
                </c:pt>
                <c:pt idx="3">
                  <c:v>Apr</c:v>
                </c:pt>
              </c:strCache>
            </c:strRef>
          </c:cat>
          <c:val>
            <c:numRef>
              <c:f>'PLACE VS PROFIT'!$B$5:$B$9</c:f>
              <c:numCache>
                <c:formatCode>General</c:formatCode>
                <c:ptCount val="4"/>
                <c:pt idx="0">
                  <c:v>2250000</c:v>
                </c:pt>
                <c:pt idx="1">
                  <c:v>3870000</c:v>
                </c:pt>
                <c:pt idx="2">
                  <c:v>2737500</c:v>
                </c:pt>
                <c:pt idx="3">
                  <c:v>2484000</c:v>
                </c:pt>
              </c:numCache>
            </c:numRef>
          </c:val>
          <c:extLst>
            <c:ext xmlns:c16="http://schemas.microsoft.com/office/drawing/2014/chart" uri="{C3380CC4-5D6E-409C-BE32-E72D297353CC}">
              <c16:uniqueId val="{00000000-2426-444C-A0EC-8F9F35CE65A5}"/>
            </c:ext>
          </c:extLst>
        </c:ser>
        <c:ser>
          <c:idx val="1"/>
          <c:order val="1"/>
          <c:tx>
            <c:strRef>
              <c:f>'PLACE VS PROFIT'!$C$3:$C$4</c:f>
              <c:strCache>
                <c:ptCount val="1"/>
                <c:pt idx="0">
                  <c:v>KERALA</c:v>
                </c:pt>
              </c:strCache>
            </c:strRef>
          </c:tx>
          <c:spPr>
            <a:solidFill>
              <a:schemeClr val="accent2"/>
            </a:solidFill>
            <a:ln>
              <a:noFill/>
            </a:ln>
            <a:effectLst/>
          </c:spPr>
          <c:invertIfNegative val="0"/>
          <c:cat>
            <c:strRef>
              <c:f>'PLACE VS PROFIT'!$A$5:$A$9</c:f>
              <c:strCache>
                <c:ptCount val="4"/>
                <c:pt idx="0">
                  <c:v>Jan</c:v>
                </c:pt>
                <c:pt idx="1">
                  <c:v>Feb</c:v>
                </c:pt>
                <c:pt idx="2">
                  <c:v>Mar</c:v>
                </c:pt>
                <c:pt idx="3">
                  <c:v>Apr</c:v>
                </c:pt>
              </c:strCache>
            </c:strRef>
          </c:cat>
          <c:val>
            <c:numRef>
              <c:f>'PLACE VS PROFIT'!$C$5:$C$9</c:f>
              <c:numCache>
                <c:formatCode>General</c:formatCode>
                <c:ptCount val="4"/>
                <c:pt idx="0">
                  <c:v>1500000</c:v>
                </c:pt>
                <c:pt idx="1">
                  <c:v>2777500</c:v>
                </c:pt>
                <c:pt idx="2">
                  <c:v>1864500</c:v>
                </c:pt>
                <c:pt idx="3">
                  <c:v>2646000</c:v>
                </c:pt>
              </c:numCache>
            </c:numRef>
          </c:val>
          <c:extLst>
            <c:ext xmlns:c16="http://schemas.microsoft.com/office/drawing/2014/chart" uri="{C3380CC4-5D6E-409C-BE32-E72D297353CC}">
              <c16:uniqueId val="{00000000-4CD5-4974-BA7B-8F53FC48A637}"/>
            </c:ext>
          </c:extLst>
        </c:ser>
        <c:ser>
          <c:idx val="2"/>
          <c:order val="2"/>
          <c:tx>
            <c:strRef>
              <c:f>'PLACE VS PROFIT'!$D$3:$D$4</c:f>
              <c:strCache>
                <c:ptCount val="1"/>
                <c:pt idx="0">
                  <c:v>PUNJAB</c:v>
                </c:pt>
              </c:strCache>
            </c:strRef>
          </c:tx>
          <c:spPr>
            <a:solidFill>
              <a:schemeClr val="accent3"/>
            </a:solidFill>
            <a:ln>
              <a:noFill/>
            </a:ln>
            <a:effectLst/>
          </c:spPr>
          <c:invertIfNegative val="0"/>
          <c:cat>
            <c:strRef>
              <c:f>'PLACE VS PROFIT'!$A$5:$A$9</c:f>
              <c:strCache>
                <c:ptCount val="4"/>
                <c:pt idx="0">
                  <c:v>Jan</c:v>
                </c:pt>
                <c:pt idx="1">
                  <c:v>Feb</c:v>
                </c:pt>
                <c:pt idx="2">
                  <c:v>Mar</c:v>
                </c:pt>
                <c:pt idx="3">
                  <c:v>Apr</c:v>
                </c:pt>
              </c:strCache>
            </c:strRef>
          </c:cat>
          <c:val>
            <c:numRef>
              <c:f>'PLACE VS PROFIT'!$D$5:$D$9</c:f>
              <c:numCache>
                <c:formatCode>General</c:formatCode>
                <c:ptCount val="4"/>
                <c:pt idx="0">
                  <c:v>2187000</c:v>
                </c:pt>
                <c:pt idx="1">
                  <c:v>3632500</c:v>
                </c:pt>
                <c:pt idx="2">
                  <c:v>1986000</c:v>
                </c:pt>
                <c:pt idx="3">
                  <c:v>2486000</c:v>
                </c:pt>
              </c:numCache>
            </c:numRef>
          </c:val>
          <c:extLst>
            <c:ext xmlns:c16="http://schemas.microsoft.com/office/drawing/2014/chart" uri="{C3380CC4-5D6E-409C-BE32-E72D297353CC}">
              <c16:uniqueId val="{00000001-4CD5-4974-BA7B-8F53FC48A637}"/>
            </c:ext>
          </c:extLst>
        </c:ser>
        <c:ser>
          <c:idx val="3"/>
          <c:order val="3"/>
          <c:tx>
            <c:strRef>
              <c:f>'PLACE VS PROFIT'!$E$3:$E$4</c:f>
              <c:strCache>
                <c:ptCount val="1"/>
                <c:pt idx="0">
                  <c:v>WEST BENGAL</c:v>
                </c:pt>
              </c:strCache>
            </c:strRef>
          </c:tx>
          <c:spPr>
            <a:solidFill>
              <a:schemeClr val="accent4"/>
            </a:solidFill>
            <a:ln>
              <a:noFill/>
            </a:ln>
            <a:effectLst/>
          </c:spPr>
          <c:invertIfNegative val="0"/>
          <c:cat>
            <c:strRef>
              <c:f>'PLACE VS PROFIT'!$A$5:$A$9</c:f>
              <c:strCache>
                <c:ptCount val="4"/>
                <c:pt idx="0">
                  <c:v>Jan</c:v>
                </c:pt>
                <c:pt idx="1">
                  <c:v>Feb</c:v>
                </c:pt>
                <c:pt idx="2">
                  <c:v>Mar</c:v>
                </c:pt>
                <c:pt idx="3">
                  <c:v>Apr</c:v>
                </c:pt>
              </c:strCache>
            </c:strRef>
          </c:cat>
          <c:val>
            <c:numRef>
              <c:f>'PLACE VS PROFIT'!$E$5:$E$9</c:f>
              <c:numCache>
                <c:formatCode>General</c:formatCode>
                <c:ptCount val="4"/>
                <c:pt idx="0">
                  <c:v>1800000</c:v>
                </c:pt>
                <c:pt idx="1">
                  <c:v>2500000</c:v>
                </c:pt>
                <c:pt idx="2">
                  <c:v>2347500</c:v>
                </c:pt>
                <c:pt idx="3">
                  <c:v>2450000</c:v>
                </c:pt>
              </c:numCache>
            </c:numRef>
          </c:val>
          <c:extLst>
            <c:ext xmlns:c16="http://schemas.microsoft.com/office/drawing/2014/chart" uri="{C3380CC4-5D6E-409C-BE32-E72D297353CC}">
              <c16:uniqueId val="{00000002-4CD5-4974-BA7B-8F53FC48A637}"/>
            </c:ext>
          </c:extLst>
        </c:ser>
        <c:dLbls>
          <c:showLegendKey val="0"/>
          <c:showVal val="0"/>
          <c:showCatName val="0"/>
          <c:showSerName val="0"/>
          <c:showPercent val="0"/>
          <c:showBubbleSize val="0"/>
        </c:dLbls>
        <c:gapWidth val="150"/>
        <c:overlap val="100"/>
        <c:axId val="843603200"/>
        <c:axId val="843608192"/>
      </c:barChart>
      <c:catAx>
        <c:axId val="84360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08192"/>
        <c:crosses val="autoZero"/>
        <c:auto val="1"/>
        <c:lblAlgn val="ctr"/>
        <c:lblOffset val="100"/>
        <c:noMultiLvlLbl val="0"/>
      </c:catAx>
      <c:valAx>
        <c:axId val="8436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Book1(1).xlsx]MONTH VS PROFIT 16!PivotTable6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'MONTH VS PROFIT 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38-4EC2-BFB1-5E63DC5C90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38-4EC2-BFB1-5E63DC5C90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38-4EC2-BFB1-5E63DC5C90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38-4EC2-BFB1-5E63DC5C90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'MONTH VS PROFIT 16'!$A$4:$A$12</c:f>
              <c:multiLvlStrCache>
                <c:ptCount val="4"/>
                <c:lvl>
                  <c:pt idx="0">
                    <c:v>JANUARY</c:v>
                  </c:pt>
                  <c:pt idx="1">
                    <c:v>APRIL</c:v>
                  </c:pt>
                  <c:pt idx="2">
                    <c:v>FEBRUARY</c:v>
                  </c:pt>
                  <c:pt idx="3">
                    <c:v>MARCH</c:v>
                  </c:pt>
                </c:lvl>
                <c:lvl>
                  <c:pt idx="0">
                    <c:v>CPU CABINET</c:v>
                  </c:pt>
                  <c:pt idx="1">
                    <c:v>GRAPHICS CARD</c:v>
                  </c:pt>
                  <c:pt idx="2">
                    <c:v>MOTHERBOARD</c:v>
                  </c:pt>
                  <c:pt idx="3">
                    <c:v>UPS</c:v>
                  </c:pt>
                </c:lvl>
              </c:multiLvlStrCache>
            </c:multiLvlStrRef>
          </c:cat>
          <c:val>
            <c:numRef>
              <c:f>'MONTH VS PROFIT 16'!$B$4:$B$12</c:f>
              <c:numCache>
                <c:formatCode>General</c:formatCode>
                <c:ptCount val="4"/>
                <c:pt idx="0">
                  <c:v>23228000</c:v>
                </c:pt>
                <c:pt idx="1">
                  <c:v>19856000</c:v>
                </c:pt>
                <c:pt idx="2">
                  <c:v>7317261</c:v>
                </c:pt>
                <c:pt idx="3">
                  <c:v>12780600</c:v>
                </c:pt>
              </c:numCache>
            </c:numRef>
          </c:val>
          <c:extLst>
            <c:ext xmlns:c16="http://schemas.microsoft.com/office/drawing/2014/chart" uri="{C3380CC4-5D6E-409C-BE32-E72D297353CC}">
              <c16:uniqueId val="{00000000-146F-4037-855B-FBE2514223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Book1(1).xlsx]MONTH VS UNIT 16!PivotTable8</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VS UNIT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UNIT 16'!$B$3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 VS UNIT 16'!$A$4:$A$8</c:f>
              <c:strCache>
                <c:ptCount val="4"/>
                <c:pt idx="0">
                  <c:v>JANUARY</c:v>
                </c:pt>
                <c:pt idx="1">
                  <c:v>FEBRUARY</c:v>
                </c:pt>
                <c:pt idx="2">
                  <c:v>MARCH</c:v>
                </c:pt>
                <c:pt idx="3">
                  <c:v>APRIL</c:v>
                </c:pt>
              </c:strCache>
            </c:strRef>
          </c:cat>
          <c:val>
            <c:numRef>
              <c:f>'MONTH VS UNIT 16'!$B$4:$B$8</c:f>
              <c:numCache>
                <c:formatCode>General</c:formatCode>
                <c:ptCount val="4"/>
                <c:pt idx="0">
                  <c:v>5807</c:v>
                </c:pt>
                <c:pt idx="1">
                  <c:v>6113</c:v>
                </c:pt>
                <c:pt idx="2">
                  <c:v>5012</c:v>
                </c:pt>
                <c:pt idx="3">
                  <c:v>4964</c:v>
                </c:pt>
              </c:numCache>
            </c:numRef>
          </c:val>
          <c:smooth val="0"/>
          <c:extLst>
            <c:ext xmlns:c16="http://schemas.microsoft.com/office/drawing/2014/chart" uri="{C3380CC4-5D6E-409C-BE32-E72D297353CC}">
              <c16:uniqueId val="{00000000-B3F1-410A-A83C-F9815AFE1BCE}"/>
            </c:ext>
          </c:extLst>
        </c:ser>
        <c:dLbls>
          <c:dLblPos val="ctr"/>
          <c:showLegendKey val="0"/>
          <c:showVal val="1"/>
          <c:showCatName val="0"/>
          <c:showSerName val="0"/>
          <c:showPercent val="0"/>
          <c:showBubbleSize val="0"/>
        </c:dLbls>
        <c:marker val="1"/>
        <c:smooth val="0"/>
        <c:axId val="1051681967"/>
        <c:axId val="1051679087"/>
      </c:lineChart>
      <c:catAx>
        <c:axId val="1051681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1679087"/>
        <c:crosses val="autoZero"/>
        <c:auto val="1"/>
        <c:lblAlgn val="ctr"/>
        <c:lblOffset val="100"/>
        <c:noMultiLvlLbl val="0"/>
      </c:catAx>
      <c:valAx>
        <c:axId val="1051679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1681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Book1(1).xlsx]Sheet8!PivotTable9</c:name>
    <c:fmtId val="36"/>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JANUARY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Sheet8!$B$5:$B$9</c:f>
              <c:numCache>
                <c:formatCode>General</c:formatCode>
                <c:ptCount val="4"/>
                <c:pt idx="0">
                  <c:v>13090000</c:v>
                </c:pt>
                <c:pt idx="1">
                  <c:v>11815000</c:v>
                </c:pt>
                <c:pt idx="2">
                  <c:v>14195000</c:v>
                </c:pt>
                <c:pt idx="3">
                  <c:v>10259500</c:v>
                </c:pt>
              </c:numCache>
            </c:numRef>
          </c:val>
          <c:extLst>
            <c:ext xmlns:c16="http://schemas.microsoft.com/office/drawing/2014/chart" uri="{C3380CC4-5D6E-409C-BE32-E72D297353CC}">
              <c16:uniqueId val="{00000000-D50D-4173-99D1-765D4E6174D5}"/>
            </c:ext>
          </c:extLst>
        </c:ser>
        <c:ser>
          <c:idx val="1"/>
          <c:order val="1"/>
          <c:tx>
            <c:strRef>
              <c:f>Sheet8!$C$3:$C$4</c:f>
              <c:strCache>
                <c:ptCount val="1"/>
                <c:pt idx="0">
                  <c:v>FEBRUARY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Sheet8!$C$5:$C$9</c:f>
              <c:numCache>
                <c:formatCode>General</c:formatCode>
                <c:ptCount val="4"/>
                <c:pt idx="0">
                  <c:v>12384000</c:v>
                </c:pt>
                <c:pt idx="1">
                  <c:v>11440000</c:v>
                </c:pt>
                <c:pt idx="2">
                  <c:v>14000000</c:v>
                </c:pt>
                <c:pt idx="3">
                  <c:v>11080000</c:v>
                </c:pt>
              </c:numCache>
            </c:numRef>
          </c:val>
          <c:extLst>
            <c:ext xmlns:c16="http://schemas.microsoft.com/office/drawing/2014/chart" uri="{C3380CC4-5D6E-409C-BE32-E72D297353CC}">
              <c16:uniqueId val="{00000001-D50D-4173-99D1-765D4E6174D5}"/>
            </c:ext>
          </c:extLst>
        </c:ser>
        <c:ser>
          <c:idx val="2"/>
          <c:order val="2"/>
          <c:tx>
            <c:strRef>
              <c:f>Sheet8!$D$3:$D$4</c:f>
              <c:strCache>
                <c:ptCount val="1"/>
                <c:pt idx="0">
                  <c:v>MARCH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Sheet8!$D$5:$D$9</c:f>
              <c:numCache>
                <c:formatCode>General</c:formatCode>
                <c:ptCount val="4"/>
                <c:pt idx="0">
                  <c:v>5605000</c:v>
                </c:pt>
                <c:pt idx="1">
                  <c:v>5485000</c:v>
                </c:pt>
                <c:pt idx="2">
                  <c:v>7910000</c:v>
                </c:pt>
                <c:pt idx="3">
                  <c:v>6060000</c:v>
                </c:pt>
              </c:numCache>
            </c:numRef>
          </c:val>
          <c:extLst>
            <c:ext xmlns:c16="http://schemas.microsoft.com/office/drawing/2014/chart" uri="{C3380CC4-5D6E-409C-BE32-E72D297353CC}">
              <c16:uniqueId val="{00000002-D50D-4173-99D1-765D4E6174D5}"/>
            </c:ext>
          </c:extLst>
        </c:ser>
        <c:ser>
          <c:idx val="3"/>
          <c:order val="3"/>
          <c:tx>
            <c:strRef>
              <c:f>Sheet8!$E$3:$E$4</c:f>
              <c:strCache>
                <c:ptCount val="1"/>
                <c:pt idx="0">
                  <c:v>APRIL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Sheet8!$E$5:$E$9</c:f>
              <c:numCache>
                <c:formatCode>General</c:formatCode>
                <c:ptCount val="4"/>
                <c:pt idx="0">
                  <c:v>10000000</c:v>
                </c:pt>
                <c:pt idx="1">
                  <c:v>10070000</c:v>
                </c:pt>
                <c:pt idx="2">
                  <c:v>15780000</c:v>
                </c:pt>
                <c:pt idx="3">
                  <c:v>13790000</c:v>
                </c:pt>
              </c:numCache>
            </c:numRef>
          </c:val>
          <c:extLst>
            <c:ext xmlns:c16="http://schemas.microsoft.com/office/drawing/2014/chart" uri="{C3380CC4-5D6E-409C-BE32-E72D297353CC}">
              <c16:uniqueId val="{00000003-D50D-4173-99D1-765D4E6174D5}"/>
            </c:ext>
          </c:extLst>
        </c:ser>
        <c:dLbls>
          <c:showLegendKey val="0"/>
          <c:showVal val="0"/>
          <c:showCatName val="0"/>
          <c:showSerName val="0"/>
          <c:showPercent val="0"/>
          <c:showBubbleSize val="0"/>
        </c:dLbls>
        <c:gapWidth val="150"/>
        <c:shape val="box"/>
        <c:axId val="743773055"/>
        <c:axId val="743779295"/>
        <c:axId val="0"/>
      </c:bar3DChart>
      <c:catAx>
        <c:axId val="74377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9295"/>
        <c:crosses val="autoZero"/>
        <c:auto val="1"/>
        <c:lblAlgn val="ctr"/>
        <c:lblOffset val="100"/>
        <c:noMultiLvlLbl val="0"/>
      </c:catAx>
      <c:valAx>
        <c:axId val="7437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Book1(1).xlsx]Sheet8!PivotTable9</c:name>
    <c:fmtId val="4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JANUARY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Sheet8!$B$5:$B$9</c:f>
              <c:numCache>
                <c:formatCode>General</c:formatCode>
                <c:ptCount val="4"/>
                <c:pt idx="0">
                  <c:v>13090000</c:v>
                </c:pt>
                <c:pt idx="1">
                  <c:v>11815000</c:v>
                </c:pt>
                <c:pt idx="2">
                  <c:v>14195000</c:v>
                </c:pt>
                <c:pt idx="3">
                  <c:v>10259500</c:v>
                </c:pt>
              </c:numCache>
            </c:numRef>
          </c:val>
          <c:extLst>
            <c:ext xmlns:c16="http://schemas.microsoft.com/office/drawing/2014/chart" uri="{C3380CC4-5D6E-409C-BE32-E72D297353CC}">
              <c16:uniqueId val="{00000000-79A8-4473-999F-488CFC2A8483}"/>
            </c:ext>
          </c:extLst>
        </c:ser>
        <c:ser>
          <c:idx val="1"/>
          <c:order val="1"/>
          <c:tx>
            <c:strRef>
              <c:f>Sheet8!$C$3:$C$4</c:f>
              <c:strCache>
                <c:ptCount val="1"/>
                <c:pt idx="0">
                  <c:v>FEBRUARY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Sheet8!$C$5:$C$9</c:f>
              <c:numCache>
                <c:formatCode>General</c:formatCode>
                <c:ptCount val="4"/>
                <c:pt idx="0">
                  <c:v>12384000</c:v>
                </c:pt>
                <c:pt idx="1">
                  <c:v>11440000</c:v>
                </c:pt>
                <c:pt idx="2">
                  <c:v>14000000</c:v>
                </c:pt>
                <c:pt idx="3">
                  <c:v>11080000</c:v>
                </c:pt>
              </c:numCache>
            </c:numRef>
          </c:val>
          <c:extLst>
            <c:ext xmlns:c16="http://schemas.microsoft.com/office/drawing/2014/chart" uri="{C3380CC4-5D6E-409C-BE32-E72D297353CC}">
              <c16:uniqueId val="{00000001-79A8-4473-999F-488CFC2A8483}"/>
            </c:ext>
          </c:extLst>
        </c:ser>
        <c:ser>
          <c:idx val="2"/>
          <c:order val="2"/>
          <c:tx>
            <c:strRef>
              <c:f>Sheet8!$D$3:$D$4</c:f>
              <c:strCache>
                <c:ptCount val="1"/>
                <c:pt idx="0">
                  <c:v>MARCH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Sheet8!$D$5:$D$9</c:f>
              <c:numCache>
                <c:formatCode>General</c:formatCode>
                <c:ptCount val="4"/>
                <c:pt idx="0">
                  <c:v>5605000</c:v>
                </c:pt>
                <c:pt idx="1">
                  <c:v>5485000</c:v>
                </c:pt>
                <c:pt idx="2">
                  <c:v>7910000</c:v>
                </c:pt>
                <c:pt idx="3">
                  <c:v>6060000</c:v>
                </c:pt>
              </c:numCache>
            </c:numRef>
          </c:val>
          <c:extLst>
            <c:ext xmlns:c16="http://schemas.microsoft.com/office/drawing/2014/chart" uri="{C3380CC4-5D6E-409C-BE32-E72D297353CC}">
              <c16:uniqueId val="{00000002-79A8-4473-999F-488CFC2A8483}"/>
            </c:ext>
          </c:extLst>
        </c:ser>
        <c:ser>
          <c:idx val="3"/>
          <c:order val="3"/>
          <c:tx>
            <c:strRef>
              <c:f>Sheet8!$E$3:$E$4</c:f>
              <c:strCache>
                <c:ptCount val="1"/>
                <c:pt idx="0">
                  <c:v>APRIL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Sheet8!$A$5:$A$9</c:f>
              <c:strCache>
                <c:ptCount val="4"/>
                <c:pt idx="0">
                  <c:v>BIHAR</c:v>
                </c:pt>
                <c:pt idx="1">
                  <c:v>DEHRADUN</c:v>
                </c:pt>
                <c:pt idx="2">
                  <c:v>UTTARPRADESH</c:v>
                </c:pt>
                <c:pt idx="3">
                  <c:v>WEST BENGAL</c:v>
                </c:pt>
              </c:strCache>
            </c:strRef>
          </c:cat>
          <c:val>
            <c:numRef>
              <c:f>Sheet8!$E$5:$E$9</c:f>
              <c:numCache>
                <c:formatCode>General</c:formatCode>
                <c:ptCount val="4"/>
                <c:pt idx="0">
                  <c:v>10000000</c:v>
                </c:pt>
                <c:pt idx="1">
                  <c:v>10070000</c:v>
                </c:pt>
                <c:pt idx="2">
                  <c:v>15780000</c:v>
                </c:pt>
                <c:pt idx="3">
                  <c:v>13790000</c:v>
                </c:pt>
              </c:numCache>
            </c:numRef>
          </c:val>
          <c:extLst>
            <c:ext xmlns:c16="http://schemas.microsoft.com/office/drawing/2014/chart" uri="{C3380CC4-5D6E-409C-BE32-E72D297353CC}">
              <c16:uniqueId val="{00000003-79A8-4473-999F-488CFC2A8483}"/>
            </c:ext>
          </c:extLst>
        </c:ser>
        <c:dLbls>
          <c:showLegendKey val="0"/>
          <c:showVal val="0"/>
          <c:showCatName val="0"/>
          <c:showSerName val="0"/>
          <c:showPercent val="0"/>
          <c:showBubbleSize val="0"/>
        </c:dLbls>
        <c:gapWidth val="150"/>
        <c:shape val="box"/>
        <c:axId val="743773055"/>
        <c:axId val="743779295"/>
        <c:axId val="0"/>
      </c:bar3DChart>
      <c:catAx>
        <c:axId val="74377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9295"/>
        <c:crosses val="autoZero"/>
        <c:auto val="1"/>
        <c:lblAlgn val="ctr"/>
        <c:lblOffset val="100"/>
        <c:noMultiLvlLbl val="0"/>
      </c:catAx>
      <c:valAx>
        <c:axId val="7437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Book1(1).xlsx]MONTH VS UNIT 16!PivotTable8</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VS UNIT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UNIT 16'!$B$3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 VS UNIT 16'!$A$4:$A$8</c:f>
              <c:strCache>
                <c:ptCount val="4"/>
                <c:pt idx="0">
                  <c:v>JANUARY</c:v>
                </c:pt>
                <c:pt idx="1">
                  <c:v>FEBRUARY</c:v>
                </c:pt>
                <c:pt idx="2">
                  <c:v>MARCH</c:v>
                </c:pt>
                <c:pt idx="3">
                  <c:v>APRIL</c:v>
                </c:pt>
              </c:strCache>
            </c:strRef>
          </c:cat>
          <c:val>
            <c:numRef>
              <c:f>'MONTH VS UNIT 16'!$B$4:$B$8</c:f>
              <c:numCache>
                <c:formatCode>General</c:formatCode>
                <c:ptCount val="4"/>
                <c:pt idx="0">
                  <c:v>5807</c:v>
                </c:pt>
                <c:pt idx="1">
                  <c:v>6113</c:v>
                </c:pt>
                <c:pt idx="2">
                  <c:v>5012</c:v>
                </c:pt>
                <c:pt idx="3">
                  <c:v>4964</c:v>
                </c:pt>
              </c:numCache>
            </c:numRef>
          </c:val>
          <c:smooth val="0"/>
          <c:extLst>
            <c:ext xmlns:c16="http://schemas.microsoft.com/office/drawing/2014/chart" uri="{C3380CC4-5D6E-409C-BE32-E72D297353CC}">
              <c16:uniqueId val="{00000000-57E3-4E60-B52F-6ED567A6A013}"/>
            </c:ext>
          </c:extLst>
        </c:ser>
        <c:dLbls>
          <c:dLblPos val="ctr"/>
          <c:showLegendKey val="0"/>
          <c:showVal val="1"/>
          <c:showCatName val="0"/>
          <c:showSerName val="0"/>
          <c:showPercent val="0"/>
          <c:showBubbleSize val="0"/>
        </c:dLbls>
        <c:marker val="1"/>
        <c:smooth val="0"/>
        <c:axId val="1051681967"/>
        <c:axId val="1051679087"/>
      </c:lineChart>
      <c:catAx>
        <c:axId val="1051681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1679087"/>
        <c:crosses val="autoZero"/>
        <c:auto val="1"/>
        <c:lblAlgn val="ctr"/>
        <c:lblOffset val="100"/>
        <c:noMultiLvlLbl val="0"/>
      </c:catAx>
      <c:valAx>
        <c:axId val="1051679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1681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Book1(1).xlsx]MONTH VS PROFIT 16!PivotTable6</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'MONTH VS PROFIT 16'!$B$3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DB-49B5-8393-D723400B5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DB-49B5-8393-D723400B5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2DB-49B5-8393-D723400B5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2DB-49B5-8393-D723400B5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'MONTH VS PROFIT 16'!$A$4:$A$12</c:f>
              <c:multiLvlStrCache>
                <c:ptCount val="4"/>
                <c:lvl>
                  <c:pt idx="0">
                    <c:v>JANUARY</c:v>
                  </c:pt>
                  <c:pt idx="1">
                    <c:v>APRIL</c:v>
                  </c:pt>
                  <c:pt idx="2">
                    <c:v>FEBRUARY</c:v>
                  </c:pt>
                  <c:pt idx="3">
                    <c:v>MARCH</c:v>
                  </c:pt>
                </c:lvl>
                <c:lvl>
                  <c:pt idx="0">
                    <c:v>CPU CABINET</c:v>
                  </c:pt>
                  <c:pt idx="1">
                    <c:v>GRAPHICS CARD</c:v>
                  </c:pt>
                  <c:pt idx="2">
                    <c:v>MOTHERBOARD</c:v>
                  </c:pt>
                  <c:pt idx="3">
                    <c:v>UPS</c:v>
                  </c:pt>
                </c:lvl>
              </c:multiLvlStrCache>
            </c:multiLvlStrRef>
          </c:cat>
          <c:val>
            <c:numRef>
              <c:f>'MONTH VS PROFIT 16'!$B$4:$B$12</c:f>
              <c:numCache>
                <c:formatCode>General</c:formatCode>
                <c:ptCount val="4"/>
                <c:pt idx="0">
                  <c:v>23228000</c:v>
                </c:pt>
                <c:pt idx="1">
                  <c:v>19856000</c:v>
                </c:pt>
                <c:pt idx="2">
                  <c:v>7317261</c:v>
                </c:pt>
                <c:pt idx="3">
                  <c:v>12780600</c:v>
                </c:pt>
              </c:numCache>
            </c:numRef>
          </c:val>
          <c:extLst>
            <c:ext xmlns:c16="http://schemas.microsoft.com/office/drawing/2014/chart" uri="{C3380CC4-5D6E-409C-BE32-E72D297353CC}">
              <c16:uniqueId val="{00000008-E2DB-49B5-8393-D723400B5C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RADER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Q.17!$A$9</c:f>
              <c:strCache>
                <c:ptCount val="1"/>
                <c:pt idx="0">
                  <c:v>TOP SPEED</c:v>
                </c:pt>
              </c:strCache>
            </c:strRef>
          </c:tx>
          <c:spPr>
            <a:ln w="28575" cap="rnd">
              <a:solidFill>
                <a:schemeClr val="accent1"/>
              </a:solidFill>
              <a:round/>
            </a:ln>
            <a:effectLst/>
          </c:spPr>
          <c:marker>
            <c:symbol val="none"/>
          </c:marker>
          <c:cat>
            <c:strRef>
              <c:f>Q.17!$B$8:$G$8</c:f>
              <c:strCache>
                <c:ptCount val="6"/>
                <c:pt idx="0">
                  <c:v>S</c:v>
                </c:pt>
                <c:pt idx="1">
                  <c:v>A</c:v>
                </c:pt>
                <c:pt idx="2">
                  <c:v>S</c:v>
                </c:pt>
                <c:pt idx="3">
                  <c:v>B</c:v>
                </c:pt>
                <c:pt idx="4">
                  <c:v>D</c:v>
                </c:pt>
                <c:pt idx="5">
                  <c:v>C</c:v>
                </c:pt>
              </c:strCache>
            </c:strRef>
          </c:cat>
          <c:val>
            <c:numRef>
              <c:f>Q.17!$B$9:$G$9</c:f>
              <c:numCache>
                <c:formatCode>General</c:formatCode>
                <c:ptCount val="6"/>
                <c:pt idx="0">
                  <c:v>1.1414708340665698</c:v>
                </c:pt>
                <c:pt idx="1">
                  <c:v>0.14888750009563953</c:v>
                </c:pt>
                <c:pt idx="2">
                  <c:v>1.1414708340665698</c:v>
                </c:pt>
                <c:pt idx="3">
                  <c:v>-0.34740416688982562</c:v>
                </c:pt>
                <c:pt idx="4">
                  <c:v>-0.84369583387529068</c:v>
                </c:pt>
                <c:pt idx="5">
                  <c:v>-1.2407291674636629</c:v>
                </c:pt>
              </c:numCache>
            </c:numRef>
          </c:val>
          <c:extLst>
            <c:ext xmlns:c16="http://schemas.microsoft.com/office/drawing/2014/chart" uri="{C3380CC4-5D6E-409C-BE32-E72D297353CC}">
              <c16:uniqueId val="{00000000-7C9B-4E9F-834C-D344FC0C7B66}"/>
            </c:ext>
          </c:extLst>
        </c:ser>
        <c:ser>
          <c:idx val="1"/>
          <c:order val="1"/>
          <c:tx>
            <c:strRef>
              <c:f>Q.17!$A$10</c:f>
              <c:strCache>
                <c:ptCount val="1"/>
                <c:pt idx="0">
                  <c:v>NITRO BOOST </c:v>
                </c:pt>
              </c:strCache>
            </c:strRef>
          </c:tx>
          <c:spPr>
            <a:ln w="28575" cap="rnd">
              <a:solidFill>
                <a:schemeClr val="accent2"/>
              </a:solidFill>
              <a:round/>
            </a:ln>
            <a:effectLst/>
          </c:spPr>
          <c:marker>
            <c:symbol val="none"/>
          </c:marker>
          <c:cat>
            <c:strRef>
              <c:f>Q.17!$B$8:$G$8</c:f>
              <c:strCache>
                <c:ptCount val="6"/>
                <c:pt idx="0">
                  <c:v>S</c:v>
                </c:pt>
                <c:pt idx="1">
                  <c:v>A</c:v>
                </c:pt>
                <c:pt idx="2">
                  <c:v>S</c:v>
                </c:pt>
                <c:pt idx="3">
                  <c:v>B</c:v>
                </c:pt>
                <c:pt idx="4">
                  <c:v>D</c:v>
                </c:pt>
                <c:pt idx="5">
                  <c:v>C</c:v>
                </c:pt>
              </c:strCache>
            </c:strRef>
          </c:cat>
          <c:val>
            <c:numRef>
              <c:f>Q.17!$B$10:$G$10</c:f>
              <c:numCache>
                <c:formatCode>General</c:formatCode>
                <c:ptCount val="6"/>
                <c:pt idx="0">
                  <c:v>1.0575157346915454</c:v>
                </c:pt>
                <c:pt idx="1">
                  <c:v>0.3896110601495168</c:v>
                </c:pt>
                <c:pt idx="2">
                  <c:v>1.0575157346915454</c:v>
                </c:pt>
                <c:pt idx="3">
                  <c:v>-0.27829361439251171</c:v>
                </c:pt>
                <c:pt idx="4">
                  <c:v>-0.94619828893454028</c:v>
                </c:pt>
                <c:pt idx="5">
                  <c:v>-1.2801506262055546</c:v>
                </c:pt>
              </c:numCache>
            </c:numRef>
          </c:val>
          <c:extLst>
            <c:ext xmlns:c16="http://schemas.microsoft.com/office/drawing/2014/chart" uri="{C3380CC4-5D6E-409C-BE32-E72D297353CC}">
              <c16:uniqueId val="{00000001-7C9B-4E9F-834C-D344FC0C7B66}"/>
            </c:ext>
          </c:extLst>
        </c:ser>
        <c:ser>
          <c:idx val="2"/>
          <c:order val="2"/>
          <c:tx>
            <c:strRef>
              <c:f>Q.17!$A$11</c:f>
              <c:strCache>
                <c:ptCount val="1"/>
                <c:pt idx="0">
                  <c:v>PERFECT RUN</c:v>
                </c:pt>
              </c:strCache>
            </c:strRef>
          </c:tx>
          <c:spPr>
            <a:ln w="28575" cap="rnd">
              <a:solidFill>
                <a:schemeClr val="accent3"/>
              </a:solidFill>
              <a:round/>
            </a:ln>
            <a:effectLst/>
          </c:spPr>
          <c:marker>
            <c:symbol val="none"/>
          </c:marker>
          <c:cat>
            <c:strRef>
              <c:f>Q.17!$B$8:$G$8</c:f>
              <c:strCache>
                <c:ptCount val="6"/>
                <c:pt idx="0">
                  <c:v>S</c:v>
                </c:pt>
                <c:pt idx="1">
                  <c:v>A</c:v>
                </c:pt>
                <c:pt idx="2">
                  <c:v>S</c:v>
                </c:pt>
                <c:pt idx="3">
                  <c:v>B</c:v>
                </c:pt>
                <c:pt idx="4">
                  <c:v>D</c:v>
                </c:pt>
                <c:pt idx="5">
                  <c:v>C</c:v>
                </c:pt>
              </c:strCache>
            </c:strRef>
          </c:cat>
          <c:val>
            <c:numRef>
              <c:f>Q.17!$B$11:$G$11</c:f>
              <c:numCache>
                <c:formatCode>General</c:formatCode>
                <c:ptCount val="6"/>
                <c:pt idx="0">
                  <c:v>1.1580412784737022</c:v>
                </c:pt>
                <c:pt idx="1">
                  <c:v>0.1286712531637447</c:v>
                </c:pt>
                <c:pt idx="2">
                  <c:v>1.1580412784737022</c:v>
                </c:pt>
                <c:pt idx="3">
                  <c:v>-0.38601375949123407</c:v>
                </c:pt>
                <c:pt idx="4">
                  <c:v>-0.90069877214621274</c:v>
                </c:pt>
                <c:pt idx="5">
                  <c:v>-1.1580412784737022</c:v>
                </c:pt>
              </c:numCache>
            </c:numRef>
          </c:val>
          <c:extLst>
            <c:ext xmlns:c16="http://schemas.microsoft.com/office/drawing/2014/chart" uri="{C3380CC4-5D6E-409C-BE32-E72D297353CC}">
              <c16:uniqueId val="{00000002-7C9B-4E9F-834C-D344FC0C7B66}"/>
            </c:ext>
          </c:extLst>
        </c:ser>
        <c:ser>
          <c:idx val="3"/>
          <c:order val="3"/>
          <c:tx>
            <c:strRef>
              <c:f>Q.17!$A$12</c:f>
              <c:strCache>
                <c:ptCount val="1"/>
                <c:pt idx="0">
                  <c:v>UPGRADE LEVEL</c:v>
                </c:pt>
              </c:strCache>
            </c:strRef>
          </c:tx>
          <c:spPr>
            <a:ln w="28575" cap="rnd">
              <a:solidFill>
                <a:schemeClr val="accent4"/>
              </a:solidFill>
              <a:round/>
            </a:ln>
            <a:effectLst/>
          </c:spPr>
          <c:marker>
            <c:symbol val="none"/>
          </c:marker>
          <c:cat>
            <c:strRef>
              <c:f>Q.17!$B$8:$G$8</c:f>
              <c:strCache>
                <c:ptCount val="6"/>
                <c:pt idx="0">
                  <c:v>S</c:v>
                </c:pt>
                <c:pt idx="1">
                  <c:v>A</c:v>
                </c:pt>
                <c:pt idx="2">
                  <c:v>S</c:v>
                </c:pt>
                <c:pt idx="3">
                  <c:v>B</c:v>
                </c:pt>
                <c:pt idx="4">
                  <c:v>D</c:v>
                </c:pt>
                <c:pt idx="5">
                  <c:v>C</c:v>
                </c:pt>
              </c:strCache>
            </c:strRef>
          </c:cat>
          <c:val>
            <c:numRef>
              <c:f>Q.17!$B$12:$G$12</c:f>
              <c:numCache>
                <c:formatCode>General</c:formatCode>
                <c:ptCount val="6"/>
                <c:pt idx="0">
                  <c:v>0.38601375949123407</c:v>
                </c:pt>
                <c:pt idx="1">
                  <c:v>0.90069877214621286</c:v>
                </c:pt>
                <c:pt idx="2">
                  <c:v>-1.6727262911286809</c:v>
                </c:pt>
                <c:pt idx="3">
                  <c:v>-0.64335626581872341</c:v>
                </c:pt>
                <c:pt idx="4">
                  <c:v>0.1286712531637447</c:v>
                </c:pt>
                <c:pt idx="5">
                  <c:v>0.90069877214621286</c:v>
                </c:pt>
              </c:numCache>
            </c:numRef>
          </c:val>
          <c:extLst>
            <c:ext xmlns:c16="http://schemas.microsoft.com/office/drawing/2014/chart" uri="{C3380CC4-5D6E-409C-BE32-E72D297353CC}">
              <c16:uniqueId val="{00000003-7C9B-4E9F-834C-D344FC0C7B66}"/>
            </c:ext>
          </c:extLst>
        </c:ser>
        <c:dLbls>
          <c:showLegendKey val="0"/>
          <c:showVal val="0"/>
          <c:showCatName val="0"/>
          <c:showSerName val="0"/>
          <c:showPercent val="0"/>
          <c:showBubbleSize val="0"/>
        </c:dLbls>
        <c:axId val="40025696"/>
        <c:axId val="40024256"/>
      </c:radarChart>
      <c:catAx>
        <c:axId val="400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4256"/>
        <c:crosses val="autoZero"/>
        <c:auto val="1"/>
        <c:lblAlgn val="ctr"/>
        <c:lblOffset val="100"/>
        <c:noMultiLvlLbl val="0"/>
      </c:catAx>
      <c:valAx>
        <c:axId val="40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data id="1">
      <cx:strDim type="cat">
        <cx:f dir="row">_xlchart.v1.4</cx:f>
      </cx:strDim>
      <cx:numDim type="size">
        <cx:f dir="row">_xlchart.v1.6</cx:f>
      </cx:numDim>
    </cx:data>
    <cx:data id="2">
      <cx:strDim type="cat">
        <cx:f dir="row">_xlchart.v1.4</cx:f>
      </cx:strDim>
      <cx:numDim type="size">
        <cx:f dir="row">_xlchart.v1.7</cx:f>
      </cx:numDim>
    </cx:data>
    <cx:data id="3">
      <cx:strDim type="cat">
        <cx:f dir="row">_xlchart.v1.4</cx:f>
      </cx:strDim>
      <cx:numDim type="size">
        <cx:f dir="row">_xlchart.v1.8</cx:f>
      </cx:numDim>
    </cx:data>
  </cx:chartData>
  <cx:chart>
    <cx:title pos="t" align="ctr" overlay="0">
      <cx:tx>
        <cx:txData>
          <cx:v>TREEMAP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TREEMAP</a:t>
          </a:r>
        </a:p>
      </cx:txPr>
    </cx:title>
    <cx:plotArea>
      <cx:plotAreaRegion>
        <cx:series layoutId="treemap" uniqueId="{8E952593-2646-4DA4-8834-C3901A9C47A1}" formatIdx="0">
          <cx:tx>
            <cx:txData>
              <cx:f>_xlchart.v1.0</cx:f>
              <cx:v>TOP SPEED</cx:v>
            </cx:txData>
          </cx:tx>
          <cx:dataLabels pos="inEnd">
            <cx:visibility seriesName="0" categoryName="1" value="0"/>
          </cx:dataLabels>
          <cx:dataId val="0"/>
          <cx:layoutPr>
            <cx:parentLabelLayout val="overlapping"/>
          </cx:layoutPr>
        </cx:series>
        <cx:series layoutId="treemap" hidden="1" uniqueId="{CD9DD58D-64D5-4C65-9063-2B185641FB08}" formatIdx="1">
          <cx:tx>
            <cx:txData>
              <cx:f>_xlchart.v1.1</cx:f>
              <cx:v>NITRO BOOST </cx:v>
            </cx:txData>
          </cx:tx>
          <cx:dataLabels pos="inEnd">
            <cx:visibility seriesName="0" categoryName="1" value="0"/>
          </cx:dataLabels>
          <cx:dataId val="1"/>
          <cx:layoutPr>
            <cx:parentLabelLayout val="overlapping"/>
          </cx:layoutPr>
        </cx:series>
        <cx:series layoutId="treemap" hidden="1" uniqueId="{92E956F2-696C-4E6A-8955-A8C348916693}" formatIdx="2">
          <cx:tx>
            <cx:txData>
              <cx:f>_xlchart.v1.2</cx:f>
              <cx:v>PERFECT RUN</cx:v>
            </cx:txData>
          </cx:tx>
          <cx:dataLabels pos="inEnd">
            <cx:visibility seriesName="0" categoryName="1" value="0"/>
          </cx:dataLabels>
          <cx:dataId val="2"/>
          <cx:layoutPr>
            <cx:parentLabelLayout val="overlapping"/>
          </cx:layoutPr>
        </cx:series>
        <cx:series layoutId="treemap" hidden="1" uniqueId="{FF07E850-E6E3-4F64-87CE-16E1A7896112}" formatIdx="3">
          <cx:tx>
            <cx:txData>
              <cx:f>_xlchart.v1.3</cx:f>
              <cx:v>UPGRADE LEVEL</cx:v>
            </cx:txData>
          </cx:tx>
          <cx:dataLabels pos="inEnd">
            <cx:visibility seriesName="0" categoryName="1" value="0"/>
          </cx:dataLabels>
          <cx:dataId val="3"/>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28575</xdr:colOff>
      <xdr:row>2</xdr:row>
      <xdr:rowOff>9525</xdr:rowOff>
    </xdr:from>
    <xdr:to>
      <xdr:col>13</xdr:col>
      <xdr:colOff>333375</xdr:colOff>
      <xdr:row>30</xdr:row>
      <xdr:rowOff>9525</xdr:rowOff>
    </xdr:to>
    <xdr:graphicFrame macro="">
      <xdr:nvGraphicFramePr>
        <xdr:cNvPr id="3" name="Chart 2">
          <a:extLst>
            <a:ext uri="{FF2B5EF4-FFF2-40B4-BE49-F238E27FC236}">
              <a16:creationId xmlns:a16="http://schemas.microsoft.com/office/drawing/2014/main" id="{A365745F-63A1-425B-B8EC-1F421A48B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160020</xdr:rowOff>
    </xdr:from>
    <xdr:to>
      <xdr:col>9</xdr:col>
      <xdr:colOff>327660</xdr:colOff>
      <xdr:row>15</xdr:row>
      <xdr:rowOff>160020</xdr:rowOff>
    </xdr:to>
    <xdr:graphicFrame macro="">
      <xdr:nvGraphicFramePr>
        <xdr:cNvPr id="3" name="Chart 2">
          <a:extLst>
            <a:ext uri="{FF2B5EF4-FFF2-40B4-BE49-F238E27FC236}">
              <a16:creationId xmlns:a16="http://schemas.microsoft.com/office/drawing/2014/main" id="{A38F08E3-B245-E1E6-E0A0-ABEE838E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0</xdr:row>
      <xdr:rowOff>7620</xdr:rowOff>
    </xdr:from>
    <xdr:to>
      <xdr:col>9</xdr:col>
      <xdr:colOff>342900</xdr:colOff>
      <xdr:row>15</xdr:row>
      <xdr:rowOff>7620</xdr:rowOff>
    </xdr:to>
    <xdr:graphicFrame macro="">
      <xdr:nvGraphicFramePr>
        <xdr:cNvPr id="2" name="Chart 1">
          <a:extLst>
            <a:ext uri="{FF2B5EF4-FFF2-40B4-BE49-F238E27FC236}">
              <a16:creationId xmlns:a16="http://schemas.microsoft.com/office/drawing/2014/main" id="{F4CFA8C5-DF76-D728-5C52-06F979EB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1</xdr:row>
      <xdr:rowOff>15240</xdr:rowOff>
    </xdr:from>
    <xdr:to>
      <xdr:col>13</xdr:col>
      <xdr:colOff>342900</xdr:colOff>
      <xdr:row>16</xdr:row>
      <xdr:rowOff>15240</xdr:rowOff>
    </xdr:to>
    <xdr:graphicFrame macro="">
      <xdr:nvGraphicFramePr>
        <xdr:cNvPr id="2" name="Chart 1">
          <a:extLst>
            <a:ext uri="{FF2B5EF4-FFF2-40B4-BE49-F238E27FC236}">
              <a16:creationId xmlns:a16="http://schemas.microsoft.com/office/drawing/2014/main" id="{D933D283-EFFA-9AF6-578A-A87C86B38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15240</xdr:rowOff>
    </xdr:from>
    <xdr:to>
      <xdr:col>7</xdr:col>
      <xdr:colOff>304800</xdr:colOff>
      <xdr:row>17</xdr:row>
      <xdr:rowOff>15240</xdr:rowOff>
    </xdr:to>
    <xdr:graphicFrame macro="">
      <xdr:nvGraphicFramePr>
        <xdr:cNvPr id="4" name="Chart 3">
          <a:extLst>
            <a:ext uri="{FF2B5EF4-FFF2-40B4-BE49-F238E27FC236}">
              <a16:creationId xmlns:a16="http://schemas.microsoft.com/office/drawing/2014/main" id="{253F6410-CA63-4E07-9CD7-D940BAB80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53340</xdr:rowOff>
    </xdr:from>
    <xdr:to>
      <xdr:col>7</xdr:col>
      <xdr:colOff>304800</xdr:colOff>
      <xdr:row>32</xdr:row>
      <xdr:rowOff>53340</xdr:rowOff>
    </xdr:to>
    <xdr:graphicFrame macro="">
      <xdr:nvGraphicFramePr>
        <xdr:cNvPr id="5" name="Chart 4">
          <a:extLst>
            <a:ext uri="{FF2B5EF4-FFF2-40B4-BE49-F238E27FC236}">
              <a16:creationId xmlns:a16="http://schemas.microsoft.com/office/drawing/2014/main" id="{803A7864-0126-4F75-BB0A-69A1BBCD3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370114</xdr:colOff>
      <xdr:row>2</xdr:row>
      <xdr:rowOff>21771</xdr:rowOff>
    </xdr:from>
    <xdr:to>
      <xdr:col>15</xdr:col>
      <xdr:colOff>65314</xdr:colOff>
      <xdr:row>16</xdr:row>
      <xdr:rowOff>174171</xdr:rowOff>
    </xdr:to>
    <xdr:graphicFrame macro="">
      <xdr:nvGraphicFramePr>
        <xdr:cNvPr id="7" name="Chart 6">
          <a:extLst>
            <a:ext uri="{FF2B5EF4-FFF2-40B4-BE49-F238E27FC236}">
              <a16:creationId xmlns:a16="http://schemas.microsoft.com/office/drawing/2014/main" id="{769A69E3-C231-4CA2-91A8-FECBB8E5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76200</xdr:colOff>
      <xdr:row>2</xdr:row>
      <xdr:rowOff>65314</xdr:rowOff>
    </xdr:from>
    <xdr:to>
      <xdr:col>19</xdr:col>
      <xdr:colOff>163286</xdr:colOff>
      <xdr:row>15</xdr:row>
      <xdr:rowOff>126546</xdr:rowOff>
    </xdr:to>
    <mc:AlternateContent xmlns:mc="http://schemas.openxmlformats.org/markup-compatibility/2006" xmlns:sle15="http://schemas.microsoft.com/office/drawing/2012/slicer">
      <mc:Choice Requires="sle15">
        <xdr:graphicFrame macro="">
          <xdr:nvGraphicFramePr>
            <xdr:cNvPr id="10" name="Date 1">
              <a:extLst>
                <a:ext uri="{FF2B5EF4-FFF2-40B4-BE49-F238E27FC236}">
                  <a16:creationId xmlns:a16="http://schemas.microsoft.com/office/drawing/2014/main" id="{2BAC2C4E-9E6C-4ABE-84AC-F52D869F704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9220200" y="435428"/>
              <a:ext cx="2525486"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195941</xdr:colOff>
      <xdr:row>2</xdr:row>
      <xdr:rowOff>32659</xdr:rowOff>
    </xdr:from>
    <xdr:to>
      <xdr:col>23</xdr:col>
      <xdr:colOff>21770</xdr:colOff>
      <xdr:row>15</xdr:row>
      <xdr:rowOff>93891</xdr:rowOff>
    </xdr:to>
    <mc:AlternateContent xmlns:mc="http://schemas.openxmlformats.org/markup-compatibility/2006" xmlns:sle15="http://schemas.microsoft.com/office/drawing/2012/slicer">
      <mc:Choice Requires="sle15">
        <xdr:graphicFrame macro="">
          <xdr:nvGraphicFramePr>
            <xdr:cNvPr id="12" name="TOTAL PURCHASE AMOUNT  1">
              <a:extLst>
                <a:ext uri="{FF2B5EF4-FFF2-40B4-BE49-F238E27FC236}">
                  <a16:creationId xmlns:a16="http://schemas.microsoft.com/office/drawing/2014/main" id="{DA930764-C6B6-4CF3-8A60-B1292B65F3F5}"/>
                </a:ext>
              </a:extLst>
            </xdr:cNvPr>
            <xdr:cNvGraphicFramePr/>
          </xdr:nvGraphicFramePr>
          <xdr:xfrm>
            <a:off x="0" y="0"/>
            <a:ext cx="0" cy="0"/>
          </xdr:xfrm>
          <a:graphic>
            <a:graphicData uri="http://schemas.microsoft.com/office/drawing/2010/slicer">
              <sle:slicer xmlns:sle="http://schemas.microsoft.com/office/drawing/2010/slicer" name="TOTAL PURCHASE AMOUNT  1"/>
            </a:graphicData>
          </a:graphic>
        </xdr:graphicFrame>
      </mc:Choice>
      <mc:Fallback xmlns="">
        <xdr:sp macro="" textlink="">
          <xdr:nvSpPr>
            <xdr:cNvPr id="0" name=""/>
            <xdr:cNvSpPr>
              <a:spLocks noTextEdit="1"/>
            </xdr:cNvSpPr>
          </xdr:nvSpPr>
          <xdr:spPr>
            <a:xfrm>
              <a:off x="11778341" y="402773"/>
              <a:ext cx="2264229"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402770</xdr:colOff>
      <xdr:row>17</xdr:row>
      <xdr:rowOff>43543</xdr:rowOff>
    </xdr:from>
    <xdr:to>
      <xdr:col>13</xdr:col>
      <xdr:colOff>337457</xdr:colOff>
      <xdr:row>30</xdr:row>
      <xdr:rowOff>104775</xdr:rowOff>
    </xdr:to>
    <mc:AlternateContent xmlns:mc="http://schemas.openxmlformats.org/markup-compatibility/2006" xmlns:sle15="http://schemas.microsoft.com/office/drawing/2012/slicer">
      <mc:Choice Requires="sle15">
        <xdr:graphicFrame macro="">
          <xdr:nvGraphicFramePr>
            <xdr:cNvPr id="14" name="PRODUCT NAME  1">
              <a:extLst>
                <a:ext uri="{FF2B5EF4-FFF2-40B4-BE49-F238E27FC236}">
                  <a16:creationId xmlns:a16="http://schemas.microsoft.com/office/drawing/2014/main" id="{61289A42-BAA1-46FF-8E08-27B00DE93E9C}"/>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4669970" y="3189514"/>
              <a:ext cx="3592287"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108857</xdr:colOff>
      <xdr:row>16</xdr:row>
      <xdr:rowOff>54428</xdr:rowOff>
    </xdr:from>
    <xdr:to>
      <xdr:col>22</xdr:col>
      <xdr:colOff>555170</xdr:colOff>
      <xdr:row>29</xdr:row>
      <xdr:rowOff>115660</xdr:rowOff>
    </xdr:to>
    <mc:AlternateContent xmlns:mc="http://schemas.openxmlformats.org/markup-compatibility/2006" xmlns:sle15="http://schemas.microsoft.com/office/drawing/2012/slicer">
      <mc:Choice Requires="sle15">
        <xdr:graphicFrame macro="">
          <xdr:nvGraphicFramePr>
            <xdr:cNvPr id="16" name="MONTHS 1">
              <a:extLst>
                <a:ext uri="{FF2B5EF4-FFF2-40B4-BE49-F238E27FC236}">
                  <a16:creationId xmlns:a16="http://schemas.microsoft.com/office/drawing/2014/main" id="{96BE0F6B-6878-428B-A989-71C5630B0EB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691257" y="3015342"/>
              <a:ext cx="2275113"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576942</xdr:colOff>
      <xdr:row>17</xdr:row>
      <xdr:rowOff>21772</xdr:rowOff>
    </xdr:from>
    <xdr:to>
      <xdr:col>19</xdr:col>
      <xdr:colOff>76199</xdr:colOff>
      <xdr:row>30</xdr:row>
      <xdr:rowOff>83004</xdr:rowOff>
    </xdr:to>
    <mc:AlternateContent xmlns:mc="http://schemas.openxmlformats.org/markup-compatibility/2006" xmlns:sle15="http://schemas.microsoft.com/office/drawing/2012/slicer">
      <mc:Choice Requires="sle15">
        <xdr:graphicFrame macro="">
          <xdr:nvGraphicFramePr>
            <xdr:cNvPr id="18" name="PLACE 1">
              <a:extLst>
                <a:ext uri="{FF2B5EF4-FFF2-40B4-BE49-F238E27FC236}">
                  <a16:creationId xmlns:a16="http://schemas.microsoft.com/office/drawing/2014/main" id="{312CBA49-EDF8-400C-B7B8-8DA97D7D967E}"/>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501742" y="3167743"/>
              <a:ext cx="3156857"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53340</xdr:colOff>
      <xdr:row>17</xdr:row>
      <xdr:rowOff>53340</xdr:rowOff>
    </xdr:from>
    <xdr:to>
      <xdr:col>1</xdr:col>
      <xdr:colOff>1059180</xdr:colOff>
      <xdr:row>30</xdr:row>
      <xdr:rowOff>142875</xdr:rowOff>
    </xdr:to>
    <mc:AlternateContent xmlns:mc="http://schemas.openxmlformats.org/markup-compatibility/2006">
      <mc:Choice xmlns:sle15="http://schemas.microsoft.com/office/drawing/2012/slicer" Requires="sle15">
        <xdr:graphicFrame macro="">
          <xdr:nvGraphicFramePr>
            <xdr:cNvPr id="2" name="PLACE">
              <a:extLst>
                <a:ext uri="{FF2B5EF4-FFF2-40B4-BE49-F238E27FC236}">
                  <a16:creationId xmlns:a16="http://schemas.microsoft.com/office/drawing/2014/main" id="{1479A780-5D3D-E3EC-E171-DE372CA19098}"/>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dr:sp macro="" textlink="">
          <xdr:nvSpPr>
            <xdr:cNvPr id="0" name=""/>
            <xdr:cNvSpPr>
              <a:spLocks noTextEdit="1"/>
            </xdr:cNvSpPr>
          </xdr:nvSpPr>
          <xdr:spPr>
            <a:xfrm>
              <a:off x="53340" y="3162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xdr:colOff>
      <xdr:row>17</xdr:row>
      <xdr:rowOff>53340</xdr:rowOff>
    </xdr:from>
    <xdr:to>
      <xdr:col>3</xdr:col>
      <xdr:colOff>1074420</xdr:colOff>
      <xdr:row>30</xdr:row>
      <xdr:rowOff>142875</xdr:rowOff>
    </xdr:to>
    <mc:AlternateContent xmlns:mc="http://schemas.openxmlformats.org/markup-compatibility/2006">
      <mc:Choice xmlns:sle15="http://schemas.microsoft.com/office/drawing/2012/slicer" Requires="sle15">
        <xdr:graphicFrame macro="">
          <xdr:nvGraphicFramePr>
            <xdr:cNvPr id="3" name="MONTHS">
              <a:extLst>
                <a:ext uri="{FF2B5EF4-FFF2-40B4-BE49-F238E27FC236}">
                  <a16:creationId xmlns:a16="http://schemas.microsoft.com/office/drawing/2014/main" id="{C93AA10E-312C-7E72-FFC0-20845768DF5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920240" y="3162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1120140</xdr:colOff>
      <xdr:row>17</xdr:row>
      <xdr:rowOff>53340</xdr:rowOff>
    </xdr:from>
    <xdr:to>
      <xdr:col>5</xdr:col>
      <xdr:colOff>784860</xdr:colOff>
      <xdr:row>30</xdr:row>
      <xdr:rowOff>142875</xdr:rowOff>
    </xdr:to>
    <mc:AlternateContent xmlns:mc="http://schemas.openxmlformats.org/markup-compatibility/2006">
      <mc:Choice xmlns:sle15="http://schemas.microsoft.com/office/drawing/2012/slicer" Requires="sle15">
        <xdr:graphicFrame macro="">
          <xdr:nvGraphicFramePr>
            <xdr:cNvPr id="4" name="PRODUCT NAME ">
              <a:extLst>
                <a:ext uri="{FF2B5EF4-FFF2-40B4-BE49-F238E27FC236}">
                  <a16:creationId xmlns:a16="http://schemas.microsoft.com/office/drawing/2014/main" id="{D2601AA2-B058-1CD9-54A3-170FE13C3573}"/>
                </a:ext>
              </a:extLst>
            </xdr:cNvPr>
            <xdr:cNvGraphicFramePr/>
          </xdr:nvGraphicFramePr>
          <xdr:xfrm>
            <a:off x="0" y="0"/>
            <a:ext cx="0" cy="0"/>
          </xdr:xfrm>
          <a:graphic>
            <a:graphicData uri="http://schemas.microsoft.com/office/drawing/2010/slicer">
              <sle:slicer xmlns:sle="http://schemas.microsoft.com/office/drawing/2010/slicer" name="PRODUCT NAME "/>
            </a:graphicData>
          </a:graphic>
        </xdr:graphicFrame>
      </mc:Choice>
      <mc:Fallback>
        <xdr:sp macro="" textlink="">
          <xdr:nvSpPr>
            <xdr:cNvPr id="0" name=""/>
            <xdr:cNvSpPr>
              <a:spLocks noTextEdit="1"/>
            </xdr:cNvSpPr>
          </xdr:nvSpPr>
          <xdr:spPr>
            <a:xfrm>
              <a:off x="3794760" y="3162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807720</xdr:colOff>
      <xdr:row>17</xdr:row>
      <xdr:rowOff>60960</xdr:rowOff>
    </xdr:from>
    <xdr:to>
      <xdr:col>6</xdr:col>
      <xdr:colOff>1173480</xdr:colOff>
      <xdr:row>30</xdr:row>
      <xdr:rowOff>150495</xdr:rowOff>
    </xdr:to>
    <mc:AlternateContent xmlns:mc="http://schemas.openxmlformats.org/markup-compatibility/2006">
      <mc:Choice xmlns:sle15="http://schemas.microsoft.com/office/drawing/2012/slicer" Requires="sle15">
        <xdr:graphicFrame macro="">
          <xdr:nvGraphicFramePr>
            <xdr:cNvPr id="5" name="TOTAL PURCHASE AMOUNT ">
              <a:extLst>
                <a:ext uri="{FF2B5EF4-FFF2-40B4-BE49-F238E27FC236}">
                  <a16:creationId xmlns:a16="http://schemas.microsoft.com/office/drawing/2014/main" id="{E2508D01-CF73-DC42-B89B-375DA805A151}"/>
                </a:ext>
              </a:extLst>
            </xdr:cNvPr>
            <xdr:cNvGraphicFramePr/>
          </xdr:nvGraphicFramePr>
          <xdr:xfrm>
            <a:off x="0" y="0"/>
            <a:ext cx="0" cy="0"/>
          </xdr:xfrm>
          <a:graphic>
            <a:graphicData uri="http://schemas.microsoft.com/office/drawing/2010/slicer">
              <sle:slicer xmlns:sle="http://schemas.microsoft.com/office/drawing/2010/slicer" name="TOTAL PURCHASE AMOUNT "/>
            </a:graphicData>
          </a:graphic>
        </xdr:graphicFrame>
      </mc:Choice>
      <mc:Fallback>
        <xdr:sp macro="" textlink="">
          <xdr:nvSpPr>
            <xdr:cNvPr id="0" name=""/>
            <xdr:cNvSpPr>
              <a:spLocks noTextEdit="1"/>
            </xdr:cNvSpPr>
          </xdr:nvSpPr>
          <xdr:spPr>
            <a:xfrm>
              <a:off x="5646420" y="3169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1181100</xdr:colOff>
      <xdr:row>17</xdr:row>
      <xdr:rowOff>68580</xdr:rowOff>
    </xdr:from>
    <xdr:to>
      <xdr:col>7</xdr:col>
      <xdr:colOff>1051560</xdr:colOff>
      <xdr:row>30</xdr:row>
      <xdr:rowOff>158115</xdr:rowOff>
    </xdr:to>
    <mc:AlternateContent xmlns:mc="http://schemas.openxmlformats.org/markup-compatibility/2006">
      <mc:Choice xmlns:sle15="http://schemas.microsoft.com/office/drawing/2012/slicer" Requires="sle15">
        <xdr:graphicFrame macro="">
          <xdr:nvGraphicFramePr>
            <xdr:cNvPr id="6" name="Date">
              <a:extLst>
                <a:ext uri="{FF2B5EF4-FFF2-40B4-BE49-F238E27FC236}">
                  <a16:creationId xmlns:a16="http://schemas.microsoft.com/office/drawing/2014/main" id="{E9D9C41C-CC15-C311-3C08-F82952A673C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482840" y="3177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1232</xdr:colOff>
      <xdr:row>12</xdr:row>
      <xdr:rowOff>31656</xdr:rowOff>
    </xdr:from>
    <xdr:to>
      <xdr:col>6</xdr:col>
      <xdr:colOff>519056</xdr:colOff>
      <xdr:row>27</xdr:row>
      <xdr:rowOff>43758</xdr:rowOff>
    </xdr:to>
    <xdr:graphicFrame macro="">
      <xdr:nvGraphicFramePr>
        <xdr:cNvPr id="2" name="Chart 1">
          <a:extLst>
            <a:ext uri="{FF2B5EF4-FFF2-40B4-BE49-F238E27FC236}">
              <a16:creationId xmlns:a16="http://schemas.microsoft.com/office/drawing/2014/main" id="{E197CD2E-C400-EFA4-E126-7A57C98B1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1</xdr:row>
      <xdr:rowOff>42862</xdr:rowOff>
    </xdr:from>
    <xdr:to>
      <xdr:col>15</xdr:col>
      <xdr:colOff>375285</xdr:colOff>
      <xdr:row>10</xdr:row>
      <xdr:rowOff>288607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48A504-8B6E-F7EE-C9CA-1E53614B32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7405" y="286702"/>
              <a:ext cx="4572000" cy="27070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DITYA KUMAR" refreshedDate="45407.405778472224" backgroundQuery="1" createdVersion="7" refreshedVersion="8" minRefreshableVersion="3" recordCount="0" supportSubquery="1" supportAdvancedDrill="1" xr:uid="{64D5DE07-63CD-494E-AD07-D0FE1705994C}">
  <cacheSource type="external" connectionId="1"/>
  <cacheFields count="5">
    <cacheField name="[Table13].[Date].[Date]" caption="Date" numFmtId="0" hierarchy="10" level="1">
      <sharedItems containsSemiMixedTypes="0" containsNonDate="0" containsDate="1" containsString="0" minDate="2024-03-31T00:00:00" maxDate="2024-04-01T00:00:00" count="1">
        <d v="2024-03-31T00:00:00"/>
      </sharedItems>
    </cacheField>
    <cacheField name="[Table13].[Date (Month)].[Date (Month)]" caption="Date (Month)" numFmtId="0" hierarchy="11" level="1">
      <sharedItems count="4">
        <s v="Jan"/>
        <s v="Feb"/>
        <s v="Mar"/>
        <s v="Apr"/>
      </sharedItems>
    </cacheField>
    <cacheField name="[Measures].[Sum of PROFTIS]" caption="Sum of PROFTIS" numFmtId="0" hierarchy="15" level="32767"/>
    <cacheField name="[Table13].[PLACE].[PLACE]" caption="PLACE" numFmtId="0" hierarchy="1" level="1">
      <sharedItems count="4">
        <s v="ANDRAPRADESH"/>
        <s v="KERALA"/>
        <s v="PUNJAB"/>
        <s v="WEST BENGAL"/>
      </sharedItems>
    </cacheField>
    <cacheField name="[Table13].[PRODUCT NAME].[PRODUCT NAME]" caption="PRODUCT NAME" numFmtId="0" hierarchy="3" level="1">
      <sharedItems containsNonDate="0" count="1">
        <s v="UPS"/>
      </sharedItems>
    </cacheField>
  </cacheFields>
  <cacheHierarchies count="16">
    <cacheHierarchy uniqueName="[Table13].[COUNTRY]" caption="COUNTRY" attribute="1" defaultMemberUniqueName="[Table13].[COUNTRY].[All]" allUniqueName="[Table13].[COUNTRY].[All]" dimensionUniqueName="[Table13]" displayFolder="" count="2" memberValueDatatype="130" unbalanced="0"/>
    <cacheHierarchy uniqueName="[Table13].[PLACE]" caption="PLACE" attribute="1" defaultMemberUniqueName="[Table13].[PLACE].[All]" allUniqueName="[Table13].[PLACE].[All]" dimensionUniqueName="[Table13]" displayFolder="" count="2" memberValueDatatype="130" unbalanced="0">
      <fieldsUsage count="2">
        <fieldUsage x="-1"/>
        <fieldUsage x="3"/>
      </fieldsUsage>
    </cacheHierarchy>
    <cacheHierarchy uniqueName="[Table13].[MONTHS]" caption="MONTHS" attribute="1" defaultMemberUniqueName="[Table13].[MONTHS].[All]" allUniqueName="[Table13].[MONTHS].[All]" dimensionUniqueName="[Table13]" displayFolder="" count="2" memberValueDatatype="130" unbalanced="0"/>
    <cacheHierarchy uniqueName="[Table13].[PRODUCT NAME]" caption="PRODUCT NAME" attribute="1" defaultMemberUniqueName="[Table13].[PRODUCT NAME].[All]" allUniqueName="[Table13].[PRODUCT NAME].[All]" dimensionUniqueName="[Table13]" displayFolder="" count="2" memberValueDatatype="130" unbalanced="0">
      <fieldsUsage count="2">
        <fieldUsage x="-1"/>
        <fieldUsage x="4"/>
      </fieldsUsage>
    </cacheHierarchy>
    <cacheHierarchy uniqueName="[Table13].[UNIT SOLD]" caption="UNIT SOLD" attribute="1" defaultMemberUniqueName="[Table13].[UNIT SOLD].[All]" allUniqueName="[Table13].[UNIT SOLD].[All]" dimensionUniqueName="[Table13]" displayFolder="" count="2" memberValueDatatype="20" unbalanced="0"/>
    <cacheHierarchy uniqueName="[Table13].[PURCHASING  PRICE]" caption="PURCHASING  PRICE" attribute="1" defaultMemberUniqueName="[Table13].[PURCHASING  PRICE].[All]" allUniqueName="[Table13].[PURCHASING  PRICE].[All]" dimensionUniqueName="[Table13]" displayFolder="" count="2" memberValueDatatype="20" unbalanced="0"/>
    <cacheHierarchy uniqueName="[Table13].[TOTAL PURCHASE AMOUNT]" caption="TOTAL PURCHASE AMOUNT" attribute="1" defaultMemberUniqueName="[Table13].[TOTAL PURCHASE AMOUNT].[All]" allUniqueName="[Table13].[TOTAL PURCHASE AMOUNT].[All]" dimensionUniqueName="[Table13]" displayFolder="" count="2" memberValueDatatype="20" unbalanced="0"/>
    <cacheHierarchy uniqueName="[Table13].[SALES AMOUNT]" caption="SALES AMOUNT" attribute="1" defaultMemberUniqueName="[Table13].[SALES AMOUNT].[All]" allUniqueName="[Table13].[SALES AMOUNT].[All]" dimensionUniqueName="[Table13]" displayFolder="" count="2" memberValueDatatype="20" unbalanced="0"/>
    <cacheHierarchy uniqueName="[Table13].[TOTAL SALES]" caption="TOTAL SALES" attribute="1" defaultMemberUniqueName="[Table13].[TOTAL SALES].[All]" allUniqueName="[Table13].[TOTAL SALES].[All]" dimensionUniqueName="[Table13]" displayFolder="" count="2" memberValueDatatype="20" unbalanced="0"/>
    <cacheHierarchy uniqueName="[Table13].[PROFTIS]" caption="PROFTIS" attribute="1" defaultMemberUniqueName="[Table13].[PROFTIS].[All]" allUniqueName="[Table13].[PROFTIS].[All]" dimensionUniqueName="[Table13]" displayFolder="" count="2" memberValueDatatype="20" unbalanced="0"/>
    <cacheHierarchy uniqueName="[Table13].[Date]" caption="Date" attribute="1" time="1" defaultMemberUniqueName="[Table13].[Date].[All]" allUniqueName="[Table13].[Date].[All]" dimensionUniqueName="[Table13]" displayFolder="" count="2" memberValueDatatype="7" unbalanced="0">
      <fieldsUsage count="2">
        <fieldUsage x="-1"/>
        <fieldUsage x="0"/>
      </fieldsUsage>
    </cacheHierarchy>
    <cacheHierarchy uniqueName="[Table13].[Date (Month)]" caption="Date (Month)" attribute="1" defaultMemberUniqueName="[Table13].[Date (Month)].[All]" allUniqueName="[Table13].[Date (Month)].[All]" dimensionUniqueName="[Table13]" displayFolder="" count="2" memberValueDatatype="130" unbalanced="0">
      <fieldsUsage count="2">
        <fieldUsage x="-1"/>
        <fieldUsage x="1"/>
      </fieldsUsage>
    </cacheHierarchy>
    <cacheHierarchy uniqueName="[Table13].[Date (Month Index)]" caption="Date (Month Index)" attribute="1" defaultMemberUniqueName="[Table13].[Date (Month Index)].[All]" allUniqueName="[Table13].[Date (Month Index)].[All]" dimensionUniqueName="[Table13]" displayFolder="" count="2"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PROFTIS]" caption="Sum of PROFTIS" measure="1" displayFolder="" measureGroup="Table13"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KUMAR" refreshedDate="45407.406194791663" createdVersion="8" refreshedVersion="8" minRefreshableVersion="3" recordCount="16" xr:uid="{F948DFB4-4959-47AA-97CE-97643FB3B408}">
  <cacheSource type="worksheet">
    <worksheetSource name="Table13"/>
  </cacheSource>
  <cacheFields count="11">
    <cacheField name="COUNTRY" numFmtId="0">
      <sharedItems count="1">
        <s v="INDIA "/>
      </sharedItems>
    </cacheField>
    <cacheField name="PLACE" numFmtId="0">
      <sharedItems count="4">
        <s v="WEST BENGAL"/>
        <s v="BIHAR"/>
        <s v="DEHRADUN"/>
        <s v="UTTARPRADESH"/>
      </sharedItems>
    </cacheField>
    <cacheField name="MONTHS" numFmtId="0">
      <sharedItems count="4">
        <s v="JANUARY"/>
        <s v="FEBRUARY"/>
        <s v="MARCH"/>
        <s v="APRIL"/>
      </sharedItems>
    </cacheField>
    <cacheField name="PRODUCT NAME " numFmtId="0">
      <sharedItems count="4">
        <s v="CPU CABINET"/>
        <s v="MOTHERBOARD"/>
        <s v="UPS"/>
        <s v="GRAPHICS CARD"/>
      </sharedItems>
    </cacheField>
    <cacheField name="UNIT SOLD " numFmtId="0">
      <sharedItems containsSemiMixedTypes="0" containsString="0" containsNumber="1" containsInteger="1" minValue="1000" maxValue="1750"/>
    </cacheField>
    <cacheField name="PURCHASING  PRICE" numFmtId="0">
      <sharedItems containsSemiMixedTypes="0" containsString="0" containsNumber="1" containsInteger="1" minValue="2450" maxValue="6803"/>
    </cacheField>
    <cacheField name="TOTAL PURCHASE AMOUNT " numFmtId="0">
      <sharedItems containsSemiMixedTypes="0" containsString="0" containsNumber="1" containsInteger="1" minValue="2687650" maxValue="11905250"/>
    </cacheField>
    <cacheField name="SALES AMOUNT " numFmtId="0">
      <sharedItems containsSemiMixedTypes="0" containsString="0" containsNumber="1" containsInteger="1" minValue="5000" maxValue="10000"/>
    </cacheField>
    <cacheField name="TOTAL SALES " numFmtId="0">
      <sharedItems containsSemiMixedTypes="0" containsString="0" containsNumber="1" containsInteger="1" minValue="5485000" maxValue="15780000"/>
    </cacheField>
    <cacheField name="PROFTIS" numFmtId="0">
      <sharedItems containsSemiMixedTypes="0" containsString="0" containsNumber="1" containsInteger="1" minValue="1657845" maxValue="6680000"/>
    </cacheField>
    <cacheField name="Date" numFmtId="14">
      <sharedItems containsSemiMixedTypes="0" containsNonDate="0" containsDate="1" containsString="0" minDate="2024-01-31T00:00:00" maxDate="2024-05-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n v="1207"/>
    <n v="4500"/>
    <n v="5431500"/>
    <n v="8500"/>
    <n v="10259500"/>
    <n v="4828000"/>
    <d v="2024-01-31T00:00:00"/>
  </r>
  <r>
    <x v="0"/>
    <x v="1"/>
    <x v="0"/>
    <x v="0"/>
    <n v="1540"/>
    <n v="4500"/>
    <n v="6930000"/>
    <n v="8500"/>
    <n v="13090000"/>
    <n v="6160000"/>
    <d v="2024-01-31T00:00:00"/>
  </r>
  <r>
    <x v="0"/>
    <x v="2"/>
    <x v="0"/>
    <x v="0"/>
    <n v="1390"/>
    <n v="4500"/>
    <n v="6255000"/>
    <n v="8500"/>
    <n v="11815000"/>
    <n v="5560000"/>
    <d v="2024-01-31T00:00:00"/>
  </r>
  <r>
    <x v="0"/>
    <x v="3"/>
    <x v="0"/>
    <x v="0"/>
    <n v="1670"/>
    <n v="4500"/>
    <n v="7515000"/>
    <n v="8500"/>
    <n v="14195000"/>
    <n v="6680000"/>
    <d v="2024-01-31T00:00:00"/>
  </r>
  <r>
    <x v="0"/>
    <x v="0"/>
    <x v="1"/>
    <x v="1"/>
    <n v="1385"/>
    <n v="6803"/>
    <n v="9422155"/>
    <n v="8000"/>
    <n v="11080000"/>
    <n v="1657845"/>
    <d v="2024-02-29T00:00:00"/>
  </r>
  <r>
    <x v="0"/>
    <x v="1"/>
    <x v="1"/>
    <x v="1"/>
    <n v="1548"/>
    <n v="6803"/>
    <n v="10531044"/>
    <n v="8000"/>
    <n v="12384000"/>
    <n v="1852956"/>
    <d v="2024-02-29T00:00:00"/>
  </r>
  <r>
    <x v="0"/>
    <x v="2"/>
    <x v="1"/>
    <x v="1"/>
    <n v="1430"/>
    <n v="6803"/>
    <n v="9728290"/>
    <n v="8000"/>
    <n v="11440000"/>
    <n v="1711710"/>
    <d v="2024-02-29T00:00:00"/>
  </r>
  <r>
    <x v="0"/>
    <x v="3"/>
    <x v="1"/>
    <x v="1"/>
    <n v="1750"/>
    <n v="6803"/>
    <n v="11905250"/>
    <n v="8000"/>
    <n v="14000000"/>
    <n v="2094750"/>
    <d v="2024-02-29T00:00:00"/>
  </r>
  <r>
    <x v="0"/>
    <x v="0"/>
    <x v="2"/>
    <x v="2"/>
    <n v="1212"/>
    <n v="2450"/>
    <n v="2969400"/>
    <n v="5000"/>
    <n v="6060000"/>
    <n v="3090600"/>
    <d v="2024-03-31T00:00:00"/>
  </r>
  <r>
    <x v="0"/>
    <x v="1"/>
    <x v="2"/>
    <x v="2"/>
    <n v="1121"/>
    <n v="2450"/>
    <n v="2746450"/>
    <n v="5000"/>
    <n v="5605000"/>
    <n v="2858550"/>
    <d v="2024-03-31T00:00:00"/>
  </r>
  <r>
    <x v="0"/>
    <x v="2"/>
    <x v="2"/>
    <x v="2"/>
    <n v="1097"/>
    <n v="2450"/>
    <n v="2687650"/>
    <n v="5000"/>
    <n v="5485000"/>
    <n v="2797350"/>
    <d v="2024-03-31T00:00:00"/>
  </r>
  <r>
    <x v="0"/>
    <x v="3"/>
    <x v="2"/>
    <x v="2"/>
    <n v="1582"/>
    <n v="2450"/>
    <n v="3875900"/>
    <n v="5000"/>
    <n v="7910000"/>
    <n v="4034100"/>
    <d v="2024-03-31T00:00:00"/>
  </r>
  <r>
    <x v="0"/>
    <x v="0"/>
    <x v="3"/>
    <x v="3"/>
    <n v="1379"/>
    <n v="6000"/>
    <n v="8274000"/>
    <n v="10000"/>
    <n v="13790000"/>
    <n v="5516000"/>
    <d v="2024-04-30T00:00:00"/>
  </r>
  <r>
    <x v="0"/>
    <x v="1"/>
    <x v="3"/>
    <x v="3"/>
    <n v="1000"/>
    <n v="6000"/>
    <n v="6000000"/>
    <n v="10000"/>
    <n v="10000000"/>
    <n v="4000000"/>
    <d v="2024-04-30T00:00:00"/>
  </r>
  <r>
    <x v="0"/>
    <x v="2"/>
    <x v="3"/>
    <x v="3"/>
    <n v="1007"/>
    <n v="6000"/>
    <n v="6042000"/>
    <n v="10000"/>
    <n v="10070000"/>
    <n v="4028000"/>
    <d v="2024-04-30T00:00:00"/>
  </r>
  <r>
    <x v="0"/>
    <x v="3"/>
    <x v="3"/>
    <x v="3"/>
    <n v="1578"/>
    <n v="6000"/>
    <n v="9468000"/>
    <n v="10000"/>
    <n v="15780000"/>
    <n v="6312000"/>
    <d v="2024-04-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13C1E-16D0-49FB-8701-255EE2A95B38}" name="PivotTable2" cacheId="0" applyNumberFormats="0" applyBorderFormats="0" applyFontFormats="0" applyPatternFormats="0" applyAlignmentFormats="0" applyWidthHeightFormats="1" dataCaption="Values" updatedVersion="8" minRefreshableVersion="5" useAutoFormatting="1" subtotalHiddenItems="1" itemPrintTitles="1" createdVersion="7" indent="0" outline="1" outlineData="1" multipleFieldFilters="0" chartFormat="5">
  <location ref="A3:F9" firstHeaderRow="1" firstDataRow="2"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items count="4">
        <item x="0" e="0"/>
        <item x="1" e="0"/>
        <item x="2" e="0"/>
        <item x="3" e="0"/>
      </items>
    </pivotField>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s>
  <rowFields count="3">
    <field x="1"/>
    <field x="0"/>
    <field x="4"/>
  </rowFields>
  <rowItems count="5">
    <i>
      <x/>
    </i>
    <i>
      <x v="1"/>
    </i>
    <i>
      <x v="2"/>
    </i>
    <i>
      <x v="3"/>
    </i>
    <i t="grand">
      <x/>
    </i>
  </rowItems>
  <colFields count="1">
    <field x="3"/>
  </colFields>
  <colItems count="5">
    <i>
      <x/>
    </i>
    <i>
      <x v="1"/>
    </i>
    <i>
      <x v="2"/>
    </i>
    <i>
      <x v="3"/>
    </i>
    <i t="grand">
      <x/>
    </i>
  </colItems>
  <dataFields count="1">
    <dataField name="Sum of PROFTIS" fld="2" baseField="0" baseItem="0"/>
  </dataField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dateBetween" evalOrder="-1" id="8" name="[Table13].[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3">
    <rowHierarchyUsage hierarchyUsage="11"/>
    <rowHierarchyUsage hierarchyUsage="10"/>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15D95-6646-4F1F-A89E-956AF41E040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11">
    <pivotField showAll="0"/>
    <pivotField showAll="0"/>
    <pivotField axis="axisRow" showAll="0">
      <items count="5">
        <item x="0"/>
        <item x="1"/>
        <item x="2"/>
        <item x="3"/>
        <item t="default"/>
      </items>
    </pivotField>
    <pivotField axis="axisRow" showAll="0">
      <items count="5">
        <item x="0"/>
        <item x="3"/>
        <item x="1"/>
        <item x="2"/>
        <item t="default"/>
      </items>
    </pivotField>
    <pivotField showAll="0"/>
    <pivotField showAll="0"/>
    <pivotField showAll="0"/>
    <pivotField showAll="0"/>
    <pivotField showAll="0"/>
    <pivotField dataField="1" showAll="0"/>
    <pivotField numFmtId="14" showAll="0"/>
  </pivotFields>
  <rowFields count="2">
    <field x="3"/>
    <field x="2"/>
  </rowFields>
  <rowItems count="9">
    <i>
      <x/>
    </i>
    <i r="1">
      <x/>
    </i>
    <i>
      <x v="1"/>
    </i>
    <i r="1">
      <x v="3"/>
    </i>
    <i>
      <x v="2"/>
    </i>
    <i r="1">
      <x v="1"/>
    </i>
    <i>
      <x v="3"/>
    </i>
    <i r="1">
      <x v="2"/>
    </i>
    <i t="grand">
      <x/>
    </i>
  </rowItems>
  <colItems count="1">
    <i/>
  </colItems>
  <dataFields count="1">
    <dataField name="Sum of PROFTIS" fld="9" baseField="0" baseItem="0"/>
  </dataFields>
  <chartFormats count="16">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3">
          <reference field="4294967294" count="1" selected="0">
            <x v="0"/>
          </reference>
          <reference field="2" count="1" selected="0">
            <x v="0"/>
          </reference>
          <reference field="3" count="1" selected="0">
            <x v="0"/>
          </reference>
        </references>
      </pivotArea>
    </chartFormat>
    <chartFormat chart="12" format="3">
      <pivotArea type="data" outline="0" fieldPosition="0">
        <references count="3">
          <reference field="4294967294" count="1" selected="0">
            <x v="0"/>
          </reference>
          <reference field="2" count="1" selected="0">
            <x v="3"/>
          </reference>
          <reference field="3" count="1" selected="0">
            <x v="1"/>
          </reference>
        </references>
      </pivotArea>
    </chartFormat>
    <chartFormat chart="12" format="4">
      <pivotArea type="data" outline="0" fieldPosition="0">
        <references count="3">
          <reference field="4294967294" count="1" selected="0">
            <x v="0"/>
          </reference>
          <reference field="2" count="1" selected="0">
            <x v="1"/>
          </reference>
          <reference field="3" count="1" selected="0">
            <x v="2"/>
          </reference>
        </references>
      </pivotArea>
    </chartFormat>
    <chartFormat chart="12" format="5">
      <pivotArea type="data" outline="0" fieldPosition="0">
        <references count="3">
          <reference field="4294967294" count="1" selected="0">
            <x v="0"/>
          </reference>
          <reference field="2" count="1" selected="0">
            <x v="2"/>
          </reference>
          <reference field="3" count="1" selected="0">
            <x v="3"/>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3">
          <reference field="4294967294" count="1" selected="0">
            <x v="0"/>
          </reference>
          <reference field="2" count="1" selected="0">
            <x v="0"/>
          </reference>
          <reference field="3" count="1" selected="0">
            <x v="0"/>
          </reference>
        </references>
      </pivotArea>
    </chartFormat>
    <chartFormat chart="14" format="8">
      <pivotArea type="data" outline="0" fieldPosition="0">
        <references count="3">
          <reference field="4294967294" count="1" selected="0">
            <x v="0"/>
          </reference>
          <reference field="2" count="1" selected="0">
            <x v="3"/>
          </reference>
          <reference field="3" count="1" selected="0">
            <x v="1"/>
          </reference>
        </references>
      </pivotArea>
    </chartFormat>
    <chartFormat chart="14" format="9">
      <pivotArea type="data" outline="0" fieldPosition="0">
        <references count="3">
          <reference field="4294967294" count="1" selected="0">
            <x v="0"/>
          </reference>
          <reference field="2" count="1" selected="0">
            <x v="1"/>
          </reference>
          <reference field="3" count="1" selected="0">
            <x v="2"/>
          </reference>
        </references>
      </pivotArea>
    </chartFormat>
    <chartFormat chart="14" format="10">
      <pivotArea type="data" outline="0" fieldPosition="0">
        <references count="3">
          <reference field="4294967294" count="1" selected="0">
            <x v="0"/>
          </reference>
          <reference field="2" count="1" selected="0">
            <x v="2"/>
          </reference>
          <reference field="3" count="1" selected="0">
            <x v="3"/>
          </reference>
        </references>
      </pivotArea>
    </chartFormat>
    <chartFormat chart="9" format="1">
      <pivotArea type="data" outline="0" fieldPosition="0">
        <references count="3">
          <reference field="4294967294" count="1" selected="0">
            <x v="0"/>
          </reference>
          <reference field="2" count="1" selected="0">
            <x v="0"/>
          </reference>
          <reference field="3" count="1" selected="0">
            <x v="0"/>
          </reference>
        </references>
      </pivotArea>
    </chartFormat>
    <chartFormat chart="9" format="2">
      <pivotArea type="data" outline="0" fieldPosition="0">
        <references count="3">
          <reference field="4294967294" count="1" selected="0">
            <x v="0"/>
          </reference>
          <reference field="2" count="1" selected="0">
            <x v="3"/>
          </reference>
          <reference field="3" count="1" selected="0">
            <x v="1"/>
          </reference>
        </references>
      </pivotArea>
    </chartFormat>
    <chartFormat chart="9" format="3">
      <pivotArea type="data" outline="0" fieldPosition="0">
        <references count="3">
          <reference field="4294967294" count="1" selected="0">
            <x v="0"/>
          </reference>
          <reference field="2" count="1" selected="0">
            <x v="1"/>
          </reference>
          <reference field="3" count="1" selected="0">
            <x v="2"/>
          </reference>
        </references>
      </pivotArea>
    </chartFormat>
    <chartFormat chart="9" format="4">
      <pivotArea type="data" outline="0" fieldPosition="0">
        <references count="3">
          <reference field="4294967294" count="1" selected="0">
            <x v="0"/>
          </reference>
          <reference field="2" count="1" selected="0">
            <x v="2"/>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66494-F9A0-47FD-B3B1-7DFFBF68D2B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1">
    <pivotField showAll="0"/>
    <pivotField showAll="0"/>
    <pivotField axis="axisRow" showAll="0">
      <items count="5">
        <item x="0"/>
        <item x="1"/>
        <item x="2"/>
        <item x="3"/>
        <item t="default"/>
      </items>
    </pivotField>
    <pivotField showAll="0"/>
    <pivotField dataField="1" showAll="0"/>
    <pivotField showAll="0"/>
    <pivotField showAll="0"/>
    <pivotField showAll="0"/>
    <pivotField showAll="0"/>
    <pivotField showAll="0"/>
    <pivotField numFmtId="14" showAll="0"/>
  </pivotFields>
  <rowFields count="1">
    <field x="2"/>
  </rowFields>
  <rowItems count="5">
    <i>
      <x/>
    </i>
    <i>
      <x v="1"/>
    </i>
    <i>
      <x v="2"/>
    </i>
    <i>
      <x v="3"/>
    </i>
    <i t="grand">
      <x/>
    </i>
  </rowItems>
  <colItems count="1">
    <i/>
  </colItems>
  <dataFields count="1">
    <dataField name="Sum of UNIT SOLD " fld="4"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C40C2-8013-4685-BA4F-7186E7E819F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F9" firstHeaderRow="1" firstDataRow="2" firstDataCol="1"/>
  <pivotFields count="11">
    <pivotField showAll="0">
      <items count="2">
        <item x="0"/>
        <item t="default"/>
      </items>
    </pivotField>
    <pivotField axis="axisRow" showAll="0">
      <items count="5">
        <item x="1"/>
        <item x="2"/>
        <item x="3"/>
        <item x="0"/>
        <item t="default"/>
      </items>
    </pivotField>
    <pivotField axis="axisCol" showAll="0">
      <items count="5">
        <item x="0"/>
        <item x="1"/>
        <item x="2"/>
        <item x="3"/>
        <item t="default"/>
      </items>
    </pivotField>
    <pivotField showAll="0"/>
    <pivotField showAll="0"/>
    <pivotField showAll="0"/>
    <pivotField showAll="0"/>
    <pivotField showAll="0"/>
    <pivotField dataField="1" showAll="0"/>
    <pivotField showAll="0"/>
    <pivotField numFmtId="14" showAll="0"/>
  </pivotFields>
  <rowFields count="1">
    <field x="1"/>
  </rowFields>
  <rowItems count="5">
    <i>
      <x/>
    </i>
    <i>
      <x v="1"/>
    </i>
    <i>
      <x v="2"/>
    </i>
    <i>
      <x v="3"/>
    </i>
    <i t="grand">
      <x/>
    </i>
  </rowItems>
  <colFields count="1">
    <field x="2"/>
  </colFields>
  <colItems count="5">
    <i>
      <x/>
    </i>
    <i>
      <x v="1"/>
    </i>
    <i>
      <x v="2"/>
    </i>
    <i>
      <x v="3"/>
    </i>
    <i t="grand">
      <x/>
    </i>
  </colItems>
  <dataFields count="1">
    <dataField name="Sum of TOTAL SALES " fld="8" baseField="0" baseItem="0"/>
  </dataFields>
  <chartFormats count="8">
    <chartFormat chart="36" format="0" series="1">
      <pivotArea type="data" outline="0" fieldPosition="0">
        <references count="2">
          <reference field="4294967294" count="1" selected="0">
            <x v="0"/>
          </reference>
          <reference field="2" count="1" selected="0">
            <x v="0"/>
          </reference>
        </references>
      </pivotArea>
    </chartFormat>
    <chartFormat chart="36" format="1" series="1">
      <pivotArea type="data" outline="0" fieldPosition="0">
        <references count="2">
          <reference field="4294967294" count="1" selected="0">
            <x v="0"/>
          </reference>
          <reference field="2" count="1" selected="0">
            <x v="1"/>
          </reference>
        </references>
      </pivotArea>
    </chartFormat>
    <chartFormat chart="36" format="2" series="1">
      <pivotArea type="data" outline="0" fieldPosition="0">
        <references count="2">
          <reference field="4294967294" count="1" selected="0">
            <x v="0"/>
          </reference>
          <reference field="2" count="1" selected="0">
            <x v="2"/>
          </reference>
        </references>
      </pivotArea>
    </chartFormat>
    <chartFormat chart="36" format="3" series="1">
      <pivotArea type="data" outline="0" fieldPosition="0">
        <references count="2">
          <reference field="4294967294" count="1" selected="0">
            <x v="0"/>
          </reference>
          <reference field="2" count="1" selected="0">
            <x v="3"/>
          </reference>
        </references>
      </pivotArea>
    </chartFormat>
    <chartFormat chart="42" format="8" series="1">
      <pivotArea type="data" outline="0" fieldPosition="0">
        <references count="2">
          <reference field="4294967294" count="1" selected="0">
            <x v="0"/>
          </reference>
          <reference field="2" count="1" selected="0">
            <x v="0"/>
          </reference>
        </references>
      </pivotArea>
    </chartFormat>
    <chartFormat chart="42" format="9" series="1">
      <pivotArea type="data" outline="0" fieldPosition="0">
        <references count="2">
          <reference field="4294967294" count="1" selected="0">
            <x v="0"/>
          </reference>
          <reference field="2" count="1" selected="0">
            <x v="1"/>
          </reference>
        </references>
      </pivotArea>
    </chartFormat>
    <chartFormat chart="42" format="10" series="1">
      <pivotArea type="data" outline="0" fieldPosition="0">
        <references count="2">
          <reference field="4294967294" count="1" selected="0">
            <x v="0"/>
          </reference>
          <reference field="2" count="1" selected="0">
            <x v="2"/>
          </reference>
        </references>
      </pivotArea>
    </chartFormat>
    <chartFormat chart="4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A999F664-7623-4953-9D26-36E2843D4CCE}" sourceName="PLACE">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478547F-053E-40D9-B289-81FD3F9A883F}" sourceName="MONTHS">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B0D882B-EE5A-44A3-997A-6E982778E730}" sourceName="PRODUCT NAME ">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URCHASE_AMOUNT" xr10:uid="{2E4B5CB8-8B79-4177-9696-DC3D39C45C90}" sourceName="TOTAL PURCHASE AMOUNT ">
  <extLst>
    <x:ext xmlns:x15="http://schemas.microsoft.com/office/spreadsheetml/2010/11/main" uri="{2F2917AC-EB37-4324-AD4E-5DD8C200BD13}">
      <x15:tableSlicerCache tableId="2"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3C7BA94-C868-40B7-8F20-4BE24D663A46}" sourceName="Date">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C64F54FE-441C-46DF-A506-63A887D1BE4D}" cache="Slicer_PLACE" caption="PLACE" rowHeight="234950"/>
  <slicer name="MONTHS 1" xr10:uid="{FA9F3B0E-3B7E-469C-85EA-BA9977C45F10}" cache="Slicer_MONTHS" caption="MONTHS" rowHeight="234950"/>
  <slicer name="PRODUCT NAME  1" xr10:uid="{79E56948-6922-4B3F-8FD0-9425A7BDA1CB}" cache="Slicer_PRODUCT_NAME" caption="PRODUCT NAME " rowHeight="234950"/>
  <slicer name="TOTAL PURCHASE AMOUNT  1" xr10:uid="{EF9DB7FC-13BB-47BF-A00A-9A4D256927D9}" cache="Slicer_TOTAL_PURCHASE_AMOUNT" caption="TOTAL PURCHASE AMOUNT " rowHeight="234950"/>
  <slicer name="Date 1" xr10:uid="{CC9B6C61-0EEE-44A5-9370-F630CA729EF3}"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6889666D-120D-4CC4-B707-8497DDA25893}" cache="Slicer_PLACE" caption="PLACE" rowHeight="234950"/>
  <slicer name="MONTHS" xr10:uid="{2D072B92-E78E-45E4-BC36-9A561AC1CCF8}" cache="Slicer_MONTHS" caption="MONTHS" rowHeight="234950"/>
  <slicer name="PRODUCT NAME " xr10:uid="{199658F9-A264-41BF-9744-81294ED505B5}" cache="Slicer_PRODUCT_NAME" caption="PRODUCT NAME " rowHeight="234950"/>
  <slicer name="TOTAL PURCHASE AMOUNT " xr10:uid="{22563728-52AA-4025-B573-799286A4C623}" cache="Slicer_TOTAL_PURCHASE_AMOUNT" caption="TOTAL PURCHASE AMOUNT " rowHeight="234950"/>
  <slicer name="Date" xr10:uid="{77CD5DF4-F25A-4F3A-902C-4A48E61A181B}"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00C041-9D4E-4092-A973-DAB774E7E4D8}" name="Table13" displayName="Table13" ref="A1:K17" totalsRowShown="0">
  <autoFilter ref="A1:K17" xr:uid="{0700C041-9D4E-4092-A973-DAB774E7E4D8}"/>
  <tableColumns count="11">
    <tableColumn id="1" xr3:uid="{C3C0516B-D52D-441E-94C8-03C0B29E1D62}" name="COUNTRY"/>
    <tableColumn id="10" xr3:uid="{1242C951-B628-4BB5-839C-76D1612AB42C}" name="PLACE"/>
    <tableColumn id="2" xr3:uid="{268DC706-E00C-4A9F-AAD1-6144BCC2CA86}" name="MONTHS"/>
    <tableColumn id="3" xr3:uid="{2D295814-DB01-49E1-B2AB-A849CFCA14F1}" name="PRODUCT NAME "/>
    <tableColumn id="4" xr3:uid="{C40A98DA-341A-4CA5-8F52-F4617CD31E5A}" name="UNIT SOLD "/>
    <tableColumn id="5" xr3:uid="{02CA0667-ABC4-4BEA-A864-E5A1B0A80062}" name="PURCHASING  PRICE"/>
    <tableColumn id="6" xr3:uid="{BCE17028-F5AE-4BD4-BAFD-9CEDA0C9B3D3}" name="TOTAL PURCHASE AMOUNT ">
      <calculatedColumnFormula>E2*F2</calculatedColumnFormula>
    </tableColumn>
    <tableColumn id="7" xr3:uid="{C04ED606-065D-44C2-B13E-7BB696D10052}" name="SALES AMOUNT "/>
    <tableColumn id="8" xr3:uid="{5A39789C-B20E-449E-A62D-CE7992899842}" name="TOTAL SALES ">
      <calculatedColumnFormula>E2*H2</calculatedColumnFormula>
    </tableColumn>
    <tableColumn id="9" xr3:uid="{5ABC6451-6611-4364-AFB1-900B54CAC9A2}" name="PROFTIS">
      <calculatedColumnFormula>I2-G2</calculatedColumnFormula>
    </tableColumn>
    <tableColumn id="11" xr3:uid="{9A41E5A5-FE11-42CC-B8CC-8ADB70EF6D50}" name="Dat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DC130-3996-4B05-8110-F79C5F293BBB}">
  <dimension ref="A3:F9"/>
  <sheetViews>
    <sheetView workbookViewId="0">
      <selection activeCell="F13" sqref="F13"/>
    </sheetView>
  </sheetViews>
  <sheetFormatPr defaultRowHeight="14.4" x14ac:dyDescent="0.3"/>
  <cols>
    <col min="1" max="1" width="14.5546875" bestFit="1" customWidth="1"/>
    <col min="2" max="2" width="15.5546875" bestFit="1" customWidth="1"/>
    <col min="3" max="3" width="8" bestFit="1" customWidth="1"/>
    <col min="4" max="4" width="9" bestFit="1" customWidth="1"/>
    <col min="5" max="5" width="13.109375" bestFit="1" customWidth="1"/>
    <col min="6" max="6" width="10.77734375" bestFit="1" customWidth="1"/>
  </cols>
  <sheetData>
    <row r="3" spans="1:6" x14ac:dyDescent="0.3">
      <c r="A3" s="1" t="s">
        <v>29</v>
      </c>
      <c r="B3" s="1" t="s">
        <v>30</v>
      </c>
    </row>
    <row r="4" spans="1:6" x14ac:dyDescent="0.3">
      <c r="A4" s="1" t="s">
        <v>2</v>
      </c>
      <c r="B4" t="s">
        <v>19</v>
      </c>
      <c r="C4" t="s">
        <v>32</v>
      </c>
      <c r="D4" t="s">
        <v>21</v>
      </c>
      <c r="E4" t="s">
        <v>17</v>
      </c>
      <c r="F4" t="s">
        <v>0</v>
      </c>
    </row>
    <row r="5" spans="1:6" x14ac:dyDescent="0.3">
      <c r="A5" s="2" t="s">
        <v>25</v>
      </c>
      <c r="B5">
        <v>2250000</v>
      </c>
      <c r="C5">
        <v>1500000</v>
      </c>
      <c r="D5">
        <v>2187000</v>
      </c>
      <c r="E5">
        <v>1800000</v>
      </c>
      <c r="F5">
        <v>7737000</v>
      </c>
    </row>
    <row r="6" spans="1:6" x14ac:dyDescent="0.3">
      <c r="A6" s="2" t="s">
        <v>26</v>
      </c>
      <c r="B6">
        <v>3870000</v>
      </c>
      <c r="C6">
        <v>2777500</v>
      </c>
      <c r="D6">
        <v>3632500</v>
      </c>
      <c r="E6">
        <v>2500000</v>
      </c>
      <c r="F6">
        <v>12780000</v>
      </c>
    </row>
    <row r="7" spans="1:6" x14ac:dyDescent="0.3">
      <c r="A7" s="2" t="s">
        <v>27</v>
      </c>
      <c r="B7">
        <v>2737500</v>
      </c>
      <c r="C7">
        <v>1864500</v>
      </c>
      <c r="D7">
        <v>1986000</v>
      </c>
      <c r="E7">
        <v>2347500</v>
      </c>
      <c r="F7">
        <v>8935500</v>
      </c>
    </row>
    <row r="8" spans="1:6" x14ac:dyDescent="0.3">
      <c r="A8" s="2" t="s">
        <v>28</v>
      </c>
      <c r="B8">
        <v>2484000</v>
      </c>
      <c r="C8">
        <v>2646000</v>
      </c>
      <c r="D8">
        <v>2486000</v>
      </c>
      <c r="E8">
        <v>2450000</v>
      </c>
      <c r="F8">
        <v>10066000</v>
      </c>
    </row>
    <row r="9" spans="1:6" x14ac:dyDescent="0.3">
      <c r="A9" s="2" t="s">
        <v>0</v>
      </c>
      <c r="B9">
        <v>11341500</v>
      </c>
      <c r="C9">
        <v>8788000</v>
      </c>
      <c r="D9">
        <v>10291500</v>
      </c>
      <c r="E9">
        <v>9097500</v>
      </c>
      <c r="F9">
        <v>39518500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B924-F5C6-4A02-8AF2-CDDFC70D4F88}">
  <dimension ref="A3:B12"/>
  <sheetViews>
    <sheetView workbookViewId="0">
      <selection activeCell="E21" sqref="E21"/>
    </sheetView>
  </sheetViews>
  <sheetFormatPr defaultRowHeight="14.4" x14ac:dyDescent="0.3"/>
  <cols>
    <col min="1" max="1" width="16.77734375" bestFit="1" customWidth="1"/>
    <col min="2" max="2" width="14.5546875" bestFit="1" customWidth="1"/>
  </cols>
  <sheetData>
    <row r="3" spans="1:2" x14ac:dyDescent="0.3">
      <c r="A3" s="1" t="s">
        <v>2</v>
      </c>
      <c r="B3" t="s">
        <v>29</v>
      </c>
    </row>
    <row r="4" spans="1:2" x14ac:dyDescent="0.3">
      <c r="A4" s="2" t="s">
        <v>18</v>
      </c>
      <c r="B4">
        <v>23228000</v>
      </c>
    </row>
    <row r="5" spans="1:2" x14ac:dyDescent="0.3">
      <c r="A5" s="3" t="s">
        <v>3</v>
      </c>
      <c r="B5">
        <v>23228000</v>
      </c>
    </row>
    <row r="6" spans="1:2" x14ac:dyDescent="0.3">
      <c r="A6" s="2" t="s">
        <v>24</v>
      </c>
      <c r="B6">
        <v>19856000</v>
      </c>
    </row>
    <row r="7" spans="1:2" x14ac:dyDescent="0.3">
      <c r="A7" s="3" t="s">
        <v>5</v>
      </c>
      <c r="B7">
        <v>19856000</v>
      </c>
    </row>
    <row r="8" spans="1:2" x14ac:dyDescent="0.3">
      <c r="A8" s="2" t="s">
        <v>22</v>
      </c>
      <c r="B8">
        <v>7317261</v>
      </c>
    </row>
    <row r="9" spans="1:2" x14ac:dyDescent="0.3">
      <c r="A9" s="3" t="s">
        <v>4</v>
      </c>
      <c r="B9">
        <v>7317261</v>
      </c>
    </row>
    <row r="10" spans="1:2" x14ac:dyDescent="0.3">
      <c r="A10" s="2" t="s">
        <v>23</v>
      </c>
      <c r="B10">
        <v>12780600</v>
      </c>
    </row>
    <row r="11" spans="1:2" x14ac:dyDescent="0.3">
      <c r="A11" s="3" t="s">
        <v>20</v>
      </c>
      <c r="B11">
        <v>12780600</v>
      </c>
    </row>
    <row r="12" spans="1:2" x14ac:dyDescent="0.3">
      <c r="A12" s="2" t="s">
        <v>0</v>
      </c>
      <c r="B12">
        <v>63181861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9E122-BA7D-4BE4-849B-B55F9F270517}">
  <dimension ref="A3:B8"/>
  <sheetViews>
    <sheetView workbookViewId="0">
      <selection activeCell="B15" sqref="B15"/>
    </sheetView>
  </sheetViews>
  <sheetFormatPr defaultRowHeight="14.4" x14ac:dyDescent="0.3"/>
  <cols>
    <col min="1" max="1" width="12.5546875" bestFit="1" customWidth="1"/>
    <col min="2" max="2" width="17.21875" bestFit="1" customWidth="1"/>
  </cols>
  <sheetData>
    <row r="3" spans="1:2" x14ac:dyDescent="0.3">
      <c r="A3" s="1" t="s">
        <v>2</v>
      </c>
      <c r="B3" t="s">
        <v>31</v>
      </c>
    </row>
    <row r="4" spans="1:2" x14ac:dyDescent="0.3">
      <c r="A4" s="2" t="s">
        <v>3</v>
      </c>
      <c r="B4">
        <v>5807</v>
      </c>
    </row>
    <row r="5" spans="1:2" x14ac:dyDescent="0.3">
      <c r="A5" s="2" t="s">
        <v>4</v>
      </c>
      <c r="B5">
        <v>6113</v>
      </c>
    </row>
    <row r="6" spans="1:2" x14ac:dyDescent="0.3">
      <c r="A6" s="2" t="s">
        <v>20</v>
      </c>
      <c r="B6">
        <v>5012</v>
      </c>
    </row>
    <row r="7" spans="1:2" x14ac:dyDescent="0.3">
      <c r="A7" s="2" t="s">
        <v>5</v>
      </c>
      <c r="B7">
        <v>4964</v>
      </c>
    </row>
    <row r="8" spans="1:2" x14ac:dyDescent="0.3">
      <c r="A8" s="2" t="s">
        <v>0</v>
      </c>
      <c r="B8">
        <v>21896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E6C-4309-4CBF-B210-08ACF479E02E}">
  <dimension ref="A3:F9"/>
  <sheetViews>
    <sheetView workbookViewId="0">
      <selection activeCell="H18" sqref="H18"/>
    </sheetView>
  </sheetViews>
  <sheetFormatPr defaultRowHeight="14.4" x14ac:dyDescent="0.3"/>
  <cols>
    <col min="1" max="1" width="19.109375" bestFit="1" customWidth="1"/>
    <col min="2" max="2" width="15.5546875" bestFit="1" customWidth="1"/>
    <col min="3" max="3" width="9.77734375" bestFit="1" customWidth="1"/>
    <col min="4" max="5" width="9" bestFit="1" customWidth="1"/>
    <col min="6" max="6" width="10.77734375" bestFit="1" customWidth="1"/>
  </cols>
  <sheetData>
    <row r="3" spans="1:6" x14ac:dyDescent="0.3">
      <c r="A3" s="1" t="s">
        <v>48</v>
      </c>
      <c r="B3" s="1" t="s">
        <v>30</v>
      </c>
    </row>
    <row r="4" spans="1:6" x14ac:dyDescent="0.3">
      <c r="A4" s="1" t="s">
        <v>2</v>
      </c>
      <c r="B4" t="s">
        <v>3</v>
      </c>
      <c r="C4" t="s">
        <v>4</v>
      </c>
      <c r="D4" t="s">
        <v>20</v>
      </c>
      <c r="E4" t="s">
        <v>5</v>
      </c>
      <c r="F4" t="s">
        <v>0</v>
      </c>
    </row>
    <row r="5" spans="1:6" x14ac:dyDescent="0.3">
      <c r="A5" s="2" t="s">
        <v>46</v>
      </c>
      <c r="B5">
        <v>13090000</v>
      </c>
      <c r="C5">
        <v>12384000</v>
      </c>
      <c r="D5">
        <v>5605000</v>
      </c>
      <c r="E5">
        <v>10000000</v>
      </c>
      <c r="F5">
        <v>41079000</v>
      </c>
    </row>
    <row r="6" spans="1:6" x14ac:dyDescent="0.3">
      <c r="A6" s="2" t="s">
        <v>45</v>
      </c>
      <c r="B6">
        <v>11815000</v>
      </c>
      <c r="C6">
        <v>11440000</v>
      </c>
      <c r="D6">
        <v>5485000</v>
      </c>
      <c r="E6">
        <v>10070000</v>
      </c>
      <c r="F6">
        <v>38810000</v>
      </c>
    </row>
    <row r="7" spans="1:6" x14ac:dyDescent="0.3">
      <c r="A7" s="2" t="s">
        <v>47</v>
      </c>
      <c r="B7">
        <v>14195000</v>
      </c>
      <c r="C7">
        <v>14000000</v>
      </c>
      <c r="D7">
        <v>7910000</v>
      </c>
      <c r="E7">
        <v>15780000</v>
      </c>
      <c r="F7">
        <v>51885000</v>
      </c>
    </row>
    <row r="8" spans="1:6" x14ac:dyDescent="0.3">
      <c r="A8" s="2" t="s">
        <v>17</v>
      </c>
      <c r="B8">
        <v>10259500</v>
      </c>
      <c r="C8">
        <v>11080000</v>
      </c>
      <c r="D8">
        <v>6060000</v>
      </c>
      <c r="E8">
        <v>13790000</v>
      </c>
      <c r="F8">
        <v>41189500</v>
      </c>
    </row>
    <row r="9" spans="1:6" x14ac:dyDescent="0.3">
      <c r="A9" s="2" t="s">
        <v>0</v>
      </c>
      <c r="B9">
        <v>49359500</v>
      </c>
      <c r="C9">
        <v>48904000</v>
      </c>
      <c r="D9">
        <v>25060000</v>
      </c>
      <c r="E9">
        <v>49640000</v>
      </c>
      <c r="F9">
        <v>172963500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2A3D9-90A0-41FA-9EA7-FBC2CC7F9CC9}">
  <dimension ref="A1:W2"/>
  <sheetViews>
    <sheetView zoomScale="70" zoomScaleNormal="70" workbookViewId="0">
      <selection activeCell="Q33" sqref="Q33"/>
    </sheetView>
  </sheetViews>
  <sheetFormatPr defaultRowHeight="14.4" x14ac:dyDescent="0.3"/>
  <sheetData>
    <row r="1" spans="1:23" x14ac:dyDescent="0.3">
      <c r="A1" s="16" t="s">
        <v>49</v>
      </c>
      <c r="B1" s="17"/>
      <c r="C1" s="17"/>
      <c r="D1" s="17"/>
      <c r="E1" s="17"/>
      <c r="F1" s="17"/>
      <c r="G1" s="17"/>
      <c r="H1" s="17"/>
      <c r="I1" s="17"/>
      <c r="J1" s="17"/>
      <c r="K1" s="17"/>
      <c r="L1" s="17"/>
      <c r="M1" s="17"/>
      <c r="N1" s="17"/>
      <c r="O1" s="17"/>
      <c r="P1" s="17"/>
      <c r="Q1" s="17"/>
      <c r="R1" s="17"/>
      <c r="S1" s="17"/>
      <c r="T1" s="17"/>
      <c r="U1" s="17"/>
      <c r="V1" s="17"/>
      <c r="W1" s="17"/>
    </row>
    <row r="2" spans="1:23" x14ac:dyDescent="0.3">
      <c r="A2" s="17"/>
      <c r="B2" s="17"/>
      <c r="C2" s="17"/>
      <c r="D2" s="17"/>
      <c r="E2" s="17"/>
      <c r="F2" s="17"/>
      <c r="G2" s="17"/>
      <c r="H2" s="17"/>
      <c r="I2" s="17"/>
      <c r="J2" s="17"/>
      <c r="K2" s="17"/>
      <c r="L2" s="17"/>
      <c r="M2" s="17"/>
      <c r="N2" s="17"/>
      <c r="O2" s="17"/>
      <c r="P2" s="17"/>
      <c r="Q2" s="17"/>
      <c r="R2" s="17"/>
      <c r="S2" s="17"/>
      <c r="T2" s="17"/>
      <c r="U2" s="17"/>
      <c r="V2" s="17"/>
      <c r="W2" s="17"/>
    </row>
  </sheetData>
  <mergeCells count="1">
    <mergeCell ref="A1:W2"/>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E730B-1575-47DA-A500-40B75AE5EBE1}">
  <dimension ref="A1:K17"/>
  <sheetViews>
    <sheetView topLeftCell="A10" workbookViewId="0">
      <selection activeCell="J2" sqref="J2"/>
    </sheetView>
  </sheetViews>
  <sheetFormatPr defaultRowHeight="14.4" x14ac:dyDescent="0.3"/>
  <cols>
    <col min="1" max="1" width="12" bestFit="1" customWidth="1"/>
    <col min="2" max="2" width="15.6640625" bestFit="1" customWidth="1"/>
    <col min="3" max="3" width="11.33203125" bestFit="1" customWidth="1"/>
    <col min="4" max="4" width="18.44140625" bestFit="1" customWidth="1"/>
    <col min="5" max="5" width="13.109375" bestFit="1" customWidth="1"/>
    <col min="6" max="6" width="21.33203125" bestFit="1" customWidth="1"/>
    <col min="7" max="7" width="28.5546875" bestFit="1" customWidth="1"/>
    <col min="8" max="8" width="17.88671875" bestFit="1" customWidth="1"/>
    <col min="9" max="9" width="14.88671875" bestFit="1" customWidth="1"/>
    <col min="10" max="10" width="10.5546875" bestFit="1" customWidth="1"/>
    <col min="11" max="11" width="10.6640625" bestFit="1" customWidth="1"/>
  </cols>
  <sheetData>
    <row r="1" spans="1:11" x14ac:dyDescent="0.3">
      <c r="A1" t="s">
        <v>6</v>
      </c>
      <c r="B1" t="s">
        <v>7</v>
      </c>
      <c r="C1" t="s">
        <v>1</v>
      </c>
      <c r="D1" t="s">
        <v>8</v>
      </c>
      <c r="E1" t="s">
        <v>9</v>
      </c>
      <c r="F1" t="s">
        <v>10</v>
      </c>
      <c r="G1" t="s">
        <v>11</v>
      </c>
      <c r="H1" t="s">
        <v>12</v>
      </c>
      <c r="I1" t="s">
        <v>13</v>
      </c>
      <c r="J1" t="s">
        <v>14</v>
      </c>
      <c r="K1" t="s">
        <v>15</v>
      </c>
    </row>
    <row r="2" spans="1:11" x14ac:dyDescent="0.3">
      <c r="A2" t="s">
        <v>16</v>
      </c>
      <c r="B2" t="s">
        <v>17</v>
      </c>
      <c r="C2" t="s">
        <v>3</v>
      </c>
      <c r="D2" t="s">
        <v>18</v>
      </c>
      <c r="E2">
        <v>1207</v>
      </c>
      <c r="F2">
        <v>4500</v>
      </c>
      <c r="G2">
        <f>E2*F2</f>
        <v>5431500</v>
      </c>
      <c r="H2">
        <v>8500</v>
      </c>
      <c r="I2">
        <f>E2*H2</f>
        <v>10259500</v>
      </c>
      <c r="J2">
        <f>I2-G2</f>
        <v>4828000</v>
      </c>
      <c r="K2" s="8">
        <v>45322</v>
      </c>
    </row>
    <row r="3" spans="1:11" x14ac:dyDescent="0.3">
      <c r="A3" t="s">
        <v>16</v>
      </c>
      <c r="B3" t="s">
        <v>46</v>
      </c>
      <c r="C3" t="s">
        <v>3</v>
      </c>
      <c r="D3" t="s">
        <v>18</v>
      </c>
      <c r="E3">
        <v>1540</v>
      </c>
      <c r="F3">
        <v>4500</v>
      </c>
      <c r="G3">
        <f t="shared" ref="G3:G17" si="0">E3*F3</f>
        <v>6930000</v>
      </c>
      <c r="H3">
        <v>8500</v>
      </c>
      <c r="I3">
        <f t="shared" ref="I3:I17" si="1">E3*H3</f>
        <v>13090000</v>
      </c>
      <c r="J3">
        <f t="shared" ref="J3:J17" si="2">I3-G3</f>
        <v>6160000</v>
      </c>
      <c r="K3" s="8">
        <v>45322</v>
      </c>
    </row>
    <row r="4" spans="1:11" x14ac:dyDescent="0.3">
      <c r="A4" t="s">
        <v>16</v>
      </c>
      <c r="B4" t="s">
        <v>45</v>
      </c>
      <c r="C4" t="s">
        <v>3</v>
      </c>
      <c r="D4" t="s">
        <v>18</v>
      </c>
      <c r="E4">
        <v>1390</v>
      </c>
      <c r="F4">
        <v>4500</v>
      </c>
      <c r="G4">
        <f t="shared" si="0"/>
        <v>6255000</v>
      </c>
      <c r="H4">
        <v>8500</v>
      </c>
      <c r="I4">
        <f t="shared" si="1"/>
        <v>11815000</v>
      </c>
      <c r="J4">
        <f t="shared" si="2"/>
        <v>5560000</v>
      </c>
      <c r="K4" s="8">
        <v>45322</v>
      </c>
    </row>
    <row r="5" spans="1:11" x14ac:dyDescent="0.3">
      <c r="A5" t="s">
        <v>16</v>
      </c>
      <c r="B5" t="s">
        <v>47</v>
      </c>
      <c r="C5" t="s">
        <v>3</v>
      </c>
      <c r="D5" t="s">
        <v>18</v>
      </c>
      <c r="E5">
        <v>1670</v>
      </c>
      <c r="F5">
        <v>4500</v>
      </c>
      <c r="G5">
        <f t="shared" si="0"/>
        <v>7515000</v>
      </c>
      <c r="H5">
        <v>8500</v>
      </c>
      <c r="I5">
        <f t="shared" si="1"/>
        <v>14195000</v>
      </c>
      <c r="J5">
        <f t="shared" si="2"/>
        <v>6680000</v>
      </c>
      <c r="K5" s="8">
        <v>45322</v>
      </c>
    </row>
    <row r="6" spans="1:11" x14ac:dyDescent="0.3">
      <c r="A6" t="s">
        <v>16</v>
      </c>
      <c r="B6" t="s">
        <v>17</v>
      </c>
      <c r="C6" t="s">
        <v>4</v>
      </c>
      <c r="D6" t="s">
        <v>22</v>
      </c>
      <c r="E6">
        <v>1385</v>
      </c>
      <c r="F6">
        <v>6803</v>
      </c>
      <c r="G6">
        <f t="shared" si="0"/>
        <v>9422155</v>
      </c>
      <c r="H6">
        <v>8000</v>
      </c>
      <c r="I6">
        <f t="shared" si="1"/>
        <v>11080000</v>
      </c>
      <c r="J6">
        <f t="shared" si="2"/>
        <v>1657845</v>
      </c>
      <c r="K6" s="8">
        <v>45351</v>
      </c>
    </row>
    <row r="7" spans="1:11" x14ac:dyDescent="0.3">
      <c r="A7" t="s">
        <v>16</v>
      </c>
      <c r="B7" t="s">
        <v>46</v>
      </c>
      <c r="C7" t="s">
        <v>4</v>
      </c>
      <c r="D7" t="s">
        <v>22</v>
      </c>
      <c r="E7">
        <v>1548</v>
      </c>
      <c r="F7">
        <v>6803</v>
      </c>
      <c r="G7">
        <f t="shared" si="0"/>
        <v>10531044</v>
      </c>
      <c r="H7">
        <v>8000</v>
      </c>
      <c r="I7">
        <f t="shared" si="1"/>
        <v>12384000</v>
      </c>
      <c r="J7">
        <f t="shared" si="2"/>
        <v>1852956</v>
      </c>
      <c r="K7" s="8">
        <v>45351</v>
      </c>
    </row>
    <row r="8" spans="1:11" x14ac:dyDescent="0.3">
      <c r="A8" t="s">
        <v>16</v>
      </c>
      <c r="B8" t="s">
        <v>45</v>
      </c>
      <c r="C8" t="s">
        <v>4</v>
      </c>
      <c r="D8" t="s">
        <v>22</v>
      </c>
      <c r="E8">
        <v>1430</v>
      </c>
      <c r="F8">
        <v>6803</v>
      </c>
      <c r="G8">
        <f t="shared" si="0"/>
        <v>9728290</v>
      </c>
      <c r="H8">
        <v>8000</v>
      </c>
      <c r="I8">
        <f t="shared" si="1"/>
        <v>11440000</v>
      </c>
      <c r="J8">
        <f t="shared" si="2"/>
        <v>1711710</v>
      </c>
      <c r="K8" s="8">
        <v>45351</v>
      </c>
    </row>
    <row r="9" spans="1:11" x14ac:dyDescent="0.3">
      <c r="A9" t="s">
        <v>16</v>
      </c>
      <c r="B9" t="s">
        <v>47</v>
      </c>
      <c r="C9" t="s">
        <v>4</v>
      </c>
      <c r="D9" t="s">
        <v>22</v>
      </c>
      <c r="E9">
        <v>1750</v>
      </c>
      <c r="F9">
        <v>6803</v>
      </c>
      <c r="G9">
        <f t="shared" si="0"/>
        <v>11905250</v>
      </c>
      <c r="H9">
        <v>8000</v>
      </c>
      <c r="I9">
        <f t="shared" si="1"/>
        <v>14000000</v>
      </c>
      <c r="J9">
        <f t="shared" si="2"/>
        <v>2094750</v>
      </c>
      <c r="K9" s="8">
        <v>45351</v>
      </c>
    </row>
    <row r="10" spans="1:11" x14ac:dyDescent="0.3">
      <c r="A10" t="s">
        <v>16</v>
      </c>
      <c r="B10" t="s">
        <v>17</v>
      </c>
      <c r="C10" t="s">
        <v>20</v>
      </c>
      <c r="D10" t="s">
        <v>23</v>
      </c>
      <c r="E10">
        <v>1212</v>
      </c>
      <c r="F10">
        <v>2450</v>
      </c>
      <c r="G10">
        <f t="shared" si="0"/>
        <v>2969400</v>
      </c>
      <c r="H10">
        <v>5000</v>
      </c>
      <c r="I10">
        <f t="shared" si="1"/>
        <v>6060000</v>
      </c>
      <c r="J10">
        <f t="shared" si="2"/>
        <v>3090600</v>
      </c>
      <c r="K10" s="8">
        <v>45382</v>
      </c>
    </row>
    <row r="11" spans="1:11" x14ac:dyDescent="0.3">
      <c r="A11" t="s">
        <v>16</v>
      </c>
      <c r="B11" t="s">
        <v>46</v>
      </c>
      <c r="C11" t="s">
        <v>20</v>
      </c>
      <c r="D11" t="s">
        <v>23</v>
      </c>
      <c r="E11">
        <v>1121</v>
      </c>
      <c r="F11">
        <v>2450</v>
      </c>
      <c r="G11">
        <f t="shared" si="0"/>
        <v>2746450</v>
      </c>
      <c r="H11">
        <v>5000</v>
      </c>
      <c r="I11">
        <f t="shared" si="1"/>
        <v>5605000</v>
      </c>
      <c r="J11">
        <f t="shared" si="2"/>
        <v>2858550</v>
      </c>
      <c r="K11" s="8">
        <v>45382</v>
      </c>
    </row>
    <row r="12" spans="1:11" x14ac:dyDescent="0.3">
      <c r="A12" t="s">
        <v>16</v>
      </c>
      <c r="B12" t="s">
        <v>45</v>
      </c>
      <c r="C12" t="s">
        <v>20</v>
      </c>
      <c r="D12" t="s">
        <v>23</v>
      </c>
      <c r="E12">
        <v>1097</v>
      </c>
      <c r="F12">
        <v>2450</v>
      </c>
      <c r="G12">
        <f t="shared" si="0"/>
        <v>2687650</v>
      </c>
      <c r="H12">
        <v>5000</v>
      </c>
      <c r="I12">
        <f t="shared" si="1"/>
        <v>5485000</v>
      </c>
      <c r="J12">
        <f t="shared" si="2"/>
        <v>2797350</v>
      </c>
      <c r="K12" s="8">
        <v>45382</v>
      </c>
    </row>
    <row r="13" spans="1:11" x14ac:dyDescent="0.3">
      <c r="A13" t="s">
        <v>16</v>
      </c>
      <c r="B13" t="s">
        <v>47</v>
      </c>
      <c r="C13" t="s">
        <v>20</v>
      </c>
      <c r="D13" t="s">
        <v>23</v>
      </c>
      <c r="E13">
        <v>1582</v>
      </c>
      <c r="F13">
        <v>2450</v>
      </c>
      <c r="G13">
        <f t="shared" si="0"/>
        <v>3875900</v>
      </c>
      <c r="H13">
        <v>5000</v>
      </c>
      <c r="I13">
        <f t="shared" si="1"/>
        <v>7910000</v>
      </c>
      <c r="J13">
        <f t="shared" si="2"/>
        <v>4034100</v>
      </c>
      <c r="K13" s="8">
        <v>45382</v>
      </c>
    </row>
    <row r="14" spans="1:11" x14ac:dyDescent="0.3">
      <c r="A14" t="s">
        <v>16</v>
      </c>
      <c r="B14" t="s">
        <v>17</v>
      </c>
      <c r="C14" t="s">
        <v>5</v>
      </c>
      <c r="D14" t="s">
        <v>24</v>
      </c>
      <c r="E14">
        <v>1379</v>
      </c>
      <c r="F14">
        <v>6000</v>
      </c>
      <c r="G14">
        <f t="shared" si="0"/>
        <v>8274000</v>
      </c>
      <c r="H14">
        <v>10000</v>
      </c>
      <c r="I14">
        <f t="shared" si="1"/>
        <v>13790000</v>
      </c>
      <c r="J14">
        <f t="shared" si="2"/>
        <v>5516000</v>
      </c>
      <c r="K14" s="8">
        <v>45412</v>
      </c>
    </row>
    <row r="15" spans="1:11" x14ac:dyDescent="0.3">
      <c r="A15" t="s">
        <v>16</v>
      </c>
      <c r="B15" t="s">
        <v>46</v>
      </c>
      <c r="C15" t="s">
        <v>5</v>
      </c>
      <c r="D15" t="s">
        <v>24</v>
      </c>
      <c r="E15">
        <v>1000</v>
      </c>
      <c r="F15">
        <v>6000</v>
      </c>
      <c r="G15">
        <f t="shared" si="0"/>
        <v>6000000</v>
      </c>
      <c r="H15">
        <v>10000</v>
      </c>
      <c r="I15">
        <f t="shared" si="1"/>
        <v>10000000</v>
      </c>
      <c r="J15">
        <f t="shared" si="2"/>
        <v>4000000</v>
      </c>
      <c r="K15" s="8">
        <v>45412</v>
      </c>
    </row>
    <row r="16" spans="1:11" x14ac:dyDescent="0.3">
      <c r="A16" t="s">
        <v>16</v>
      </c>
      <c r="B16" t="s">
        <v>45</v>
      </c>
      <c r="C16" t="s">
        <v>5</v>
      </c>
      <c r="D16" t="s">
        <v>24</v>
      </c>
      <c r="E16">
        <v>1007</v>
      </c>
      <c r="F16">
        <v>6000</v>
      </c>
      <c r="G16">
        <f t="shared" si="0"/>
        <v>6042000</v>
      </c>
      <c r="H16">
        <v>10000</v>
      </c>
      <c r="I16">
        <f t="shared" si="1"/>
        <v>10070000</v>
      </c>
      <c r="J16">
        <f t="shared" si="2"/>
        <v>4028000</v>
      </c>
      <c r="K16" s="8">
        <v>45412</v>
      </c>
    </row>
    <row r="17" spans="1:11" x14ac:dyDescent="0.3">
      <c r="A17" t="s">
        <v>16</v>
      </c>
      <c r="B17" t="s">
        <v>47</v>
      </c>
      <c r="C17" t="s">
        <v>5</v>
      </c>
      <c r="D17" t="s">
        <v>24</v>
      </c>
      <c r="E17">
        <v>1578</v>
      </c>
      <c r="F17">
        <v>6000</v>
      </c>
      <c r="G17">
        <f t="shared" si="0"/>
        <v>9468000</v>
      </c>
      <c r="H17">
        <v>10000</v>
      </c>
      <c r="I17">
        <f t="shared" si="1"/>
        <v>15780000</v>
      </c>
      <c r="J17">
        <f t="shared" si="2"/>
        <v>6312000</v>
      </c>
      <c r="K17" s="8">
        <v>45412</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5CD72-5E82-4981-A1C2-6DD715CC5987}">
  <dimension ref="A1:W23"/>
  <sheetViews>
    <sheetView tabSelected="1" zoomScale="70" zoomScaleNormal="70" workbookViewId="0">
      <selection activeCell="B13" sqref="B13"/>
    </sheetView>
  </sheetViews>
  <sheetFormatPr defaultRowHeight="14.4" x14ac:dyDescent="0.3"/>
  <cols>
    <col min="1" max="1" width="15" bestFit="1" customWidth="1"/>
    <col min="8" max="8" width="16.5546875" customWidth="1"/>
    <col min="9" max="9" width="9.109375" customWidth="1"/>
    <col min="13" max="13" width="8.88671875" customWidth="1"/>
  </cols>
  <sheetData>
    <row r="1" spans="1:23" ht="19.2" thickBot="1" x14ac:dyDescent="0.5">
      <c r="D1" s="18" t="s">
        <v>50</v>
      </c>
      <c r="E1" s="17"/>
      <c r="F1" s="17"/>
      <c r="G1" s="17"/>
      <c r="H1" s="17"/>
      <c r="I1" s="17"/>
      <c r="J1" s="17"/>
      <c r="K1" s="17"/>
      <c r="L1" s="17"/>
      <c r="M1" s="17"/>
      <c r="N1" s="17"/>
      <c r="O1" s="17"/>
      <c r="P1" s="17"/>
      <c r="Q1" s="17"/>
      <c r="R1" s="17"/>
      <c r="S1" s="17"/>
      <c r="T1" s="17"/>
      <c r="U1" s="17"/>
      <c r="V1" s="17"/>
      <c r="W1" s="17"/>
    </row>
    <row r="2" spans="1:23" x14ac:dyDescent="0.3">
      <c r="A2" s="13" t="s">
        <v>33</v>
      </c>
      <c r="B2" s="14" t="s">
        <v>38</v>
      </c>
      <c r="C2" s="14" t="s">
        <v>40</v>
      </c>
      <c r="D2" s="14" t="s">
        <v>38</v>
      </c>
      <c r="E2" s="14" t="s">
        <v>41</v>
      </c>
      <c r="F2" s="14" t="s">
        <v>42</v>
      </c>
      <c r="G2" s="14" t="s">
        <v>43</v>
      </c>
      <c r="H2" s="15" t="s">
        <v>44</v>
      </c>
    </row>
    <row r="3" spans="1:23" ht="30" customHeight="1" x14ac:dyDescent="0.3">
      <c r="A3" s="9" t="s">
        <v>34</v>
      </c>
      <c r="B3" s="10">
        <v>400</v>
      </c>
      <c r="C3" s="10">
        <v>300</v>
      </c>
      <c r="D3" s="10">
        <v>400</v>
      </c>
      <c r="E3" s="10">
        <v>250</v>
      </c>
      <c r="F3" s="10">
        <v>200</v>
      </c>
      <c r="G3" s="10">
        <v>160</v>
      </c>
      <c r="H3" s="4"/>
    </row>
    <row r="4" spans="1:23" ht="24" customHeight="1" x14ac:dyDescent="0.3">
      <c r="A4" s="9" t="s">
        <v>35</v>
      </c>
      <c r="B4" s="10">
        <v>100</v>
      </c>
      <c r="C4" s="10">
        <v>80</v>
      </c>
      <c r="D4" s="10">
        <v>100</v>
      </c>
      <c r="E4" s="10">
        <v>60</v>
      </c>
      <c r="F4" s="10">
        <v>40</v>
      </c>
      <c r="G4" s="10">
        <v>30</v>
      </c>
      <c r="H4" s="4"/>
    </row>
    <row r="5" spans="1:23" ht="24" customHeight="1" x14ac:dyDescent="0.3">
      <c r="A5" s="9" t="s">
        <v>36</v>
      </c>
      <c r="B5" s="10">
        <v>600</v>
      </c>
      <c r="C5" s="10">
        <v>400</v>
      </c>
      <c r="D5" s="10">
        <v>600</v>
      </c>
      <c r="E5" s="10">
        <v>300</v>
      </c>
      <c r="F5" s="10">
        <v>200</v>
      </c>
      <c r="G5" s="10">
        <v>150</v>
      </c>
      <c r="H5" s="4"/>
    </row>
    <row r="6" spans="1:23" ht="26.25" customHeight="1" thickBot="1" x14ac:dyDescent="0.35">
      <c r="A6" s="11" t="s">
        <v>37</v>
      </c>
      <c r="B6" s="12">
        <v>18</v>
      </c>
      <c r="C6" s="12">
        <v>20</v>
      </c>
      <c r="D6" s="12">
        <v>10</v>
      </c>
      <c r="E6" s="12">
        <v>14</v>
      </c>
      <c r="F6" s="12">
        <v>17</v>
      </c>
      <c r="G6" s="12">
        <v>20</v>
      </c>
      <c r="H6" s="5"/>
    </row>
    <row r="7" spans="1:23" ht="15" thickBot="1" x14ac:dyDescent="0.35"/>
    <row r="8" spans="1:23" x14ac:dyDescent="0.3">
      <c r="A8" s="6" t="s">
        <v>33</v>
      </c>
      <c r="B8" s="7" t="s">
        <v>38</v>
      </c>
      <c r="C8" s="7" t="s">
        <v>40</v>
      </c>
      <c r="D8" s="7" t="s">
        <v>38</v>
      </c>
      <c r="E8" s="7" t="s">
        <v>41</v>
      </c>
      <c r="F8" s="7" t="s">
        <v>42</v>
      </c>
      <c r="G8" s="7" t="s">
        <v>43</v>
      </c>
      <c r="H8" s="15" t="s">
        <v>44</v>
      </c>
    </row>
    <row r="9" spans="1:23" ht="24.75" customHeight="1" x14ac:dyDescent="0.3">
      <c r="A9" s="9" t="s">
        <v>34</v>
      </c>
      <c r="B9" s="10">
        <f>STANDARDIZE(B3,AVERAGE($B$3:$G$3), _xlfn.STDEV.S($B$3:$G$3))</f>
        <v>1.1414708340665698</v>
      </c>
      <c r="C9" s="10">
        <f t="shared" ref="C9" si="0">STANDARDIZE(C3,AVERAGE($B$3:$G$3), _xlfn.STDEV.S($B$3:$G$3))</f>
        <v>0.14888750009563953</v>
      </c>
      <c r="D9" s="10">
        <f>STANDARDIZE(D3,AVERAGE($B$3:$G$3), _xlfn.STDEV.S($B$3:$G$3))</f>
        <v>1.1414708340665698</v>
      </c>
      <c r="E9" s="10">
        <f>STANDARDIZE(E3,AVERAGE($B$3:$G$3), _xlfn.STDEV.S($B$3:$G$3))</f>
        <v>-0.34740416688982562</v>
      </c>
      <c r="F9" s="10">
        <f>STANDARDIZE(F3,AVERAGE($B$3:$G$3), _xlfn.STDEV.S($B$3:$G$3))</f>
        <v>-0.84369583387529068</v>
      </c>
      <c r="G9" s="10">
        <f>STANDARDIZE(G3,AVERAGE($B$3:$G$3), _xlfn.STDEV.S($B$3:$G$3))</f>
        <v>-1.2407291674636629</v>
      </c>
      <c r="H9" s="4"/>
    </row>
    <row r="10" spans="1:23" ht="21.75" customHeight="1" x14ac:dyDescent="0.3">
      <c r="A10" s="9" t="s">
        <v>35</v>
      </c>
      <c r="B10" s="10">
        <f>STANDARDIZE(B4,AVERAGE($B$4:$G$4),_xlfn.STDEV.S($B$4:$G$4))</f>
        <v>1.0575157346915454</v>
      </c>
      <c r="C10" s="10">
        <f t="shared" ref="C10" si="1">STANDARDIZE(C4,AVERAGE($B$4:$G$4),_xlfn.STDEV.S($B$4:$G$4))</f>
        <v>0.3896110601495168</v>
      </c>
      <c r="D10" s="10">
        <f>STANDARDIZE(D4,AVERAGE($B$4:$G$4),_xlfn.STDEV.S($B$4:$G$4))</f>
        <v>1.0575157346915454</v>
      </c>
      <c r="E10" s="10">
        <f>STANDARDIZE(E4,AVERAGE($B$4:$G$4),_xlfn.STDEV.S($B$4:$G$4))</f>
        <v>-0.27829361439251171</v>
      </c>
      <c r="F10" s="10">
        <f>STANDARDIZE(F4,AVERAGE($B$4:$G$4),_xlfn.STDEV.S($B$4:$G$4))</f>
        <v>-0.94619828893454028</v>
      </c>
      <c r="G10" s="10">
        <f>STANDARDIZE(G4,AVERAGE($B$4:$G$4),_xlfn.STDEV.S($B$4:$G$4))</f>
        <v>-1.2801506262055546</v>
      </c>
      <c r="H10" s="4"/>
    </row>
    <row r="11" spans="1:23" ht="25.5" customHeight="1" x14ac:dyDescent="0.3">
      <c r="A11" s="9" t="s">
        <v>36</v>
      </c>
      <c r="B11" s="10">
        <f>STANDARDIZE(B5,AVERAGE($B$5:$G$5),_xlfn.STDEV.S($B$5:$G$5))</f>
        <v>1.1580412784737022</v>
      </c>
      <c r="C11" s="10">
        <f t="shared" ref="C11" si="2">STANDARDIZE(C5,AVERAGE($B$5:$G$5),_xlfn.STDEV.S($B$5:$G$5))</f>
        <v>0.1286712531637447</v>
      </c>
      <c r="D11" s="10">
        <f>STANDARDIZE(D5,AVERAGE($B$5:$G$5),_xlfn.STDEV.S($B$5:$G$5))</f>
        <v>1.1580412784737022</v>
      </c>
      <c r="E11" s="10">
        <f>STANDARDIZE(E5,AVERAGE($B$5:$G$5),_xlfn.STDEV.S($B$5:$G$5))</f>
        <v>-0.38601375949123407</v>
      </c>
      <c r="F11" s="10">
        <f>STANDARDIZE(F5,AVERAGE($B$5:$G$5),_xlfn.STDEV.S($B$5:$G$5))</f>
        <v>-0.90069877214621274</v>
      </c>
      <c r="G11" s="10">
        <f>STANDARDIZE(G5,AVERAGE($B$5:$G$5),_xlfn.STDEV.S($B$5:$G$5))</f>
        <v>-1.1580412784737022</v>
      </c>
      <c r="H11" s="4"/>
    </row>
    <row r="12" spans="1:23" ht="21.75" customHeight="1" thickBot="1" x14ac:dyDescent="0.35">
      <c r="A12" s="11" t="s">
        <v>37</v>
      </c>
      <c r="B12" s="12">
        <f>STANDARDIZE(B6,AVERAGE($B$6:$G$6),_xlfn.STDEV.S($B$6:$G$6))</f>
        <v>0.38601375949123407</v>
      </c>
      <c r="C12" s="12">
        <f t="shared" ref="C12" si="3">STANDARDIZE(C6,AVERAGE($B$6:$G$6),_xlfn.STDEV.S($B$6:$G$6))</f>
        <v>0.90069877214621286</v>
      </c>
      <c r="D12" s="12">
        <f>STANDARDIZE(D6,AVERAGE($B$6:$G$6),_xlfn.STDEV.S($B$6:$G$6))</f>
        <v>-1.6727262911286809</v>
      </c>
      <c r="E12" s="12">
        <f>STANDARDIZE(E6,AVERAGE($B$6:$G$6),_xlfn.STDEV.S($B$6:$G$6))</f>
        <v>-0.64335626581872341</v>
      </c>
      <c r="F12" s="12">
        <f>STANDARDIZE(F6,AVERAGE($B$6:$G$6),_xlfn.STDEV.S($B$6:$G$6))</f>
        <v>0.1286712531637447</v>
      </c>
      <c r="G12" s="12">
        <f>STANDARDIZE(G6,AVERAGE($B$6:$G$6),_xlfn.STDEV.S($B$6:$G$6))</f>
        <v>0.90069877214621286</v>
      </c>
      <c r="H12" s="5"/>
    </row>
    <row r="15" spans="1:23" x14ac:dyDescent="0.3">
      <c r="D15" t="s">
        <v>39</v>
      </c>
    </row>
    <row r="20" spans="10:13" x14ac:dyDescent="0.3">
      <c r="J20" s="17"/>
      <c r="K20" s="17"/>
      <c r="L20" s="17"/>
      <c r="M20" s="17"/>
    </row>
    <row r="21" spans="10:13" x14ac:dyDescent="0.3">
      <c r="J21" s="17"/>
      <c r="K21" s="17"/>
      <c r="L21" s="17"/>
      <c r="M21" s="17"/>
    </row>
    <row r="22" spans="10:13" x14ac:dyDescent="0.3">
      <c r="J22" s="17"/>
      <c r="K22" s="17"/>
      <c r="L22" s="17"/>
      <c r="M22" s="17"/>
    </row>
    <row r="23" spans="10:13" x14ac:dyDescent="0.3">
      <c r="J23" s="17"/>
      <c r="K23" s="17"/>
      <c r="L23" s="17"/>
      <c r="M23" s="17"/>
    </row>
  </sheetData>
  <mergeCells count="5">
    <mergeCell ref="J20:M20"/>
    <mergeCell ref="J21:M21"/>
    <mergeCell ref="J22:M22"/>
    <mergeCell ref="J23:M23"/>
    <mergeCell ref="D1:W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D3B442D9-A427-45C6-8B19-77007031B89A}">
          <x14:colorSeries rgb="FF0070C0"/>
          <x14:colorNegative rgb="FF000000"/>
          <x14:colorAxis rgb="FF000000"/>
          <x14:colorMarkers rgb="FF000000"/>
          <x14:colorFirst rgb="FF000000"/>
          <x14:colorLast rgb="FF000000"/>
          <x14:colorHigh rgb="FF000000"/>
          <x14:colorLow rgb="FF000000"/>
          <x14:sparklines>
            <x14:sparkline>
              <xm:f>Q.17!B9:G9</xm:f>
              <xm:sqref>H9</xm:sqref>
            </x14:sparkline>
          </x14:sparklines>
        </x14:sparklineGroup>
        <x14:sparklineGroup displayEmptyCellsAs="gap" xr2:uid="{F379117F-8E39-49D8-91C7-D7D6431C5252}">
          <x14:colorSeries rgb="FF376092"/>
          <x14:colorNegative rgb="FFD00000"/>
          <x14:colorAxis rgb="FF000000"/>
          <x14:colorMarkers rgb="FFD00000"/>
          <x14:colorFirst rgb="FFD00000"/>
          <x14:colorLast rgb="FFD00000"/>
          <x14:colorHigh rgb="FFD00000"/>
          <x14:colorLow rgb="FFD00000"/>
          <x14:sparklines>
            <x14:sparkline>
              <xm:f>Q.17!B10:G10</xm:f>
              <xm:sqref>H10</xm:sqref>
            </x14:sparkline>
          </x14:sparklines>
        </x14:sparklineGroup>
        <x14:sparklineGroup displayEmptyCellsAs="gap" xr2:uid="{C169383C-32A1-4EFE-B7AB-942E165EC2B5}">
          <x14:colorSeries rgb="FF376092"/>
          <x14:colorNegative rgb="FFD00000"/>
          <x14:colorAxis rgb="FF000000"/>
          <x14:colorMarkers rgb="FFD00000"/>
          <x14:colorFirst rgb="FFD00000"/>
          <x14:colorLast rgb="FFD00000"/>
          <x14:colorHigh rgb="FFD00000"/>
          <x14:colorLow rgb="FFD00000"/>
          <x14:sparklines>
            <x14:sparkline>
              <xm:f>Q.17!B11:G11</xm:f>
              <xm:sqref>H11</xm:sqref>
            </x14:sparkline>
          </x14:sparklines>
        </x14:sparklineGroup>
        <x14:sparklineGroup displayEmptyCellsAs="gap" xr2:uid="{B3558350-2DD6-4EC2-AB50-8EBAE0545267}">
          <x14:colorSeries rgb="FF376092"/>
          <x14:colorNegative rgb="FFD00000"/>
          <x14:colorAxis rgb="FF000000"/>
          <x14:colorMarkers rgb="FFD00000"/>
          <x14:colorFirst rgb="FFD00000"/>
          <x14:colorLast rgb="FFD00000"/>
          <x14:colorHigh rgb="FFD00000"/>
          <x14:colorLow rgb="FFD00000"/>
          <x14:sparklines>
            <x14:sparkline>
              <xm:f>Q.17!B12:G12</xm:f>
              <xm:sqref>H12</xm:sqref>
            </x14:sparkline>
          </x14:sparklines>
        </x14:sparklineGroup>
        <x14:sparklineGroup displayEmptyCellsAs="gap" xr2:uid="{8DB5A313-F856-4E95-935B-8DFF44D3BD3C}">
          <x14:colorSeries rgb="FF376092"/>
          <x14:colorNegative rgb="FFD00000"/>
          <x14:colorAxis rgb="FF000000"/>
          <x14:colorMarkers rgb="FFD00000"/>
          <x14:colorFirst rgb="FFD00000"/>
          <x14:colorLast rgb="FFD00000"/>
          <x14:colorHigh rgb="FFD00000"/>
          <x14:colorLow rgb="FFD00000"/>
          <x14:sparklines>
            <x14:sparkline>
              <xm:f>Q.17!B6:G6</xm:f>
              <xm:sqref>H6</xm:sqref>
            </x14:sparkline>
          </x14:sparklines>
        </x14:sparklineGroup>
        <x14:sparklineGroup displayEmptyCellsAs="gap" xr2:uid="{6111B4BE-D826-40BB-A641-66D7EFF344E1}">
          <x14:colorSeries rgb="FF376092"/>
          <x14:colorNegative rgb="FFD00000"/>
          <x14:colorAxis rgb="FF000000"/>
          <x14:colorMarkers rgb="FFD00000"/>
          <x14:colorFirst rgb="FFD00000"/>
          <x14:colorLast rgb="FFD00000"/>
          <x14:colorHigh rgb="FFD00000"/>
          <x14:colorLow rgb="FFD00000"/>
          <x14:sparklines>
            <x14:sparkline>
              <xm:f>Q.17!B5:G5</xm:f>
              <xm:sqref>H5</xm:sqref>
            </x14:sparkline>
          </x14:sparklines>
        </x14:sparklineGroup>
        <x14:sparklineGroup displayEmptyCellsAs="gap" xr2:uid="{A920E8B7-25AD-40A1-A26F-D638B0A7D146}">
          <x14:colorSeries rgb="FF376092"/>
          <x14:colorNegative rgb="FFD00000"/>
          <x14:colorAxis rgb="FF000000"/>
          <x14:colorMarkers rgb="FFD00000"/>
          <x14:colorFirst rgb="FFD00000"/>
          <x14:colorLast rgb="FFD00000"/>
          <x14:colorHigh rgb="FFD00000"/>
          <x14:colorLow rgb="FFD00000"/>
          <x14:sparklines>
            <x14:sparkline>
              <xm:f>Q.17!B4:G4</xm:f>
              <xm:sqref>H4</xm:sqref>
            </x14:sparkline>
          </x14:sparklines>
        </x14:sparklineGroup>
        <x14:sparklineGroup displayEmptyCellsAs="gap" xr2:uid="{FDFDD251-02EE-44C4-A148-5DAF612B0F9A}">
          <x14:colorSeries rgb="FF376092"/>
          <x14:colorNegative rgb="FFD00000"/>
          <x14:colorAxis rgb="FF000000"/>
          <x14:colorMarkers rgb="FFD00000"/>
          <x14:colorFirst rgb="FFD00000"/>
          <x14:colorLast rgb="FFD00000"/>
          <x14:colorHigh rgb="FFD00000"/>
          <x14:colorLow rgb="FFD00000"/>
          <x14:sparklines>
            <x14:sparkline>
              <xm:f>Q.17!B3:G3</xm:f>
              <xm:sqref>H3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PLACE VS PROFIT</vt:lpstr>
      <vt:lpstr>MONTH VS PROFIT 16</vt:lpstr>
      <vt:lpstr>MONTH VS UNIT 16</vt:lpstr>
      <vt:lpstr>Sheet8</vt:lpstr>
      <vt:lpstr>DASHBOARD</vt:lpstr>
      <vt:lpstr>Q.16</vt:lpstr>
      <vt:lpstr>Q.17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AADITYA KUMAR SINGH</cp:lastModifiedBy>
  <dcterms:created xsi:type="dcterms:W3CDTF">2023-11-21T14:57:31Z</dcterms:created>
  <dcterms:modified xsi:type="dcterms:W3CDTF">2024-04-25T05:38:06Z</dcterms:modified>
</cp:coreProperties>
</file>