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WithDouble" sheetId="2" r:id="rId5"/>
    <sheet state="visible" name="Copy of WithDouble" sheetId="3" r:id="rId6"/>
  </sheets>
  <definedNames/>
  <calcPr/>
</workbook>
</file>

<file path=xl/sharedStrings.xml><?xml version="1.0" encoding="utf-8"?>
<sst xmlns="http://schemas.openxmlformats.org/spreadsheetml/2006/main" count="121" uniqueCount="54">
  <si>
    <t>Level 2 Data</t>
  </si>
  <si>
    <t>Level 3 Data</t>
  </si>
  <si>
    <t>Model Architecture:</t>
  </si>
  <si>
    <t>Sequetial()</t>
  </si>
  <si>
    <t>Dense(2048, input_dim=2)</t>
  </si>
  <si>
    <t>Dense(4096, input_dim=2)</t>
  </si>
  <si>
    <t>Dense(1024, input_dim=2)</t>
  </si>
  <si>
    <t>Dense(2, softmax activation)</t>
  </si>
  <si>
    <t>wins, losses, ties = test_model( "blackjackmodel.2-2-out", 100, True, 2, False)</t>
  </si>
  <si>
    <t>wins, losses, ties = test_model( "blackjackmodel.3-2-out", num_of_tests, True, 3, False )</t>
  </si>
  <si>
    <t>Training</t>
  </si>
  <si>
    <t>Loss</t>
  </si>
  <si>
    <t>Accuracy</t>
  </si>
  <si>
    <t>Testing</t>
  </si>
  <si>
    <t>Num_tests = 100</t>
  </si>
  <si>
    <t>Num_tests = 10000</t>
  </si>
  <si>
    <t>Won%</t>
  </si>
  <si>
    <t>Loss%</t>
  </si>
  <si>
    <t>Tie%</t>
  </si>
  <si>
    <t>wins, losses, ties = test_model( "blackjackmodel.2-2-out", 100, False, 2, False)</t>
  </si>
  <si>
    <t>wins, losses, ties = test_model( "blackjackmodel.3-2-out", num_of_tests, False, 3, False)</t>
  </si>
  <si>
    <t>blackjackmodel.5-2</t>
  </si>
  <si>
    <t>model = tf.keras.Sequential() {
( tf.keras.layers.Dense(64, input_dim=2) )
( tf.keras.layers.Dense(128, input_dim=2) )
( tf.keras.layers.Dense(128, input_dim=2) )
( tf.keras.layers.Dense(3, activation=tf.nn.softmax) )
}</t>
  </si>
  <si>
    <t>Epochs = 10 'stays' after 8</t>
  </si>
  <si>
    <t>Epochs = 10; 10000 hands</t>
  </si>
  <si>
    <t>Epochs = 25;</t>
  </si>
  <si>
    <t>wins</t>
  </si>
  <si>
    <t>losses</t>
  </si>
  <si>
    <t>ties</t>
  </si>
  <si>
    <t>win%</t>
  </si>
  <si>
    <t>Initial Investment</t>
  </si>
  <si>
    <t>After x rounds</t>
  </si>
  <si>
    <t>Data Set</t>
  </si>
  <si>
    <t>35273 different hands</t>
  </si>
  <si>
    <t>blackjack.data (hand situation)</t>
  </si>
  <si>
    <t>blackjack.tags (heuristics)</t>
  </si>
  <si>
    <r>
      <rPr>
        <rFont val="Arial"/>
        <color theme="1"/>
      </rPr>
      <t xml:space="preserve">Epochs = 10; </t>
    </r>
    <r>
      <rPr>
        <rFont val="Arial"/>
        <b/>
        <color theme="1"/>
      </rPr>
      <t>10000 hands</t>
    </r>
  </si>
  <si>
    <t>blackjackmodel.5-3</t>
  </si>
  <si>
    <t>model = tf.keras.Sequential() {
( tf.keras.layers.Dense(32, input_dim=2) )
( tf.keras.layers.Dense(32, input_dim=2) )
( tf.keras.layers.Dense(64, input_dim=2) )
( tf.keras.layers.Dense(128, input_dim=2) )
( tf.keras.layers.Dense(3, activation=tf.nn.softmax) )
}</t>
  </si>
  <si>
    <t>Epochs = 10;</t>
  </si>
  <si>
    <t>Epochs = 100;</t>
  </si>
  <si>
    <t>Wins D</t>
  </si>
  <si>
    <t>Loss D</t>
  </si>
  <si>
    <t>blackjackmodel.6</t>
  </si>
  <si>
    <t>model = tf.keras.Sequential() {
( tf.keras.layers.Dense(4096, input_dim=2) )
( tf.keras.layers.Dense(1024, input_dim=2) )
( tf.keras.layers.Dense(3, activation=tf.nn.softmax) )
}</t>
  </si>
  <si>
    <t>Epochs = 10</t>
  </si>
  <si>
    <t>Epochs = 25</t>
  </si>
  <si>
    <t>blackjackmodel.7</t>
  </si>
  <si>
    <t>model = tf.keras.Sequential() {
( tf.keras.layers.Dense(512, input_dim=2) )
( tf.keras.layers.Dense(32, input_dim=2) )
( tf.keras.layers.Dense(16, input_dim=2) )
( tf.keras.layers.Dense(8, input_dim=2) )
( tf.keras.layers.Dense(3, activation=tf.nn.softmax) )
}</t>
  </si>
  <si>
    <t>EPOCHS = 20</t>
  </si>
  <si>
    <t>Win in Double games</t>
  </si>
  <si>
    <t>Losses in Double games</t>
  </si>
  <si>
    <t>Profit/Loss</t>
  </si>
  <si>
    <t>Blackjackmodel.5-2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</si>
</sst>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9">
    <font>
      <sz val="10.0"/>
      <color rgb="FF000000"/>
      <name val="Arial"/>
    </font>
    <font>
      <b/>
      <sz val="12.0"/>
      <color theme="1"/>
      <name val="Arial"/>
    </font>
    <font>
      <color theme="1"/>
      <name val="Arial"/>
    </font>
    <font>
      <b/>
      <color theme="1"/>
      <name val="Arial"/>
    </font>
    <font>
      <i/>
      <sz val="10.0"/>
      <color theme="1"/>
      <name val="Arial"/>
    </font>
    <font>
      <b/>
    </font>
    <font/>
    <font>
      <i/>
      <color theme="1"/>
      <name val="Arial"/>
    </font>
    <font>
      <i/>
    </font>
  </fonts>
  <fills count="5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E06666"/>
        <bgColor rgb="FFE06666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Font="1"/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2" numFmtId="0" xfId="0" applyFill="1" applyFont="1"/>
    <xf borderId="0" fillId="2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3" fontId="6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4" fontId="6" numFmtId="0" xfId="0" applyAlignment="1" applyFont="1">
      <alignment readingOrder="0"/>
    </xf>
    <xf borderId="0" fillId="0" fontId="8" numFmtId="0" xfId="0" applyAlignment="1" applyFont="1">
      <alignment readingOrder="0"/>
    </xf>
    <xf borderId="0" fillId="3" fontId="2" numFmtId="0" xfId="0" applyAlignment="1" applyFont="1">
      <alignment readingOrder="0"/>
    </xf>
    <xf borderId="0" fillId="0" fontId="2" numFmtId="164" xfId="0" applyFont="1" applyNumberFormat="1"/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790575</xdr:colOff>
      <xdr:row>10</xdr:row>
      <xdr:rowOff>95250</xdr:rowOff>
    </xdr:from>
    <xdr:ext cx="1800225" cy="3505200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295275</xdr:colOff>
      <xdr:row>10</xdr:row>
      <xdr:rowOff>114300</xdr:rowOff>
    </xdr:from>
    <xdr:ext cx="1914525" cy="3467100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0</v>
      </c>
      <c r="H2" s="1" t="s">
        <v>1</v>
      </c>
    </row>
    <row r="3">
      <c r="B3" s="2" t="s">
        <v>2</v>
      </c>
      <c r="H3" s="2" t="s">
        <v>2</v>
      </c>
    </row>
    <row r="4">
      <c r="B4" s="2"/>
      <c r="C4" s="2" t="s">
        <v>3</v>
      </c>
      <c r="I4" s="2" t="s">
        <v>3</v>
      </c>
    </row>
    <row r="5">
      <c r="B5" s="2"/>
      <c r="C5" s="2" t="s">
        <v>4</v>
      </c>
      <c r="I5" s="2" t="s">
        <v>4</v>
      </c>
    </row>
    <row r="6">
      <c r="B6" s="2"/>
      <c r="C6" s="2" t="s">
        <v>5</v>
      </c>
      <c r="I6" s="2" t="s">
        <v>4</v>
      </c>
    </row>
    <row r="7">
      <c r="B7" s="2"/>
      <c r="C7" s="2" t="s">
        <v>6</v>
      </c>
      <c r="I7" s="2" t="s">
        <v>4</v>
      </c>
    </row>
    <row r="8">
      <c r="B8" s="2"/>
      <c r="C8" s="2" t="s">
        <v>7</v>
      </c>
      <c r="I8" s="2" t="s">
        <v>7</v>
      </c>
    </row>
    <row r="9">
      <c r="B9" s="2"/>
    </row>
    <row r="10">
      <c r="B10" s="2" t="s">
        <v>8</v>
      </c>
      <c r="H10" s="2" t="s">
        <v>9</v>
      </c>
    </row>
    <row r="11">
      <c r="B11" s="3" t="s">
        <v>10</v>
      </c>
      <c r="H11" s="3" t="s">
        <v>10</v>
      </c>
    </row>
    <row r="12">
      <c r="B12" s="2" t="s">
        <v>11</v>
      </c>
      <c r="C12" s="2">
        <v>0.681</v>
      </c>
      <c r="H12" s="2" t="s">
        <v>11</v>
      </c>
      <c r="J12" s="2">
        <v>0.5705</v>
      </c>
    </row>
    <row r="13">
      <c r="B13" s="2" t="s">
        <v>12</v>
      </c>
      <c r="C13" s="2">
        <v>0.564</v>
      </c>
      <c r="H13" s="2" t="s">
        <v>12</v>
      </c>
      <c r="J13" s="2">
        <v>0.709</v>
      </c>
    </row>
    <row r="14">
      <c r="B14" s="3" t="s">
        <v>13</v>
      </c>
      <c r="H14" s="3" t="s">
        <v>13</v>
      </c>
      <c r="J14" s="2" t="s">
        <v>14</v>
      </c>
      <c r="K14" s="2" t="s">
        <v>15</v>
      </c>
    </row>
    <row r="15">
      <c r="B15" s="2" t="s">
        <v>16</v>
      </c>
      <c r="C15" s="2">
        <v>49.31</v>
      </c>
      <c r="H15" s="2" t="s">
        <v>16</v>
      </c>
      <c r="J15" s="2">
        <v>54.04</v>
      </c>
      <c r="K15" s="2">
        <v>44.86</v>
      </c>
    </row>
    <row r="16">
      <c r="B16" s="2" t="s">
        <v>17</v>
      </c>
      <c r="C16" s="2">
        <v>50.69</v>
      </c>
      <c r="H16" s="2" t="s">
        <v>17</v>
      </c>
      <c r="J16" s="2">
        <v>46.96</v>
      </c>
      <c r="K16" s="2">
        <v>55.12</v>
      </c>
    </row>
    <row r="17">
      <c r="H17" s="2" t="s">
        <v>18</v>
      </c>
      <c r="J17" s="2">
        <v>0.0</v>
      </c>
      <c r="K17" s="2">
        <v>0.02</v>
      </c>
    </row>
    <row r="18">
      <c r="J18" s="2"/>
      <c r="K18" s="2"/>
    </row>
    <row r="19">
      <c r="B19" s="2" t="s">
        <v>19</v>
      </c>
      <c r="H19" s="2" t="s">
        <v>20</v>
      </c>
    </row>
    <row r="20">
      <c r="B20" s="3" t="s">
        <v>10</v>
      </c>
      <c r="H20" s="3" t="s">
        <v>10</v>
      </c>
    </row>
    <row r="21">
      <c r="B21" s="2" t="s">
        <v>11</v>
      </c>
      <c r="C21" s="2">
        <v>0.686</v>
      </c>
      <c r="H21" s="2" t="s">
        <v>11</v>
      </c>
      <c r="J21" s="2">
        <v>0.614</v>
      </c>
    </row>
    <row r="22">
      <c r="B22" s="2" t="s">
        <v>12</v>
      </c>
      <c r="C22" s="2">
        <v>0.596</v>
      </c>
      <c r="H22" s="2" t="s">
        <v>12</v>
      </c>
      <c r="J22" s="2">
        <v>0.71</v>
      </c>
    </row>
    <row r="23">
      <c r="B23" s="3" t="s">
        <v>13</v>
      </c>
      <c r="H23" s="3" t="s">
        <v>13</v>
      </c>
      <c r="J23" s="2" t="s">
        <v>14</v>
      </c>
      <c r="K23" s="2" t="s">
        <v>15</v>
      </c>
    </row>
    <row r="24">
      <c r="B24" s="2" t="s">
        <v>16</v>
      </c>
      <c r="C24" s="2">
        <v>52.35</v>
      </c>
      <c r="H24" s="2" t="s">
        <v>16</v>
      </c>
      <c r="J24" s="2">
        <v>50.121</v>
      </c>
      <c r="K24" s="2">
        <v>44.26</v>
      </c>
    </row>
    <row r="25">
      <c r="B25" s="2" t="s">
        <v>17</v>
      </c>
      <c r="C25" s="2">
        <v>47.65</v>
      </c>
      <c r="H25" s="2" t="s">
        <v>17</v>
      </c>
      <c r="J25" s="2">
        <v>49.879</v>
      </c>
      <c r="K25" s="2">
        <v>55.68</v>
      </c>
    </row>
    <row r="26">
      <c r="H26" s="2" t="s">
        <v>18</v>
      </c>
      <c r="K26" s="2">
        <v>0.06</v>
      </c>
    </row>
    <row r="29">
      <c r="B29" s="1" t="s">
        <v>21</v>
      </c>
    </row>
    <row r="30">
      <c r="B30" s="4" t="s">
        <v>22</v>
      </c>
    </row>
    <row r="31">
      <c r="C31" s="2" t="s">
        <v>23</v>
      </c>
      <c r="D31" s="2" t="s">
        <v>24</v>
      </c>
      <c r="E31" s="2" t="s">
        <v>25</v>
      </c>
      <c r="F31" s="2" t="s">
        <v>25</v>
      </c>
    </row>
    <row r="32">
      <c r="B32" s="2" t="s">
        <v>26</v>
      </c>
      <c r="C32" s="2">
        <v>4182.0</v>
      </c>
      <c r="D32" s="2">
        <v>5011.0</v>
      </c>
      <c r="E32" s="2">
        <v>1733.0</v>
      </c>
      <c r="F32" s="2">
        <v>2715.0</v>
      </c>
    </row>
    <row r="33">
      <c r="B33" s="2" t="s">
        <v>27</v>
      </c>
      <c r="C33" s="2">
        <v>5818.0</v>
      </c>
      <c r="D33" s="2">
        <v>4989.0</v>
      </c>
      <c r="E33" s="2">
        <v>1757.0</v>
      </c>
      <c r="F33" s="2">
        <v>2795.0</v>
      </c>
    </row>
    <row r="34">
      <c r="B34" s="2" t="s">
        <v>28</v>
      </c>
      <c r="C34" s="2">
        <v>0.0</v>
      </c>
      <c r="D34" s="2">
        <v>0.0</v>
      </c>
      <c r="E34" s="2">
        <v>0.0</v>
      </c>
      <c r="F34" s="2">
        <v>0.0</v>
      </c>
    </row>
    <row r="35">
      <c r="B35" s="2" t="s">
        <v>29</v>
      </c>
      <c r="C35" s="5">
        <f t="shared" ref="C35:F35" si="1">C32/(C32+C33+C34)</f>
        <v>0.4182</v>
      </c>
      <c r="D35" s="5">
        <f t="shared" si="1"/>
        <v>0.5011</v>
      </c>
      <c r="E35" s="5">
        <f t="shared" si="1"/>
        <v>0.4965616046</v>
      </c>
      <c r="F35" s="5">
        <f t="shared" si="1"/>
        <v>0.4927404719</v>
      </c>
    </row>
    <row r="37">
      <c r="B37" s="2" t="s">
        <v>30</v>
      </c>
      <c r="D37" s="2">
        <v>1000.0</v>
      </c>
      <c r="E37" s="2">
        <v>4000.0</v>
      </c>
      <c r="F37" s="2">
        <v>6000.0</v>
      </c>
    </row>
    <row r="38">
      <c r="B38" s="2" t="s">
        <v>31</v>
      </c>
      <c r="D38" s="2">
        <v>1320.0</v>
      </c>
      <c r="E38" s="2">
        <v>10.0</v>
      </c>
      <c r="F38" s="2">
        <v>10.0</v>
      </c>
    </row>
  </sheetData>
  <mergeCells count="2">
    <mergeCell ref="B29:F29"/>
    <mergeCell ref="B30:F3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6.43"/>
    <col customWidth="1" min="5" max="5" width="25.71"/>
    <col customWidth="1" min="7" max="7" width="20.86"/>
  </cols>
  <sheetData>
    <row r="2">
      <c r="C2" s="6" t="s">
        <v>32</v>
      </c>
      <c r="E2" s="6" t="s">
        <v>33</v>
      </c>
    </row>
    <row r="3">
      <c r="D3" s="7" t="s">
        <v>34</v>
      </c>
      <c r="E3" s="2">
        <v>35273.0</v>
      </c>
    </row>
    <row r="4">
      <c r="D4" s="7" t="s">
        <v>35</v>
      </c>
      <c r="E4" s="2">
        <v>35273.0</v>
      </c>
    </row>
    <row r="8">
      <c r="C8" s="1" t="s">
        <v>21</v>
      </c>
    </row>
    <row r="9">
      <c r="C9" s="4" t="s">
        <v>22</v>
      </c>
    </row>
    <row r="10">
      <c r="D10" s="2" t="s">
        <v>23</v>
      </c>
      <c r="E10" s="2" t="s">
        <v>36</v>
      </c>
      <c r="F10" s="2" t="s">
        <v>25</v>
      </c>
    </row>
    <row r="11">
      <c r="C11" s="2" t="s">
        <v>26</v>
      </c>
      <c r="D11" s="2">
        <v>4182.0</v>
      </c>
      <c r="E11" s="2">
        <v>5011.0</v>
      </c>
      <c r="F11" s="2">
        <v>2715.0</v>
      </c>
    </row>
    <row r="12">
      <c r="C12" s="2" t="s">
        <v>27</v>
      </c>
      <c r="D12" s="7">
        <v>5818.0</v>
      </c>
      <c r="E12" s="7">
        <v>4989.0</v>
      </c>
      <c r="F12" s="2">
        <v>2795.0</v>
      </c>
    </row>
    <row r="13">
      <c r="C13" s="7" t="s">
        <v>28</v>
      </c>
      <c r="D13" s="7">
        <v>0.0</v>
      </c>
      <c r="E13" s="7">
        <v>0.0</v>
      </c>
      <c r="F13" s="2">
        <v>0.0</v>
      </c>
    </row>
    <row r="14">
      <c r="C14" s="7" t="s">
        <v>29</v>
      </c>
      <c r="D14" s="5">
        <f t="shared" ref="D14:F14" si="1">D11/(D11+D12+D13)</f>
        <v>0.4182</v>
      </c>
      <c r="E14" s="8">
        <f t="shared" si="1"/>
        <v>0.5011</v>
      </c>
      <c r="F14" s="5">
        <f t="shared" si="1"/>
        <v>0.4927404719</v>
      </c>
    </row>
    <row r="16">
      <c r="C16" s="7" t="s">
        <v>30</v>
      </c>
      <c r="E16" s="9">
        <v>1000.0</v>
      </c>
      <c r="F16" s="2">
        <v>6000.0</v>
      </c>
    </row>
    <row r="17">
      <c r="C17" s="2" t="s">
        <v>31</v>
      </c>
      <c r="E17" s="9">
        <v>1320.0</v>
      </c>
      <c r="F17" s="2">
        <v>10.0</v>
      </c>
    </row>
    <row r="20">
      <c r="C20" s="1" t="s">
        <v>37</v>
      </c>
    </row>
    <row r="21">
      <c r="C21" s="10" t="s">
        <v>38</v>
      </c>
    </row>
    <row r="22">
      <c r="D22" s="7" t="s">
        <v>39</v>
      </c>
      <c r="E22" s="7" t="s">
        <v>40</v>
      </c>
    </row>
    <row r="23">
      <c r="C23" s="2" t="s">
        <v>26</v>
      </c>
      <c r="D23" s="7">
        <v>3371.0</v>
      </c>
      <c r="E23" s="7">
        <v>2410.0</v>
      </c>
    </row>
    <row r="24">
      <c r="C24" s="7" t="s">
        <v>27</v>
      </c>
      <c r="D24" s="7">
        <v>3349.0</v>
      </c>
      <c r="E24" s="7">
        <v>2407.0</v>
      </c>
    </row>
    <row r="25">
      <c r="C25" s="7" t="s">
        <v>28</v>
      </c>
      <c r="D25" s="7">
        <v>0.0</v>
      </c>
      <c r="E25" s="7">
        <v>0.0</v>
      </c>
    </row>
    <row r="26">
      <c r="C26" s="7" t="s">
        <v>29</v>
      </c>
      <c r="D26" s="5">
        <f t="shared" ref="D26:E26" si="2">D23/(D23+D24+D25)</f>
        <v>0.5016369048</v>
      </c>
      <c r="E26" s="5">
        <f t="shared" si="2"/>
        <v>0.5003113971</v>
      </c>
    </row>
    <row r="27">
      <c r="C27" s="7" t="s">
        <v>41</v>
      </c>
      <c r="D27" s="11">
        <v>1871.0</v>
      </c>
      <c r="E27" s="11">
        <v>1414.0</v>
      </c>
    </row>
    <row r="28">
      <c r="C28" s="7" t="s">
        <v>42</v>
      </c>
      <c r="D28" s="11">
        <v>2288.0</v>
      </c>
      <c r="E28" s="11">
        <v>1916.0</v>
      </c>
    </row>
    <row r="30">
      <c r="C30" s="2" t="s">
        <v>30</v>
      </c>
      <c r="D30" s="2">
        <v>4000.0</v>
      </c>
      <c r="E30" s="2">
        <v>5000.0</v>
      </c>
    </row>
    <row r="31">
      <c r="C31" s="7" t="s">
        <v>31</v>
      </c>
      <c r="D31" s="7">
        <v>10.0</v>
      </c>
      <c r="E31" s="7">
        <v>10.0</v>
      </c>
    </row>
    <row r="34">
      <c r="C34" s="1" t="s">
        <v>43</v>
      </c>
    </row>
    <row r="35">
      <c r="C35" s="10" t="s">
        <v>44</v>
      </c>
    </row>
    <row r="36">
      <c r="D36" s="2" t="s">
        <v>45</v>
      </c>
      <c r="E36" s="2" t="s">
        <v>46</v>
      </c>
    </row>
    <row r="37">
      <c r="C37" s="2" t="s">
        <v>26</v>
      </c>
      <c r="D37" s="7">
        <v>1064.0</v>
      </c>
      <c r="E37" s="11">
        <v>1811.0</v>
      </c>
    </row>
    <row r="38">
      <c r="C38" s="7" t="s">
        <v>27</v>
      </c>
      <c r="D38" s="7">
        <v>1150.0</v>
      </c>
      <c r="E38" s="11">
        <v>1740.0</v>
      </c>
    </row>
    <row r="39">
      <c r="C39" s="7" t="s">
        <v>28</v>
      </c>
      <c r="D39" s="7">
        <v>0.0</v>
      </c>
      <c r="E39" s="7">
        <v>0.0</v>
      </c>
    </row>
    <row r="40">
      <c r="C40" s="7" t="s">
        <v>29</v>
      </c>
    </row>
    <row r="41">
      <c r="C41" s="7" t="s">
        <v>41</v>
      </c>
      <c r="D41" s="2">
        <v>649.0</v>
      </c>
      <c r="E41" s="12">
        <v>929.0</v>
      </c>
    </row>
    <row r="42">
      <c r="C42" s="7" t="s">
        <v>42</v>
      </c>
      <c r="D42" s="7">
        <v>962.0</v>
      </c>
      <c r="E42" s="13">
        <v>1199.0</v>
      </c>
    </row>
    <row r="44">
      <c r="C44" s="2" t="s">
        <v>30</v>
      </c>
      <c r="D44" s="2">
        <v>4000.0</v>
      </c>
      <c r="E44" s="2">
        <v>2000.0</v>
      </c>
    </row>
    <row r="45">
      <c r="C45" s="7" t="s">
        <v>31</v>
      </c>
      <c r="D45" s="7">
        <v>10.0</v>
      </c>
      <c r="E45" s="7">
        <v>10.0</v>
      </c>
    </row>
    <row r="47">
      <c r="C47" s="1" t="s">
        <v>47</v>
      </c>
    </row>
    <row r="48">
      <c r="C48" s="10" t="s">
        <v>48</v>
      </c>
    </row>
    <row r="49">
      <c r="D49" s="2" t="s">
        <v>45</v>
      </c>
      <c r="E49" s="2" t="s">
        <v>49</v>
      </c>
    </row>
    <row r="50">
      <c r="C50" s="2" t="s">
        <v>26</v>
      </c>
      <c r="D50" s="2">
        <v>3711.0</v>
      </c>
      <c r="E50" s="2">
        <v>3082.0</v>
      </c>
    </row>
    <row r="51">
      <c r="C51" s="2" t="s">
        <v>27</v>
      </c>
      <c r="D51" s="2">
        <v>3905.0</v>
      </c>
      <c r="E51" s="2">
        <v>3085.0</v>
      </c>
    </row>
    <row r="52">
      <c r="C52" s="2" t="s">
        <v>28</v>
      </c>
      <c r="D52" s="2">
        <v>0.0</v>
      </c>
      <c r="E52" s="2">
        <v>0.0</v>
      </c>
    </row>
    <row r="53">
      <c r="C53" s="2" t="s">
        <v>29</v>
      </c>
    </row>
    <row r="54">
      <c r="C54" s="2" t="s">
        <v>41</v>
      </c>
      <c r="D54" s="2">
        <v>1717.0</v>
      </c>
      <c r="E54" s="2">
        <v>1608.0</v>
      </c>
    </row>
    <row r="55">
      <c r="C55" s="2" t="s">
        <v>42</v>
      </c>
      <c r="D55" s="2">
        <v>1922.0</v>
      </c>
      <c r="E55" s="2">
        <v>2105.0</v>
      </c>
    </row>
    <row r="57">
      <c r="C57" s="2" t="s">
        <v>30</v>
      </c>
      <c r="D57" s="2">
        <v>4000.0</v>
      </c>
      <c r="E57" s="2">
        <v>5000.0</v>
      </c>
    </row>
    <row r="58">
      <c r="C58" s="2" t="s">
        <v>31</v>
      </c>
      <c r="D58" s="2">
        <v>10.0</v>
      </c>
      <c r="E58" s="2">
        <v>0.0</v>
      </c>
    </row>
  </sheetData>
  <mergeCells count="8">
    <mergeCell ref="C8:G8"/>
    <mergeCell ref="C9:G9"/>
    <mergeCell ref="C20:F20"/>
    <mergeCell ref="C21:F21"/>
    <mergeCell ref="C47:F47"/>
    <mergeCell ref="C48:F48"/>
    <mergeCell ref="C34:E34"/>
    <mergeCell ref="C35:E3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8.0"/>
    <col customWidth="1" min="4" max="4" width="26.43"/>
    <col customWidth="1" min="5" max="5" width="25.71"/>
    <col customWidth="1" min="7" max="7" width="20.86"/>
    <col customWidth="1" min="8" max="8" width="16.29"/>
  </cols>
  <sheetData>
    <row r="5">
      <c r="C5" s="1"/>
    </row>
    <row r="6">
      <c r="C6" s="14"/>
      <c r="D6" s="14" t="s">
        <v>26</v>
      </c>
      <c r="E6" s="14" t="s">
        <v>27</v>
      </c>
      <c r="F6" s="14" t="s">
        <v>29</v>
      </c>
      <c r="G6" s="2" t="s">
        <v>50</v>
      </c>
      <c r="H6" s="7" t="s">
        <v>51</v>
      </c>
      <c r="I6" s="2" t="s">
        <v>52</v>
      </c>
    </row>
    <row r="7">
      <c r="C7" s="2" t="s">
        <v>21</v>
      </c>
      <c r="D7" s="2">
        <v>5011.0</v>
      </c>
      <c r="E7" s="2">
        <v>4989.0</v>
      </c>
      <c r="F7" s="5">
        <f t="shared" ref="F7:F8" si="1">D7/(D7+E7)</f>
        <v>0.5011</v>
      </c>
      <c r="I7" s="5">
        <f>1320-1000</f>
        <v>320</v>
      </c>
    </row>
    <row r="8">
      <c r="C8" s="2" t="s">
        <v>43</v>
      </c>
      <c r="D8" s="15">
        <v>1811.0</v>
      </c>
      <c r="E8" s="15">
        <v>1740.0</v>
      </c>
      <c r="F8" s="16">
        <f t="shared" si="1"/>
        <v>0.5099971839</v>
      </c>
      <c r="G8" s="12">
        <v>929.0</v>
      </c>
      <c r="H8" s="12">
        <v>1199.0</v>
      </c>
      <c r="I8" s="5">
        <f>10-2000</f>
        <v>-1990</v>
      </c>
    </row>
    <row r="10">
      <c r="C10" s="17" t="s">
        <v>53</v>
      </c>
      <c r="G10" s="17" t="s">
        <v>43</v>
      </c>
    </row>
  </sheetData>
  <mergeCells count="3">
    <mergeCell ref="C5:F5"/>
    <mergeCell ref="C10:D10"/>
    <mergeCell ref="G10:H10"/>
  </mergeCells>
  <drawing r:id="rId1"/>
</worksheet>
</file>