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grant/Documents/gm2/EDM/RadialFieldOps_2/"/>
    </mc:Choice>
  </mc:AlternateContent>
  <xr:revisionPtr revIDLastSave="0" documentId="13_ncr:1_{A6ABFBF2-3124-3649-AD09-AF6FD86488E8}" xr6:coauthVersionLast="46" xr6:coauthVersionMax="46" xr10:uidLastSave="{00000000-0000-0000-0000-000000000000}"/>
  <bookViews>
    <workbookView xWindow="0" yWindow="460" windowWidth="28800" windowHeight="17540" xr2:uid="{3DAFEA06-3AA8-BB44-8E27-DDA65B3686C5}"/>
  </bookViews>
  <sheets>
    <sheet name="Sheet1" sheetId="1" r:id="rId1"/>
    <sheet name="Sheet4" sheetId="4" r:id="rId2"/>
    <sheet name="Sheet3" sheetId="3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9" i="1" l="1"/>
  <c r="G7" i="2"/>
  <c r="H6" i="2"/>
  <c r="G6" i="2"/>
  <c r="C27" i="4"/>
  <c r="C18" i="4"/>
  <c r="C9" i="4"/>
  <c r="B11" i="3"/>
  <c r="C29" i="1"/>
  <c r="C20" i="1"/>
  <c r="C11" i="1"/>
  <c r="C2" i="1"/>
</calcChain>
</file>

<file path=xl/sharedStrings.xml><?xml version="1.0" encoding="utf-8"?>
<sst xmlns="http://schemas.openxmlformats.org/spreadsheetml/2006/main" count="345" uniqueCount="23">
  <si>
    <t>QHV [kV]</t>
  </si>
  <si>
    <t>&lt;y&gt; [mm]</t>
  </si>
  <si>
    <t>d&lt;y&gt; [mm]</t>
  </si>
  <si>
    <t>Run</t>
  </si>
  <si>
    <t>Integrated ctags (nearline)</t>
  </si>
  <si>
    <t>QHV [ppm]</t>
  </si>
  <si>
    <t>Br [ppm]</t>
  </si>
  <si>
    <t>Elog?</t>
  </si>
  <si>
    <t>Yes</t>
  </si>
  <si>
    <t>Copied to gateway?</t>
  </si>
  <si>
    <t>No</t>
  </si>
  <si>
    <t>yes</t>
  </si>
  <si>
    <t>Bonus round</t>
  </si>
  <si>
    <t>Hadd?</t>
  </si>
  <si>
    <t>Moved to external?</t>
  </si>
  <si>
    <t>Checked list</t>
  </si>
  <si>
    <t>Issue</t>
  </si>
  <si>
    <t xml:space="preserve">Wrong SCC file (production-01, no offset) </t>
  </si>
  <si>
    <t xml:space="preserve">Gradient </t>
  </si>
  <si>
    <t xml:space="preserve">Br </t>
  </si>
  <si>
    <t>Grad</t>
  </si>
  <si>
    <t>Int</t>
  </si>
  <si>
    <t>Br bkg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</si>
</sst>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75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Fill="1"/>
    <xf numFmtId="11" fontId="0" fillId="0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5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(Sheet1!$C$2,Sheet1!$C$11,Sheet1!$C$20,Sheet1!$C$29)</c:f>
              <c:numCache>
                <c:formatCode>General</c:formatCode>
                <c:ptCount val="4"/>
                <c:pt idx="0">
                  <c:v>7.1428571428571425E-2</c:v>
                </c:pt>
                <c:pt idx="1">
                  <c:v>6.25E-2</c:v>
                </c:pt>
                <c:pt idx="2">
                  <c:v>5.5555555555555552E-2</c:v>
                </c:pt>
                <c:pt idx="3">
                  <c:v>5.128205128205128E-2</c:v>
                </c:pt>
              </c:numCache>
            </c:numRef>
          </c:xVal>
          <c:yVal>
            <c:numRef>
              <c:f>(Sheet1!$H$4,Sheet1!$H$13,Sheet1!$H$22,Sheet1!$H$31)</c:f>
              <c:numCache>
                <c:formatCode>General</c:formatCode>
                <c:ptCount val="4"/>
                <c:pt idx="0">
                  <c:v>72.585099999999997</c:v>
                </c:pt>
                <c:pt idx="1">
                  <c:v>72.0732</c:v>
                </c:pt>
                <c:pt idx="2">
                  <c:v>72.330699999999993</c:v>
                </c:pt>
                <c:pt idx="3">
                  <c:v>72.503900000000002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32-AA4A-96EA-EAE4C1890743}"/>
            </c:ext>
          </c:extLst>
        </c:ser>
        <c:ser>
          <c:idx val="1"/>
          <c:order val="1"/>
          <c:tx>
            <c:v>-30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(Sheet1!$C$2,Sheet1!$C$11,Sheet1!$C$20,Sheet1!$C$29)</c:f>
              <c:numCache>
                <c:formatCode>General</c:formatCode>
                <c:ptCount val="4"/>
                <c:pt idx="0">
                  <c:v>7.1428571428571425E-2</c:v>
                </c:pt>
                <c:pt idx="1">
                  <c:v>6.25E-2</c:v>
                </c:pt>
                <c:pt idx="2">
                  <c:v>5.5555555555555552E-2</c:v>
                </c:pt>
                <c:pt idx="3">
                  <c:v>5.128205128205128E-2</c:v>
                </c:pt>
              </c:numCache>
            </c:numRef>
          </c:xVal>
          <c:yVal>
            <c:numRef>
              <c:f>(Sheet1!$H$5,Sheet1!$H$14,Sheet1!$H$23,Sheet1!$H$32)</c:f>
              <c:numCache>
                <c:formatCode>General</c:formatCode>
                <c:ptCount val="4"/>
                <c:pt idx="0">
                  <c:v>72.928799999999995</c:v>
                </c:pt>
                <c:pt idx="1">
                  <c:v>73.119</c:v>
                </c:pt>
                <c:pt idx="2">
                  <c:v>73.294799999999995</c:v>
                </c:pt>
                <c:pt idx="3">
                  <c:v>73.394999999999996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32-AA4A-96EA-EAE4C1890743}"/>
            </c:ext>
          </c:extLst>
        </c:ser>
        <c:ser>
          <c:idx val="3"/>
          <c:order val="2"/>
          <c:tx>
            <c:v>-10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(Sheet1!$C$2,Sheet1!$C$11,Sheet1!$C$20,Sheet1!$C$29)</c:f>
              <c:numCache>
                <c:formatCode>General</c:formatCode>
                <c:ptCount val="4"/>
                <c:pt idx="0">
                  <c:v>7.1428571428571425E-2</c:v>
                </c:pt>
                <c:pt idx="1">
                  <c:v>6.25E-2</c:v>
                </c:pt>
                <c:pt idx="2">
                  <c:v>5.5555555555555552E-2</c:v>
                </c:pt>
                <c:pt idx="3">
                  <c:v>5.128205128205128E-2</c:v>
                </c:pt>
              </c:numCache>
            </c:numRef>
          </c:xVal>
          <c:yVal>
            <c:numRef>
              <c:f>(Sheet1!$H$6,Sheet1!$H$15,Sheet1!$H$24,Sheet1!$H$33)</c:f>
              <c:numCache>
                <c:formatCode>General</c:formatCode>
                <c:ptCount val="4"/>
                <c:pt idx="0">
                  <c:v>74.144800000000004</c:v>
                </c:pt>
                <c:pt idx="1">
                  <c:v>74.2453</c:v>
                </c:pt>
                <c:pt idx="2">
                  <c:v>74.210300000000004</c:v>
                </c:pt>
                <c:pt idx="3">
                  <c:v>74.3001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E32-AA4A-96EA-EAE4C1890743}"/>
            </c:ext>
          </c:extLst>
        </c:ser>
        <c:ser>
          <c:idx val="4"/>
          <c:order val="3"/>
          <c:tx>
            <c:v>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(Sheet1!$C$2,Sheet1!$C$11,Sheet1!$C$20,Sheet1!$C$29)</c:f>
              <c:numCache>
                <c:formatCode>General</c:formatCode>
                <c:ptCount val="4"/>
                <c:pt idx="0">
                  <c:v>7.1428571428571425E-2</c:v>
                </c:pt>
                <c:pt idx="1">
                  <c:v>6.25E-2</c:v>
                </c:pt>
                <c:pt idx="2">
                  <c:v>5.5555555555555552E-2</c:v>
                </c:pt>
                <c:pt idx="3">
                  <c:v>5.128205128205128E-2</c:v>
                </c:pt>
              </c:numCache>
            </c:numRef>
          </c:xVal>
          <c:yVal>
            <c:numRef>
              <c:f>(Sheet1!$H$7,Sheet1!$H$16,Sheet1!$H$25,Sheet1!$H$34)</c:f>
              <c:numCache>
                <c:formatCode>General</c:formatCode>
                <c:ptCount val="4"/>
                <c:pt idx="0">
                  <c:v>75.355900000000005</c:v>
                </c:pt>
                <c:pt idx="1">
                  <c:v>75.258399999999995</c:v>
                </c:pt>
                <c:pt idx="2">
                  <c:v>75.907200000000003</c:v>
                </c:pt>
                <c:pt idx="3">
                  <c:v>75.170699999999997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E32-AA4A-96EA-EAE4C1890743}"/>
            </c:ext>
          </c:extLst>
        </c:ser>
        <c:ser>
          <c:idx val="5"/>
          <c:order val="4"/>
          <c:tx>
            <c:v>30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(Sheet1!$C$2,Sheet1!$C$11,Sheet1!$C$20,Sheet1!$C$29)</c:f>
              <c:numCache>
                <c:formatCode>General</c:formatCode>
                <c:ptCount val="4"/>
                <c:pt idx="0">
                  <c:v>7.1428571428571425E-2</c:v>
                </c:pt>
                <c:pt idx="1">
                  <c:v>6.25E-2</c:v>
                </c:pt>
                <c:pt idx="2">
                  <c:v>5.5555555555555552E-2</c:v>
                </c:pt>
                <c:pt idx="3">
                  <c:v>5.128205128205128E-2</c:v>
                </c:pt>
              </c:numCache>
            </c:numRef>
          </c:xVal>
          <c:yVal>
            <c:numRef>
              <c:f>(Sheet1!$H$8,Sheet1!$H$17,Sheet1!$H$26,Sheet1!$H$35)</c:f>
              <c:numCache>
                <c:formatCode>General</c:formatCode>
                <c:ptCount val="4"/>
                <c:pt idx="0">
                  <c:v>76.531300000000002</c:v>
                </c:pt>
                <c:pt idx="1">
                  <c:v>76.353499999999997</c:v>
                </c:pt>
                <c:pt idx="2">
                  <c:v>76.195700000000002</c:v>
                </c:pt>
                <c:pt idx="3">
                  <c:v>76.112700000000004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E32-AA4A-96EA-EAE4C1890743}"/>
            </c:ext>
          </c:extLst>
        </c:ser>
        <c:ser>
          <c:idx val="2"/>
          <c:order val="5"/>
          <c:tx>
            <c:v>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(Sheet1!$C$2,Sheet1!$C$11,Sheet1!$C$20,Sheet1!$C$29)</c:f>
              <c:numCache>
                <c:formatCode>General</c:formatCode>
                <c:ptCount val="4"/>
                <c:pt idx="0">
                  <c:v>7.1428571428571425E-2</c:v>
                </c:pt>
                <c:pt idx="1">
                  <c:v>6.25E-2</c:v>
                </c:pt>
                <c:pt idx="2">
                  <c:v>5.5555555555555552E-2</c:v>
                </c:pt>
                <c:pt idx="3">
                  <c:v>5.128205128205128E-2</c:v>
                </c:pt>
              </c:numCache>
            </c:numRef>
          </c:xVal>
          <c:yVal>
            <c:numRef>
              <c:f>(Sheet1!$H$9,Sheet1!$H$18,Sheet1!$H$27,Sheet1!$H$36)</c:f>
              <c:numCache>
                <c:formatCode>General</c:formatCode>
                <c:ptCount val="4"/>
                <c:pt idx="0">
                  <c:v>77.789199999999994</c:v>
                </c:pt>
                <c:pt idx="1">
                  <c:v>77.436000000000007</c:v>
                </c:pt>
                <c:pt idx="2">
                  <c:v>77.166600000000003</c:v>
                </c:pt>
                <c:pt idx="3">
                  <c:v>77.000100000000003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E32-AA4A-96EA-EAE4C1890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409279"/>
        <c:axId val="754410927"/>
      </c:scatterChart>
      <c:valAx>
        <c:axId val="754409279"/>
        <c:scaling>
          <c:orientation val="minMax"/>
          <c:min val="4.500000000000001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410927"/>
        <c:crosses val="autoZero"/>
        <c:crossBetween val="midCat"/>
      </c:valAx>
      <c:valAx>
        <c:axId val="75441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40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(Sheet1!$C$11,Sheet1!$C$20,Sheet1!$C$29)</c:f>
              <c:numCache>
                <c:formatCode>General</c:formatCode>
                <c:ptCount val="3"/>
                <c:pt idx="0">
                  <c:v>6.25E-2</c:v>
                </c:pt>
                <c:pt idx="1">
                  <c:v>5.5555555555555552E-2</c:v>
                </c:pt>
                <c:pt idx="2">
                  <c:v>5.128205128205128E-2</c:v>
                </c:pt>
              </c:numCache>
            </c:numRef>
          </c:xVal>
          <c:yVal>
            <c:numRef>
              <c:f>(Sheet1!$H$13,Sheet1!$H$22,Sheet1!$H$31)</c:f>
              <c:numCache>
                <c:formatCode>General</c:formatCode>
                <c:ptCount val="3"/>
                <c:pt idx="0">
                  <c:v>72.0732</c:v>
                </c:pt>
                <c:pt idx="1">
                  <c:v>72.330699999999993</c:v>
                </c:pt>
                <c:pt idx="2">
                  <c:v>72.503900000000002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5C-B344-9FF5-5F48CAECA708}"/>
            </c:ext>
          </c:extLst>
        </c:ser>
        <c:ser>
          <c:idx val="1"/>
          <c:order val="1"/>
          <c:tx>
            <c:v>-30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(Sheet1!$C$2,Sheet1!$C$11,Sheet1!$C$20,Sheet1!$C$29)</c:f>
              <c:numCache>
                <c:formatCode>General</c:formatCode>
                <c:ptCount val="4"/>
                <c:pt idx="0">
                  <c:v>7.1428571428571425E-2</c:v>
                </c:pt>
                <c:pt idx="1">
                  <c:v>6.25E-2</c:v>
                </c:pt>
                <c:pt idx="2">
                  <c:v>5.5555555555555552E-2</c:v>
                </c:pt>
                <c:pt idx="3">
                  <c:v>5.128205128205128E-2</c:v>
                </c:pt>
              </c:numCache>
            </c:numRef>
          </c:xVal>
          <c:yVal>
            <c:numRef>
              <c:f>(Sheet1!$H$5,Sheet1!$H$14,Sheet1!$H$23,Sheet1!$H$32)</c:f>
              <c:numCache>
                <c:formatCode>General</c:formatCode>
                <c:ptCount val="4"/>
                <c:pt idx="0">
                  <c:v>72.928799999999995</c:v>
                </c:pt>
                <c:pt idx="1">
                  <c:v>73.119</c:v>
                </c:pt>
                <c:pt idx="2">
                  <c:v>73.294799999999995</c:v>
                </c:pt>
                <c:pt idx="3">
                  <c:v>73.394999999999996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5C-B344-9FF5-5F48CAECA708}"/>
            </c:ext>
          </c:extLst>
        </c:ser>
        <c:ser>
          <c:idx val="3"/>
          <c:order val="2"/>
          <c:tx>
            <c:v>-10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(Sheet1!$C$2,Sheet1!$C$11,Sheet1!$C$20,Sheet1!$C$29)</c:f>
              <c:numCache>
                <c:formatCode>General</c:formatCode>
                <c:ptCount val="4"/>
                <c:pt idx="0">
                  <c:v>7.1428571428571425E-2</c:v>
                </c:pt>
                <c:pt idx="1">
                  <c:v>6.25E-2</c:v>
                </c:pt>
                <c:pt idx="2">
                  <c:v>5.5555555555555552E-2</c:v>
                </c:pt>
                <c:pt idx="3">
                  <c:v>5.128205128205128E-2</c:v>
                </c:pt>
              </c:numCache>
            </c:numRef>
          </c:xVal>
          <c:yVal>
            <c:numRef>
              <c:f>(Sheet1!$H$6,Sheet1!$H$15,Sheet1!$H$24,Sheet1!$H$33)</c:f>
              <c:numCache>
                <c:formatCode>General</c:formatCode>
                <c:ptCount val="4"/>
                <c:pt idx="0">
                  <c:v>74.144800000000004</c:v>
                </c:pt>
                <c:pt idx="1">
                  <c:v>74.2453</c:v>
                </c:pt>
                <c:pt idx="2">
                  <c:v>74.210300000000004</c:v>
                </c:pt>
                <c:pt idx="3">
                  <c:v>74.3001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5C-B344-9FF5-5F48CAECA708}"/>
            </c:ext>
          </c:extLst>
        </c:ser>
        <c:ser>
          <c:idx val="4"/>
          <c:order val="3"/>
          <c:tx>
            <c:v>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(Sheet1!$C$2,Sheet1!$C$11,Sheet1!$C$29)</c:f>
              <c:numCache>
                <c:formatCode>General</c:formatCode>
                <c:ptCount val="3"/>
                <c:pt idx="0">
                  <c:v>7.1428571428571425E-2</c:v>
                </c:pt>
                <c:pt idx="1">
                  <c:v>6.25E-2</c:v>
                </c:pt>
                <c:pt idx="2">
                  <c:v>5.128205128205128E-2</c:v>
                </c:pt>
              </c:numCache>
            </c:numRef>
          </c:xVal>
          <c:yVal>
            <c:numRef>
              <c:f>(Sheet1!$H$7,Sheet1!$H$16,Sheet1!$H$34)</c:f>
              <c:numCache>
                <c:formatCode>General</c:formatCode>
                <c:ptCount val="3"/>
                <c:pt idx="0">
                  <c:v>75.355900000000005</c:v>
                </c:pt>
                <c:pt idx="1">
                  <c:v>75.258399999999995</c:v>
                </c:pt>
                <c:pt idx="2">
                  <c:v>75.170699999999997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5C-B344-9FF5-5F48CAECA708}"/>
            </c:ext>
          </c:extLst>
        </c:ser>
        <c:ser>
          <c:idx val="5"/>
          <c:order val="4"/>
          <c:tx>
            <c:v>30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(Sheet1!$C$2,Sheet1!$C$11,Sheet1!$C$20,Sheet1!$C$29)</c:f>
              <c:numCache>
                <c:formatCode>General</c:formatCode>
                <c:ptCount val="4"/>
                <c:pt idx="0">
                  <c:v>7.1428571428571425E-2</c:v>
                </c:pt>
                <c:pt idx="1">
                  <c:v>6.25E-2</c:v>
                </c:pt>
                <c:pt idx="2">
                  <c:v>5.5555555555555552E-2</c:v>
                </c:pt>
                <c:pt idx="3">
                  <c:v>5.128205128205128E-2</c:v>
                </c:pt>
              </c:numCache>
            </c:numRef>
          </c:xVal>
          <c:yVal>
            <c:numRef>
              <c:f>(Sheet1!$H$8,Sheet1!$H$17,Sheet1!$H$26,Sheet1!$H$35)</c:f>
              <c:numCache>
                <c:formatCode>General</c:formatCode>
                <c:ptCount val="4"/>
                <c:pt idx="0">
                  <c:v>76.531300000000002</c:v>
                </c:pt>
                <c:pt idx="1">
                  <c:v>76.353499999999997</c:v>
                </c:pt>
                <c:pt idx="2">
                  <c:v>76.195700000000002</c:v>
                </c:pt>
                <c:pt idx="3">
                  <c:v>76.112700000000004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5C-B344-9FF5-5F48CAECA708}"/>
            </c:ext>
          </c:extLst>
        </c:ser>
        <c:ser>
          <c:idx val="2"/>
          <c:order val="5"/>
          <c:tx>
            <c:v>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(Sheet1!$C$2,Sheet1!$C$11,Sheet1!$C$20,Sheet1!$C$29)</c:f>
              <c:numCache>
                <c:formatCode>General</c:formatCode>
                <c:ptCount val="4"/>
                <c:pt idx="0">
                  <c:v>7.1428571428571425E-2</c:v>
                </c:pt>
                <c:pt idx="1">
                  <c:v>6.25E-2</c:v>
                </c:pt>
                <c:pt idx="2">
                  <c:v>5.5555555555555552E-2</c:v>
                </c:pt>
                <c:pt idx="3">
                  <c:v>5.128205128205128E-2</c:v>
                </c:pt>
              </c:numCache>
            </c:numRef>
          </c:xVal>
          <c:yVal>
            <c:numRef>
              <c:f>(Sheet1!$H$9,Sheet1!$H$18,Sheet1!$H$27,Sheet1!$H$36)</c:f>
              <c:numCache>
                <c:formatCode>General</c:formatCode>
                <c:ptCount val="4"/>
                <c:pt idx="0">
                  <c:v>77.789199999999994</c:v>
                </c:pt>
                <c:pt idx="1">
                  <c:v>77.436000000000007</c:v>
                </c:pt>
                <c:pt idx="2">
                  <c:v>77.166600000000003</c:v>
                </c:pt>
                <c:pt idx="3">
                  <c:v>77.000100000000003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5C-B344-9FF5-5F48CAECA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409279"/>
        <c:axId val="754410927"/>
      </c:scatterChart>
      <c:valAx>
        <c:axId val="754409279"/>
        <c:scaling>
          <c:orientation val="minMax"/>
          <c:min val="4.500000000000001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410927"/>
        <c:crosses val="autoZero"/>
        <c:crossBetween val="midCat"/>
      </c:valAx>
      <c:valAx>
        <c:axId val="75441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40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0.317</a:t>
            </a:r>
            <a:r>
              <a:rPr lang="en-GB" baseline="0"/>
              <a:t> ppm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Sheet3!$A$2:$A$7</c:f>
              <c:numCache>
                <c:formatCode>General</c:formatCode>
                <c:ptCount val="6"/>
                <c:pt idx="0">
                  <c:v>50</c:v>
                </c:pt>
                <c:pt idx="1">
                  <c:v>30</c:v>
                </c:pt>
                <c:pt idx="2">
                  <c:v>10</c:v>
                </c:pt>
                <c:pt idx="3">
                  <c:v>-10</c:v>
                </c:pt>
                <c:pt idx="4">
                  <c:v>-30</c:v>
                </c:pt>
                <c:pt idx="5">
                  <c:v>-50</c:v>
                </c:pt>
              </c:numCache>
            </c:numRef>
          </c:xVal>
          <c:yVal>
            <c:numRef>
              <c:f>Sheet3!$B$2:$B$7</c:f>
              <c:numCache>
                <c:formatCode>General</c:formatCode>
                <c:ptCount val="6"/>
                <c:pt idx="0">
                  <c:v>39.151000000000003</c:v>
                </c:pt>
                <c:pt idx="1">
                  <c:v>20.97</c:v>
                </c:pt>
                <c:pt idx="2">
                  <c:v>9.1349</c:v>
                </c:pt>
                <c:pt idx="3">
                  <c:v>-6.2601000000000004</c:v>
                </c:pt>
                <c:pt idx="4">
                  <c:v>-23.277000000000001</c:v>
                </c:pt>
                <c:pt idx="5">
                  <c:v>-38.267000000000003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16-F848-9C11-09E8E7BE7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948207"/>
        <c:axId val="753129375"/>
      </c:scatterChart>
      <c:valAx>
        <c:axId val="75294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129375"/>
        <c:crosses val="autoZero"/>
        <c:crossBetween val="midCat"/>
      </c:valAx>
      <c:valAx>
        <c:axId val="75312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948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15874</xdr:colOff>
      <xdr:row>1</xdr:row>
      <xdr:rowOff>136524</xdr:rowOff>
    </xdr:from>
    <xdr:to>
      <xdr:col>23</xdr:col>
      <xdr:colOff>317499</xdr:colOff>
      <xdr:row>25</xdr:row>
      <xdr:rowOff>15874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19056C-6895-F049-A9DC-5EDAAA562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762000</xdr:colOff>
      <xdr:row>26</xdr:row>
      <xdr:rowOff>142875</xdr:rowOff>
    </xdr:from>
    <xdr:to>
      <xdr:col>23</xdr:col>
      <xdr:colOff>238125</xdr:colOff>
      <xdr:row>50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1286CC-AFEC-0049-91EB-2B42F40FAE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</xdr:row>
      <xdr:rowOff>50800</xdr:rowOff>
    </xdr:from>
    <xdr:to>
      <xdr:col>13</xdr:col>
      <xdr:colOff>762000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FAB4BF-971F-F645-AC6E-FDC742B25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52E6E-F960-2F47-AC55-2B0104D935A3}">
  <dimension ref="A2:Z42"/>
  <sheetViews>
    <sheetView tabSelected="1" zoomScale="65" zoomScaleNormal="149" workbookViewId="0">
      <selection activeCell="J39" sqref="J39"/>
    </sheetView>
  </sheetViews>
  <sheetFormatPr baseColWidth="10" defaultRowHeight="16" x14ac:dyDescent="0.2"/>
  <cols>
    <col min="2" max="3" width="12.1640625" bestFit="1" customWidth="1"/>
    <col min="4" max="4" width="17.5" bestFit="1" customWidth="1"/>
    <col min="5" max="5" width="17.1640625" bestFit="1" customWidth="1"/>
    <col min="6" max="6" width="6.33203125" bestFit="1" customWidth="1"/>
    <col min="7" max="7" width="17.1640625" bestFit="1" customWidth="1"/>
    <col min="8" max="10" width="23.33203125" bestFit="1" customWidth="1"/>
    <col min="11" max="11" width="36" bestFit="1" customWidth="1"/>
  </cols>
  <sheetData>
    <row r="2" spans="1:11" x14ac:dyDescent="0.2">
      <c r="A2" t="s">
        <v>5</v>
      </c>
      <c r="B2">
        <v>14</v>
      </c>
      <c r="C2">
        <f>1/B2</f>
        <v>7.1428571428571425E-2</v>
      </c>
    </row>
    <row r="3" spans="1:11" x14ac:dyDescent="0.2">
      <c r="A3" t="s">
        <v>6</v>
      </c>
      <c r="B3" t="s">
        <v>3</v>
      </c>
      <c r="C3" t="s">
        <v>7</v>
      </c>
      <c r="D3" t="s">
        <v>9</v>
      </c>
      <c r="E3" t="s">
        <v>14</v>
      </c>
      <c r="F3" t="s">
        <v>13</v>
      </c>
      <c r="G3" t="s">
        <v>15</v>
      </c>
      <c r="H3" t="s">
        <v>1</v>
      </c>
      <c r="I3" t="s">
        <v>2</v>
      </c>
      <c r="J3" t="s">
        <v>4</v>
      </c>
      <c r="K3" t="s">
        <v>16</v>
      </c>
    </row>
    <row r="4" spans="1:11" x14ac:dyDescent="0.2">
      <c r="A4" s="4">
        <v>-50</v>
      </c>
      <c r="B4" s="4">
        <v>37857</v>
      </c>
      <c r="C4" s="4" t="s">
        <v>8</v>
      </c>
      <c r="D4" s="4" t="s">
        <v>8</v>
      </c>
      <c r="E4" s="4" t="s">
        <v>8</v>
      </c>
      <c r="F4" s="4" t="s">
        <v>8</v>
      </c>
      <c r="G4" s="4" t="s">
        <v>10</v>
      </c>
      <c r="H4" s="4">
        <v>72.585099999999997</v>
      </c>
      <c r="I4" s="4">
        <v>2.79143E-2</v>
      </c>
      <c r="J4" s="4">
        <v>1064792</v>
      </c>
      <c r="K4" s="4" t="s">
        <v>17</v>
      </c>
    </row>
    <row r="5" spans="1:11" x14ac:dyDescent="0.2">
      <c r="A5">
        <v>-30</v>
      </c>
      <c r="B5">
        <v>37858</v>
      </c>
      <c r="C5" t="s">
        <v>8</v>
      </c>
      <c r="D5" t="s">
        <v>8</v>
      </c>
      <c r="E5" t="s">
        <v>8</v>
      </c>
      <c r="F5" t="s">
        <v>8</v>
      </c>
      <c r="G5" s="2" t="s">
        <v>10</v>
      </c>
      <c r="H5">
        <v>72.928799999999995</v>
      </c>
      <c r="I5">
        <v>2.2677900000000001E-2</v>
      </c>
      <c r="J5">
        <v>1614611</v>
      </c>
    </row>
    <row r="6" spans="1:11" x14ac:dyDescent="0.2">
      <c r="A6">
        <v>-10</v>
      </c>
      <c r="B6">
        <v>37859</v>
      </c>
      <c r="C6" t="s">
        <v>8</v>
      </c>
      <c r="D6" t="s">
        <v>8</v>
      </c>
      <c r="E6" t="s">
        <v>8</v>
      </c>
      <c r="F6" t="s">
        <v>8</v>
      </c>
      <c r="G6" s="2" t="s">
        <v>10</v>
      </c>
      <c r="H6">
        <v>74.144800000000004</v>
      </c>
      <c r="I6">
        <v>1.78356E-2</v>
      </c>
      <c r="J6">
        <v>2619615</v>
      </c>
    </row>
    <row r="7" spans="1:11" x14ac:dyDescent="0.2">
      <c r="A7">
        <v>10</v>
      </c>
      <c r="B7">
        <v>37860</v>
      </c>
      <c r="C7" t="s">
        <v>8</v>
      </c>
      <c r="D7" t="s">
        <v>8</v>
      </c>
      <c r="E7" t="s">
        <v>8</v>
      </c>
      <c r="F7" t="s">
        <v>8</v>
      </c>
      <c r="G7" s="2" t="s">
        <v>10</v>
      </c>
      <c r="H7">
        <v>75.355900000000005</v>
      </c>
      <c r="I7">
        <v>2.1748300000000002E-2</v>
      </c>
      <c r="J7">
        <v>1761429</v>
      </c>
    </row>
    <row r="8" spans="1:11" x14ac:dyDescent="0.2">
      <c r="A8">
        <v>30</v>
      </c>
      <c r="B8">
        <v>37861</v>
      </c>
      <c r="C8" t="s">
        <v>8</v>
      </c>
      <c r="D8" t="s">
        <v>8</v>
      </c>
      <c r="E8" t="s">
        <v>8</v>
      </c>
      <c r="F8" t="s">
        <v>8</v>
      </c>
      <c r="G8" s="2" t="s">
        <v>10</v>
      </c>
      <c r="H8">
        <v>76.531300000000002</v>
      </c>
      <c r="I8">
        <v>1.7846600000000001E-2</v>
      </c>
      <c r="J8">
        <v>2611998</v>
      </c>
    </row>
    <row r="9" spans="1:11" x14ac:dyDescent="0.2">
      <c r="A9">
        <v>50</v>
      </c>
      <c r="B9">
        <v>37862</v>
      </c>
      <c r="C9" t="s">
        <v>8</v>
      </c>
      <c r="D9" t="s">
        <v>8</v>
      </c>
      <c r="E9" t="s">
        <v>8</v>
      </c>
      <c r="F9" t="s">
        <v>8</v>
      </c>
      <c r="G9" s="2" t="s">
        <v>10</v>
      </c>
      <c r="H9">
        <v>77.789199999999994</v>
      </c>
      <c r="I9">
        <v>2.4903100000000001E-2</v>
      </c>
      <c r="J9">
        <v>1334549</v>
      </c>
    </row>
    <row r="11" spans="1:11" x14ac:dyDescent="0.2">
      <c r="A11" t="s">
        <v>5</v>
      </c>
      <c r="B11">
        <v>16</v>
      </c>
      <c r="C11">
        <f>1/B11</f>
        <v>6.25E-2</v>
      </c>
    </row>
    <row r="12" spans="1:11" x14ac:dyDescent="0.2">
      <c r="A12" t="s">
        <v>6</v>
      </c>
      <c r="B12" t="s">
        <v>3</v>
      </c>
      <c r="C12" t="s">
        <v>7</v>
      </c>
      <c r="D12" t="s">
        <v>9</v>
      </c>
      <c r="E12" t="s">
        <v>14</v>
      </c>
      <c r="F12" t="s">
        <v>13</v>
      </c>
      <c r="G12" t="s">
        <v>14</v>
      </c>
      <c r="H12" t="s">
        <v>1</v>
      </c>
      <c r="I12" t="s">
        <v>2</v>
      </c>
      <c r="J12" t="s">
        <v>4</v>
      </c>
      <c r="K12" t="s">
        <v>16</v>
      </c>
    </row>
    <row r="13" spans="1:11" ht="17" customHeight="1" x14ac:dyDescent="0.2">
      <c r="A13">
        <v>-50</v>
      </c>
      <c r="B13">
        <v>37869</v>
      </c>
      <c r="C13" t="s">
        <v>8</v>
      </c>
      <c r="D13" t="s">
        <v>8</v>
      </c>
      <c r="E13" t="s">
        <v>8</v>
      </c>
      <c r="F13" t="s">
        <v>8</v>
      </c>
      <c r="G13" s="2" t="s">
        <v>10</v>
      </c>
      <c r="H13">
        <v>72.0732</v>
      </c>
      <c r="I13">
        <v>2.2598400000000001E-2</v>
      </c>
      <c r="J13">
        <v>1619373</v>
      </c>
      <c r="K13" s="2"/>
    </row>
    <row r="14" spans="1:11" x14ac:dyDescent="0.2">
      <c r="A14">
        <v>-30</v>
      </c>
      <c r="B14">
        <v>37868</v>
      </c>
      <c r="C14" t="s">
        <v>8</v>
      </c>
      <c r="D14" t="s">
        <v>8</v>
      </c>
      <c r="E14" t="s">
        <v>8</v>
      </c>
      <c r="F14" t="s">
        <v>8</v>
      </c>
      <c r="G14" s="2" t="s">
        <v>10</v>
      </c>
      <c r="H14">
        <v>73.119</v>
      </c>
      <c r="I14">
        <v>2.2901999999999999E-2</v>
      </c>
      <c r="J14">
        <v>1582426</v>
      </c>
    </row>
    <row r="15" spans="1:11" x14ac:dyDescent="0.2">
      <c r="A15" s="2">
        <v>-10</v>
      </c>
      <c r="B15" s="2">
        <v>37867</v>
      </c>
      <c r="C15" s="2" t="s">
        <v>8</v>
      </c>
      <c r="D15" s="2" t="s">
        <v>8</v>
      </c>
      <c r="E15" t="s">
        <v>8</v>
      </c>
      <c r="F15" t="s">
        <v>8</v>
      </c>
      <c r="G15" s="2" t="s">
        <v>10</v>
      </c>
      <c r="H15" s="2">
        <v>74.2453</v>
      </c>
      <c r="I15">
        <v>1.90314E-2</v>
      </c>
      <c r="J15">
        <v>2298296</v>
      </c>
    </row>
    <row r="16" spans="1:11" x14ac:dyDescent="0.2">
      <c r="A16">
        <v>10</v>
      </c>
      <c r="B16">
        <v>37866</v>
      </c>
      <c r="C16" t="s">
        <v>8</v>
      </c>
      <c r="D16" t="s">
        <v>8</v>
      </c>
      <c r="E16" t="s">
        <v>8</v>
      </c>
      <c r="F16" t="s">
        <v>8</v>
      </c>
      <c r="G16" s="2" t="s">
        <v>10</v>
      </c>
      <c r="H16">
        <v>75.258399999999995</v>
      </c>
      <c r="I16">
        <v>1.4714700000000001E-2</v>
      </c>
      <c r="J16">
        <v>3852797</v>
      </c>
    </row>
    <row r="17" spans="1:26" x14ac:dyDescent="0.2">
      <c r="A17">
        <v>30</v>
      </c>
      <c r="B17">
        <v>37865</v>
      </c>
      <c r="C17" t="s">
        <v>8</v>
      </c>
      <c r="D17" t="s">
        <v>8</v>
      </c>
      <c r="E17" t="s">
        <v>8</v>
      </c>
      <c r="F17" t="s">
        <v>8</v>
      </c>
      <c r="G17" s="2" t="s">
        <v>10</v>
      </c>
      <c r="H17">
        <v>76.353499999999997</v>
      </c>
      <c r="I17">
        <v>2.5406499999999999E-2</v>
      </c>
      <c r="J17">
        <v>1288589</v>
      </c>
    </row>
    <row r="18" spans="1:26" x14ac:dyDescent="0.2">
      <c r="A18" s="2">
        <v>50</v>
      </c>
      <c r="B18" s="2">
        <v>37864</v>
      </c>
      <c r="C18" t="s">
        <v>8</v>
      </c>
      <c r="D18" t="s">
        <v>8</v>
      </c>
      <c r="E18" t="s">
        <v>8</v>
      </c>
      <c r="F18" t="s">
        <v>8</v>
      </c>
      <c r="G18" s="2" t="s">
        <v>10</v>
      </c>
      <c r="H18" s="2">
        <v>77.436000000000007</v>
      </c>
      <c r="I18" s="2">
        <v>1.9880200000000001E-2</v>
      </c>
      <c r="J18" s="2">
        <v>2096121</v>
      </c>
    </row>
    <row r="20" spans="1:26" x14ac:dyDescent="0.2">
      <c r="A20" t="s">
        <v>5</v>
      </c>
      <c r="B20">
        <v>18</v>
      </c>
      <c r="C20">
        <f>1/B20</f>
        <v>5.5555555555555552E-2</v>
      </c>
    </row>
    <row r="21" spans="1:26" x14ac:dyDescent="0.2">
      <c r="A21" t="s">
        <v>6</v>
      </c>
      <c r="B21" t="s">
        <v>3</v>
      </c>
      <c r="C21" t="s">
        <v>7</v>
      </c>
      <c r="D21" t="s">
        <v>9</v>
      </c>
      <c r="E21" t="s">
        <v>14</v>
      </c>
      <c r="F21" t="s">
        <v>13</v>
      </c>
      <c r="G21" t="s">
        <v>14</v>
      </c>
      <c r="H21" t="s">
        <v>1</v>
      </c>
      <c r="I21" t="s">
        <v>2</v>
      </c>
      <c r="J21" t="s">
        <v>4</v>
      </c>
      <c r="K21" t="s">
        <v>16</v>
      </c>
    </row>
    <row r="22" spans="1:26" x14ac:dyDescent="0.2">
      <c r="A22" s="2">
        <v>-50</v>
      </c>
      <c r="B22" s="2">
        <v>37871</v>
      </c>
      <c r="C22" t="s">
        <v>8</v>
      </c>
      <c r="D22" t="s">
        <v>8</v>
      </c>
      <c r="E22" t="s">
        <v>8</v>
      </c>
      <c r="F22" t="s">
        <v>8</v>
      </c>
      <c r="G22" s="2" t="s">
        <v>10</v>
      </c>
      <c r="H22" s="2">
        <v>72.330699999999993</v>
      </c>
      <c r="I22" s="2">
        <v>1.7525200000000001E-2</v>
      </c>
      <c r="J22" s="2">
        <v>2692482</v>
      </c>
      <c r="K22" s="2"/>
    </row>
    <row r="23" spans="1:26" x14ac:dyDescent="0.2">
      <c r="A23">
        <v>-30</v>
      </c>
      <c r="B23" s="2">
        <v>37872</v>
      </c>
      <c r="C23" t="s">
        <v>8</v>
      </c>
      <c r="D23" t="s">
        <v>8</v>
      </c>
      <c r="E23" t="s">
        <v>8</v>
      </c>
      <c r="F23" t="s">
        <v>8</v>
      </c>
      <c r="G23" s="2" t="s">
        <v>10</v>
      </c>
      <c r="H23">
        <v>73.294799999999995</v>
      </c>
      <c r="I23">
        <v>1.7203400000000001E-2</v>
      </c>
      <c r="J23">
        <v>2804680</v>
      </c>
    </row>
    <row r="24" spans="1:26" x14ac:dyDescent="0.2">
      <c r="A24">
        <v>-10</v>
      </c>
      <c r="B24">
        <v>37873</v>
      </c>
      <c r="C24" t="s">
        <v>8</v>
      </c>
      <c r="D24" t="s">
        <v>8</v>
      </c>
      <c r="E24" t="s">
        <v>8</v>
      </c>
      <c r="F24" t="s">
        <v>10</v>
      </c>
      <c r="G24" s="2" t="s">
        <v>10</v>
      </c>
      <c r="H24">
        <v>74.210300000000004</v>
      </c>
      <c r="I24">
        <v>1.8650300000000002E-2</v>
      </c>
      <c r="J24">
        <v>2392819</v>
      </c>
    </row>
    <row r="25" spans="1:26" x14ac:dyDescent="0.2">
      <c r="A25" s="4">
        <v>10</v>
      </c>
      <c r="B25" s="4">
        <v>37874</v>
      </c>
      <c r="C25" s="4" t="s">
        <v>8</v>
      </c>
      <c r="D25" s="4" t="s">
        <v>8</v>
      </c>
      <c r="E25" s="4" t="s">
        <v>8</v>
      </c>
      <c r="F25" s="4" t="s">
        <v>10</v>
      </c>
      <c r="G25" s="4" t="s">
        <v>10</v>
      </c>
      <c r="H25" s="4">
        <v>75.907200000000003</v>
      </c>
      <c r="I25" s="4">
        <v>1.9600200000000002E-2</v>
      </c>
      <c r="J25" s="4">
        <v>2168884</v>
      </c>
      <c r="K25" s="4" t="s">
        <v>17</v>
      </c>
    </row>
    <row r="26" spans="1:26" x14ac:dyDescent="0.2">
      <c r="A26">
        <v>30</v>
      </c>
      <c r="B26">
        <v>37875</v>
      </c>
      <c r="C26" t="s">
        <v>8</v>
      </c>
      <c r="D26" t="s">
        <v>8</v>
      </c>
      <c r="E26" t="s">
        <v>8</v>
      </c>
      <c r="F26" t="s">
        <v>10</v>
      </c>
      <c r="G26" s="2" t="s">
        <v>10</v>
      </c>
      <c r="H26">
        <v>76.195700000000002</v>
      </c>
      <c r="I26">
        <v>1.6867400000000001E-2</v>
      </c>
      <c r="J26">
        <v>2924385</v>
      </c>
    </row>
    <row r="27" spans="1:26" x14ac:dyDescent="0.2">
      <c r="A27">
        <v>50</v>
      </c>
      <c r="B27">
        <v>37876</v>
      </c>
      <c r="C27" t="s">
        <v>10</v>
      </c>
      <c r="D27" t="s">
        <v>8</v>
      </c>
      <c r="E27" t="s">
        <v>8</v>
      </c>
      <c r="F27" t="s">
        <v>10</v>
      </c>
      <c r="G27" s="2" t="s">
        <v>10</v>
      </c>
      <c r="H27">
        <v>77.166600000000003</v>
      </c>
      <c r="I27">
        <v>2.06094E-2</v>
      </c>
      <c r="J27">
        <v>1954344</v>
      </c>
    </row>
    <row r="29" spans="1:26" x14ac:dyDescent="0.2">
      <c r="A29" t="s">
        <v>5</v>
      </c>
      <c r="B29">
        <v>19.5</v>
      </c>
      <c r="C29">
        <f>1/B29</f>
        <v>5.128205128205128E-2</v>
      </c>
      <c r="Y29" t="s">
        <v>19</v>
      </c>
      <c r="Z29" t="s">
        <v>18</v>
      </c>
    </row>
    <row r="30" spans="1:26" x14ac:dyDescent="0.2">
      <c r="A30" t="s">
        <v>6</v>
      </c>
      <c r="B30" t="s">
        <v>3</v>
      </c>
      <c r="C30" t="s">
        <v>7</v>
      </c>
      <c r="D30" t="s">
        <v>9</v>
      </c>
      <c r="E30" t="s">
        <v>14</v>
      </c>
      <c r="F30" t="s">
        <v>13</v>
      </c>
      <c r="G30" t="s">
        <v>14</v>
      </c>
      <c r="H30" t="s">
        <v>1</v>
      </c>
      <c r="I30" t="s">
        <v>2</v>
      </c>
      <c r="J30" t="s">
        <v>4</v>
      </c>
      <c r="K30" t="s">
        <v>16</v>
      </c>
      <c r="Y30">
        <v>50</v>
      </c>
      <c r="Z30">
        <v>39.151000000000003</v>
      </c>
    </row>
    <row r="31" spans="1:26" x14ac:dyDescent="0.2">
      <c r="A31">
        <v>-50</v>
      </c>
      <c r="B31" s="2">
        <v>37882</v>
      </c>
      <c r="C31" t="s">
        <v>8</v>
      </c>
      <c r="D31" t="s">
        <v>10</v>
      </c>
      <c r="E31" t="s">
        <v>8</v>
      </c>
      <c r="F31" t="s">
        <v>10</v>
      </c>
      <c r="G31" s="2" t="s">
        <v>10</v>
      </c>
      <c r="H31">
        <v>72.503900000000002</v>
      </c>
      <c r="I31">
        <v>1.8712400000000001E-2</v>
      </c>
      <c r="J31">
        <v>2360453</v>
      </c>
      <c r="K31" s="2"/>
      <c r="Y31">
        <v>30</v>
      </c>
      <c r="Z31">
        <v>20.97</v>
      </c>
    </row>
    <row r="32" spans="1:26" x14ac:dyDescent="0.2">
      <c r="A32">
        <v>-30</v>
      </c>
      <c r="B32" s="2">
        <v>37881</v>
      </c>
      <c r="C32" t="s">
        <v>11</v>
      </c>
      <c r="D32" t="s">
        <v>10</v>
      </c>
      <c r="E32" t="s">
        <v>8</v>
      </c>
      <c r="F32" t="s">
        <v>10</v>
      </c>
      <c r="G32" s="2" t="s">
        <v>10</v>
      </c>
      <c r="H32">
        <v>73.394999999999996</v>
      </c>
      <c r="I32">
        <v>1.39087E-2</v>
      </c>
      <c r="J32">
        <v>4292010</v>
      </c>
      <c r="Y32">
        <v>10</v>
      </c>
      <c r="Z32">
        <v>9.1349</v>
      </c>
    </row>
    <row r="33" spans="1:26" x14ac:dyDescent="0.2">
      <c r="A33">
        <v>-10</v>
      </c>
      <c r="B33" s="2">
        <v>37880</v>
      </c>
      <c r="C33" t="s">
        <v>8</v>
      </c>
      <c r="D33" t="s">
        <v>8</v>
      </c>
      <c r="E33" t="s">
        <v>8</v>
      </c>
      <c r="F33" t="s">
        <v>10</v>
      </c>
      <c r="G33" s="2" t="s">
        <v>10</v>
      </c>
      <c r="H33">
        <v>74.3001</v>
      </c>
      <c r="I33">
        <v>2.1125999999999999E-2</v>
      </c>
      <c r="J33">
        <v>1864351</v>
      </c>
      <c r="Y33">
        <v>-10</v>
      </c>
      <c r="Z33">
        <v>-6.2601000000000004</v>
      </c>
    </row>
    <row r="34" spans="1:26" x14ac:dyDescent="0.2">
      <c r="A34">
        <v>10</v>
      </c>
      <c r="B34">
        <v>37879</v>
      </c>
      <c r="C34" t="s">
        <v>8</v>
      </c>
      <c r="D34" t="s">
        <v>8</v>
      </c>
      <c r="E34" t="s">
        <v>8</v>
      </c>
      <c r="F34" t="s">
        <v>10</v>
      </c>
      <c r="G34" s="2" t="s">
        <v>10</v>
      </c>
      <c r="H34">
        <v>75.170699999999997</v>
      </c>
      <c r="I34">
        <v>1.9042799999999999E-2</v>
      </c>
      <c r="J34">
        <v>2298394</v>
      </c>
      <c r="Y34">
        <v>-30</v>
      </c>
      <c r="Z34">
        <v>-23.277000000000001</v>
      </c>
    </row>
    <row r="35" spans="1:26" x14ac:dyDescent="0.2">
      <c r="A35">
        <v>30</v>
      </c>
      <c r="B35">
        <v>37878</v>
      </c>
      <c r="C35" t="s">
        <v>8</v>
      </c>
      <c r="D35" t="s">
        <v>8</v>
      </c>
      <c r="E35" t="s">
        <v>8</v>
      </c>
      <c r="F35" t="s">
        <v>10</v>
      </c>
      <c r="G35" s="2" t="s">
        <v>10</v>
      </c>
      <c r="H35">
        <v>76.112700000000004</v>
      </c>
      <c r="I35">
        <v>2.0464099999999999E-2</v>
      </c>
      <c r="J35">
        <v>1983781</v>
      </c>
      <c r="Y35">
        <v>-50</v>
      </c>
      <c r="Z35">
        <v>-38.267000000000003</v>
      </c>
    </row>
    <row r="36" spans="1:26" x14ac:dyDescent="0.2">
      <c r="A36" s="2">
        <v>50</v>
      </c>
      <c r="B36" s="2">
        <v>37877</v>
      </c>
      <c r="C36" t="s">
        <v>8</v>
      </c>
      <c r="D36" t="s">
        <v>8</v>
      </c>
      <c r="E36" t="s">
        <v>8</v>
      </c>
      <c r="F36" t="s">
        <v>10</v>
      </c>
      <c r="G36" s="2" t="s">
        <v>10</v>
      </c>
      <c r="H36" s="2">
        <v>77.000100000000003</v>
      </c>
      <c r="I36" s="2">
        <v>2.01256E-2</v>
      </c>
      <c r="J36" s="2">
        <v>2049274</v>
      </c>
    </row>
    <row r="39" spans="1:26" x14ac:dyDescent="0.2">
      <c r="J39" s="1">
        <f>AVERAGE(J4:J9,J13:J18,J22:J27,J31:J36)</f>
        <v>2230435.5416666665</v>
      </c>
    </row>
    <row r="40" spans="1:26" x14ac:dyDescent="0.2">
      <c r="A40" s="2"/>
      <c r="B40" s="2"/>
      <c r="C40" s="2"/>
      <c r="D40" s="2"/>
      <c r="E40" s="3"/>
      <c r="F40" s="3"/>
      <c r="G40" s="3"/>
      <c r="H40" s="2"/>
      <c r="I40" s="2"/>
      <c r="J40" s="2"/>
    </row>
    <row r="41" spans="1:26" x14ac:dyDescent="0.2">
      <c r="E41" s="1"/>
      <c r="F41" s="1"/>
      <c r="G41" s="1"/>
    </row>
    <row r="42" spans="1:26" x14ac:dyDescent="0.2">
      <c r="E42" s="1"/>
      <c r="F42" s="1"/>
      <c r="G42" s="1"/>
    </row>
  </sheetData>
  <sortState xmlns:xlrd2="http://schemas.microsoft.com/office/spreadsheetml/2017/richdata2" ref="A31:J36">
    <sortCondition ref="A31:A3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6A8D8-01A0-1C46-A2D1-628E1D9A77A8}">
  <dimension ref="A1:S34"/>
  <sheetViews>
    <sheetView workbookViewId="0">
      <selection activeCell="Q25" sqref="Q2:S25"/>
    </sheetView>
  </sheetViews>
  <sheetFormatPr baseColWidth="10" defaultRowHeight="16" x14ac:dyDescent="0.2"/>
  <sheetData>
    <row r="1" spans="1:19" x14ac:dyDescent="0.2">
      <c r="A1" t="s">
        <v>6</v>
      </c>
      <c r="B1" t="s">
        <v>3</v>
      </c>
      <c r="C1" t="s">
        <v>7</v>
      </c>
      <c r="D1" t="s">
        <v>9</v>
      </c>
      <c r="E1" t="s">
        <v>14</v>
      </c>
      <c r="F1" t="s">
        <v>13</v>
      </c>
      <c r="G1" t="s">
        <v>15</v>
      </c>
      <c r="H1" t="s">
        <v>1</v>
      </c>
      <c r="I1" t="s">
        <v>2</v>
      </c>
      <c r="J1" t="s">
        <v>4</v>
      </c>
      <c r="N1" t="s">
        <v>19</v>
      </c>
      <c r="O1" t="s">
        <v>3</v>
      </c>
    </row>
    <row r="2" spans="1:19" x14ac:dyDescent="0.2">
      <c r="A2" s="4">
        <v>-50</v>
      </c>
      <c r="B2" s="4">
        <v>37857</v>
      </c>
      <c r="C2" s="4" t="s">
        <v>8</v>
      </c>
      <c r="D2" s="4" t="s">
        <v>8</v>
      </c>
      <c r="E2" s="4" t="s">
        <v>8</v>
      </c>
      <c r="F2" s="4" t="s">
        <v>8</v>
      </c>
      <c r="G2" s="4" t="s">
        <v>10</v>
      </c>
      <c r="H2" s="4">
        <v>72.585099999999997</v>
      </c>
      <c r="I2" s="4">
        <v>2.79143E-2</v>
      </c>
      <c r="J2" s="4">
        <v>1064792</v>
      </c>
      <c r="M2" s="4"/>
      <c r="N2" s="4"/>
      <c r="O2" s="4"/>
      <c r="Q2" s="2">
        <v>37857</v>
      </c>
      <c r="R2" s="2">
        <v>14</v>
      </c>
      <c r="S2" s="2">
        <v>-50</v>
      </c>
    </row>
    <row r="3" spans="1:19" x14ac:dyDescent="0.2">
      <c r="A3">
        <v>-30</v>
      </c>
      <c r="B3">
        <v>37858</v>
      </c>
      <c r="C3" t="s">
        <v>8</v>
      </c>
      <c r="D3" t="s">
        <v>8</v>
      </c>
      <c r="E3" t="s">
        <v>8</v>
      </c>
      <c r="F3" t="s">
        <v>8</v>
      </c>
      <c r="G3" s="2" t="s">
        <v>10</v>
      </c>
      <c r="H3">
        <v>72.928799999999995</v>
      </c>
      <c r="I3">
        <v>2.2677900000000001E-2</v>
      </c>
      <c r="J3">
        <v>1614611</v>
      </c>
      <c r="Q3" s="2">
        <v>37869</v>
      </c>
      <c r="R3" s="2">
        <v>16</v>
      </c>
      <c r="S3" s="2">
        <v>-50</v>
      </c>
    </row>
    <row r="4" spans="1:19" x14ac:dyDescent="0.2">
      <c r="A4">
        <v>-10</v>
      </c>
      <c r="B4">
        <v>37859</v>
      </c>
      <c r="C4" t="s">
        <v>8</v>
      </c>
      <c r="D4" t="s">
        <v>8</v>
      </c>
      <c r="E4" t="s">
        <v>8</v>
      </c>
      <c r="F4" t="s">
        <v>8</v>
      </c>
      <c r="G4" s="2" t="s">
        <v>10</v>
      </c>
      <c r="H4">
        <v>74.144800000000004</v>
      </c>
      <c r="I4">
        <v>1.78356E-2</v>
      </c>
      <c r="J4">
        <v>2619615</v>
      </c>
      <c r="O4" s="2"/>
      <c r="Q4" s="2">
        <v>37871</v>
      </c>
      <c r="R4" s="2">
        <v>18</v>
      </c>
      <c r="S4" s="2">
        <v>-50</v>
      </c>
    </row>
    <row r="5" spans="1:19" x14ac:dyDescent="0.2">
      <c r="A5">
        <v>10</v>
      </c>
      <c r="B5">
        <v>37860</v>
      </c>
      <c r="C5" t="s">
        <v>8</v>
      </c>
      <c r="D5" t="s">
        <v>8</v>
      </c>
      <c r="E5" t="s">
        <v>8</v>
      </c>
      <c r="F5" t="s">
        <v>8</v>
      </c>
      <c r="G5" s="2" t="s">
        <v>10</v>
      </c>
      <c r="H5">
        <v>75.355900000000005</v>
      </c>
      <c r="I5">
        <v>2.1748300000000002E-2</v>
      </c>
      <c r="J5">
        <v>1761429</v>
      </c>
      <c r="O5" s="2"/>
      <c r="Q5" s="2">
        <v>37882</v>
      </c>
      <c r="R5" s="2">
        <v>19.5</v>
      </c>
      <c r="S5" s="2">
        <v>-50</v>
      </c>
    </row>
    <row r="6" spans="1:19" x14ac:dyDescent="0.2">
      <c r="A6">
        <v>30</v>
      </c>
      <c r="B6">
        <v>37861</v>
      </c>
      <c r="C6" t="s">
        <v>8</v>
      </c>
      <c r="D6" t="s">
        <v>8</v>
      </c>
      <c r="E6" t="s">
        <v>8</v>
      </c>
      <c r="F6" t="s">
        <v>8</v>
      </c>
      <c r="G6" s="2" t="s">
        <v>10</v>
      </c>
      <c r="H6">
        <v>76.531300000000002</v>
      </c>
      <c r="I6">
        <v>1.7846600000000001E-2</v>
      </c>
      <c r="J6">
        <v>2611998</v>
      </c>
      <c r="Q6" s="2">
        <v>37858</v>
      </c>
      <c r="R6" s="2">
        <v>14</v>
      </c>
      <c r="S6" s="2">
        <v>-30</v>
      </c>
    </row>
    <row r="7" spans="1:19" x14ac:dyDescent="0.2">
      <c r="A7">
        <v>50</v>
      </c>
      <c r="B7">
        <v>37862</v>
      </c>
      <c r="C7" t="s">
        <v>8</v>
      </c>
      <c r="D7" t="s">
        <v>8</v>
      </c>
      <c r="E7" t="s">
        <v>8</v>
      </c>
      <c r="F7" t="s">
        <v>8</v>
      </c>
      <c r="G7" s="2" t="s">
        <v>10</v>
      </c>
      <c r="H7">
        <v>77.789199999999994</v>
      </c>
      <c r="I7">
        <v>2.4903100000000001E-2</v>
      </c>
      <c r="J7">
        <v>1334549</v>
      </c>
      <c r="Q7" s="2">
        <v>37868</v>
      </c>
      <c r="R7" s="2">
        <v>16</v>
      </c>
      <c r="S7" s="2">
        <v>-30</v>
      </c>
    </row>
    <row r="8" spans="1:19" x14ac:dyDescent="0.2">
      <c r="Q8" s="2">
        <v>37872</v>
      </c>
      <c r="R8" s="2">
        <v>18</v>
      </c>
      <c r="S8" s="2">
        <v>-30</v>
      </c>
    </row>
    <row r="9" spans="1:19" x14ac:dyDescent="0.2">
      <c r="A9" t="s">
        <v>5</v>
      </c>
      <c r="B9">
        <v>16</v>
      </c>
      <c r="C9">
        <f>1/B9</f>
        <v>6.25E-2</v>
      </c>
      <c r="Q9" s="2">
        <v>37881</v>
      </c>
      <c r="R9" s="2">
        <v>19.5</v>
      </c>
      <c r="S9" s="2">
        <v>-30</v>
      </c>
    </row>
    <row r="10" spans="1:19" x14ac:dyDescent="0.2">
      <c r="A10" t="s">
        <v>6</v>
      </c>
      <c r="B10" t="s">
        <v>3</v>
      </c>
      <c r="C10" t="s">
        <v>7</v>
      </c>
      <c r="D10" t="s">
        <v>9</v>
      </c>
      <c r="E10" t="s">
        <v>14</v>
      </c>
      <c r="F10" t="s">
        <v>13</v>
      </c>
      <c r="G10" t="s">
        <v>14</v>
      </c>
      <c r="H10" t="s">
        <v>1</v>
      </c>
      <c r="I10" t="s">
        <v>2</v>
      </c>
      <c r="J10" t="s">
        <v>4</v>
      </c>
      <c r="Q10" s="2">
        <v>37859</v>
      </c>
      <c r="R10" s="2">
        <v>14</v>
      </c>
      <c r="S10" s="2">
        <v>-10</v>
      </c>
    </row>
    <row r="11" spans="1:19" x14ac:dyDescent="0.2">
      <c r="A11">
        <v>-50</v>
      </c>
      <c r="B11">
        <v>37869</v>
      </c>
      <c r="C11" t="s">
        <v>8</v>
      </c>
      <c r="D11" t="s">
        <v>8</v>
      </c>
      <c r="E11" t="s">
        <v>8</v>
      </c>
      <c r="F11" t="s">
        <v>8</v>
      </c>
      <c r="G11" s="2" t="s">
        <v>10</v>
      </c>
      <c r="H11">
        <v>72.0732</v>
      </c>
      <c r="I11">
        <v>2.2598400000000001E-2</v>
      </c>
      <c r="J11">
        <v>1619373</v>
      </c>
      <c r="Q11" s="2">
        <v>37867</v>
      </c>
      <c r="R11" s="2">
        <v>16</v>
      </c>
      <c r="S11" s="2">
        <v>-10</v>
      </c>
    </row>
    <row r="12" spans="1:19" x14ac:dyDescent="0.2">
      <c r="A12">
        <v>-30</v>
      </c>
      <c r="B12">
        <v>37868</v>
      </c>
      <c r="C12" t="s">
        <v>8</v>
      </c>
      <c r="D12" t="s">
        <v>8</v>
      </c>
      <c r="E12" t="s">
        <v>8</v>
      </c>
      <c r="F12" t="s">
        <v>8</v>
      </c>
      <c r="G12" s="2" t="s">
        <v>10</v>
      </c>
      <c r="H12">
        <v>73.119</v>
      </c>
      <c r="I12">
        <v>2.2901999999999999E-2</v>
      </c>
      <c r="J12">
        <v>1582426</v>
      </c>
      <c r="Q12" s="2">
        <v>37873</v>
      </c>
      <c r="R12" s="2">
        <v>18</v>
      </c>
      <c r="S12" s="2">
        <v>-10</v>
      </c>
    </row>
    <row r="13" spans="1:19" x14ac:dyDescent="0.2">
      <c r="A13" s="2">
        <v>-10</v>
      </c>
      <c r="B13" s="2">
        <v>37867</v>
      </c>
      <c r="C13" s="2" t="s">
        <v>8</v>
      </c>
      <c r="D13" s="2" t="s">
        <v>8</v>
      </c>
      <c r="E13" t="s">
        <v>8</v>
      </c>
      <c r="F13" t="s">
        <v>8</v>
      </c>
      <c r="G13" s="2" t="s">
        <v>10</v>
      </c>
      <c r="H13" s="2">
        <v>74.2453</v>
      </c>
      <c r="I13">
        <v>1.90314E-2</v>
      </c>
      <c r="J13">
        <v>2298296</v>
      </c>
      <c r="Q13" s="2">
        <v>37880</v>
      </c>
      <c r="R13" s="2">
        <v>19.5</v>
      </c>
      <c r="S13" s="2">
        <v>-10</v>
      </c>
    </row>
    <row r="14" spans="1:19" x14ac:dyDescent="0.2">
      <c r="A14">
        <v>10</v>
      </c>
      <c r="B14">
        <v>37866</v>
      </c>
      <c r="C14" t="s">
        <v>8</v>
      </c>
      <c r="D14" t="s">
        <v>8</v>
      </c>
      <c r="E14" t="s">
        <v>8</v>
      </c>
      <c r="F14" t="s">
        <v>8</v>
      </c>
      <c r="G14" s="2" t="s">
        <v>10</v>
      </c>
      <c r="H14">
        <v>75.258399999999995</v>
      </c>
      <c r="I14">
        <v>1.4714700000000001E-2</v>
      </c>
      <c r="J14">
        <v>3852797</v>
      </c>
      <c r="Q14" s="2">
        <v>37860</v>
      </c>
      <c r="R14" s="2">
        <v>14</v>
      </c>
      <c r="S14" s="2">
        <v>10</v>
      </c>
    </row>
    <row r="15" spans="1:19" x14ac:dyDescent="0.2">
      <c r="A15">
        <v>30</v>
      </c>
      <c r="B15">
        <v>37865</v>
      </c>
      <c r="C15" t="s">
        <v>8</v>
      </c>
      <c r="D15" t="s">
        <v>8</v>
      </c>
      <c r="E15" t="s">
        <v>8</v>
      </c>
      <c r="F15" t="s">
        <v>8</v>
      </c>
      <c r="G15" s="2" t="s">
        <v>10</v>
      </c>
      <c r="H15">
        <v>76.353499999999997</v>
      </c>
      <c r="I15">
        <v>2.5406499999999999E-2</v>
      </c>
      <c r="J15">
        <v>1288589</v>
      </c>
      <c r="Q15" s="2">
        <v>37866</v>
      </c>
      <c r="R15" s="2">
        <v>16</v>
      </c>
      <c r="S15" s="2">
        <v>10</v>
      </c>
    </row>
    <row r="16" spans="1:19" x14ac:dyDescent="0.2">
      <c r="A16" s="2">
        <v>50</v>
      </c>
      <c r="B16" s="2">
        <v>37864</v>
      </c>
      <c r="C16" t="s">
        <v>8</v>
      </c>
      <c r="D16" t="s">
        <v>8</v>
      </c>
      <c r="E16" t="s">
        <v>8</v>
      </c>
      <c r="F16" t="s">
        <v>8</v>
      </c>
      <c r="G16" s="2" t="s">
        <v>10</v>
      </c>
      <c r="H16" s="2">
        <v>77.436000000000007</v>
      </c>
      <c r="I16" s="2">
        <v>1.9880200000000001E-2</v>
      </c>
      <c r="J16" s="2">
        <v>2096121</v>
      </c>
      <c r="Q16" s="2">
        <v>37874</v>
      </c>
      <c r="R16" s="2">
        <v>18</v>
      </c>
      <c r="S16" s="2">
        <v>10</v>
      </c>
    </row>
    <row r="17" spans="1:19" x14ac:dyDescent="0.2">
      <c r="Q17" s="2">
        <v>37879</v>
      </c>
      <c r="R17" s="2">
        <v>19.5</v>
      </c>
      <c r="S17" s="2">
        <v>10</v>
      </c>
    </row>
    <row r="18" spans="1:19" x14ac:dyDescent="0.2">
      <c r="A18" t="s">
        <v>5</v>
      </c>
      <c r="B18">
        <v>18</v>
      </c>
      <c r="C18">
        <f>1/B18</f>
        <v>5.5555555555555552E-2</v>
      </c>
      <c r="Q18" s="2">
        <v>37861</v>
      </c>
      <c r="R18" s="2">
        <v>14</v>
      </c>
      <c r="S18" s="2">
        <v>30</v>
      </c>
    </row>
    <row r="19" spans="1:19" x14ac:dyDescent="0.2">
      <c r="A19" t="s">
        <v>6</v>
      </c>
      <c r="B19" t="s">
        <v>3</v>
      </c>
      <c r="C19" t="s">
        <v>7</v>
      </c>
      <c r="D19" t="s">
        <v>9</v>
      </c>
      <c r="E19" t="s">
        <v>14</v>
      </c>
      <c r="F19" t="s">
        <v>13</v>
      </c>
      <c r="G19" t="s">
        <v>14</v>
      </c>
      <c r="H19" t="s">
        <v>1</v>
      </c>
      <c r="I19" t="s">
        <v>2</v>
      </c>
      <c r="J19" t="s">
        <v>4</v>
      </c>
      <c r="Q19" s="2">
        <v>37865</v>
      </c>
      <c r="R19" s="2">
        <v>16</v>
      </c>
      <c r="S19" s="2">
        <v>30</v>
      </c>
    </row>
    <row r="20" spans="1:19" x14ac:dyDescent="0.2">
      <c r="A20" s="2">
        <v>-50</v>
      </c>
      <c r="B20" s="2">
        <v>37871</v>
      </c>
      <c r="C20" t="s">
        <v>8</v>
      </c>
      <c r="D20" t="s">
        <v>8</v>
      </c>
      <c r="E20" t="s">
        <v>8</v>
      </c>
      <c r="F20" t="s">
        <v>8</v>
      </c>
      <c r="G20" s="2" t="s">
        <v>10</v>
      </c>
      <c r="H20" s="2">
        <v>72.330699999999993</v>
      </c>
      <c r="I20" s="2">
        <v>1.7525200000000001E-2</v>
      </c>
      <c r="J20" s="2">
        <v>2692482</v>
      </c>
      <c r="Q20" s="2">
        <v>37875</v>
      </c>
      <c r="R20" s="2">
        <v>18</v>
      </c>
      <c r="S20" s="2">
        <v>30</v>
      </c>
    </row>
    <row r="21" spans="1:19" x14ac:dyDescent="0.2">
      <c r="A21">
        <v>-30</v>
      </c>
      <c r="B21" s="2">
        <v>37872</v>
      </c>
      <c r="C21" t="s">
        <v>8</v>
      </c>
      <c r="D21" t="s">
        <v>8</v>
      </c>
      <c r="E21" t="s">
        <v>8</v>
      </c>
      <c r="F21" t="s">
        <v>8</v>
      </c>
      <c r="G21" s="2" t="s">
        <v>10</v>
      </c>
      <c r="H21">
        <v>73.294799999999995</v>
      </c>
      <c r="I21">
        <v>1.7203400000000001E-2</v>
      </c>
      <c r="J21">
        <v>2804680</v>
      </c>
      <c r="Q21" s="2">
        <v>37878</v>
      </c>
      <c r="R21" s="2">
        <v>19.5</v>
      </c>
      <c r="S21" s="2">
        <v>30</v>
      </c>
    </row>
    <row r="22" spans="1:19" x14ac:dyDescent="0.2">
      <c r="A22">
        <v>-10</v>
      </c>
      <c r="B22">
        <v>37873</v>
      </c>
      <c r="C22" t="s">
        <v>8</v>
      </c>
      <c r="D22" t="s">
        <v>8</v>
      </c>
      <c r="E22" t="s">
        <v>8</v>
      </c>
      <c r="F22" t="s">
        <v>10</v>
      </c>
      <c r="G22" s="2" t="s">
        <v>10</v>
      </c>
      <c r="H22">
        <v>74.210300000000004</v>
      </c>
      <c r="I22">
        <v>1.8650300000000002E-2</v>
      </c>
      <c r="J22">
        <v>2392819</v>
      </c>
      <c r="Q22" s="2">
        <v>37862</v>
      </c>
      <c r="R22" s="2">
        <v>14</v>
      </c>
      <c r="S22" s="2">
        <v>50</v>
      </c>
    </row>
    <row r="23" spans="1:19" x14ac:dyDescent="0.2">
      <c r="A23" s="4">
        <v>10</v>
      </c>
      <c r="B23" s="4">
        <v>37874</v>
      </c>
      <c r="C23" s="4" t="s">
        <v>8</v>
      </c>
      <c r="D23" s="4" t="s">
        <v>8</v>
      </c>
      <c r="E23" s="4" t="s">
        <v>8</v>
      </c>
      <c r="F23" s="4" t="s">
        <v>10</v>
      </c>
      <c r="G23" s="4" t="s">
        <v>10</v>
      </c>
      <c r="H23" s="4">
        <v>75.907200000000003</v>
      </c>
      <c r="I23" s="4">
        <v>1.9600200000000002E-2</v>
      </c>
      <c r="J23" s="4">
        <v>2168884</v>
      </c>
      <c r="Q23" s="2">
        <v>37864</v>
      </c>
      <c r="R23" s="2">
        <v>16</v>
      </c>
      <c r="S23" s="2">
        <v>50</v>
      </c>
    </row>
    <row r="24" spans="1:19" x14ac:dyDescent="0.2">
      <c r="A24">
        <v>30</v>
      </c>
      <c r="B24">
        <v>37875</v>
      </c>
      <c r="C24" t="s">
        <v>8</v>
      </c>
      <c r="D24" t="s">
        <v>8</v>
      </c>
      <c r="E24" t="s">
        <v>8</v>
      </c>
      <c r="F24" t="s">
        <v>10</v>
      </c>
      <c r="G24" s="2" t="s">
        <v>10</v>
      </c>
      <c r="H24">
        <v>76.195700000000002</v>
      </c>
      <c r="I24">
        <v>1.6867400000000001E-2</v>
      </c>
      <c r="J24">
        <v>2924385</v>
      </c>
      <c r="Q24" s="2">
        <v>37876</v>
      </c>
      <c r="R24" s="2">
        <v>18</v>
      </c>
      <c r="S24" s="2">
        <v>50</v>
      </c>
    </row>
    <row r="25" spans="1:19" x14ac:dyDescent="0.2">
      <c r="A25">
        <v>50</v>
      </c>
      <c r="B25">
        <v>37876</v>
      </c>
      <c r="C25" t="s">
        <v>10</v>
      </c>
      <c r="D25" t="s">
        <v>8</v>
      </c>
      <c r="E25" t="s">
        <v>8</v>
      </c>
      <c r="F25" t="s">
        <v>10</v>
      </c>
      <c r="G25" s="2" t="s">
        <v>10</v>
      </c>
      <c r="H25">
        <v>77.166600000000003</v>
      </c>
      <c r="I25">
        <v>2.06094E-2</v>
      </c>
      <c r="J25">
        <v>1954344</v>
      </c>
      <c r="Q25" s="2">
        <v>37877</v>
      </c>
      <c r="R25" s="2">
        <v>19.5</v>
      </c>
      <c r="S25" s="2">
        <v>50</v>
      </c>
    </row>
    <row r="27" spans="1:19" x14ac:dyDescent="0.2">
      <c r="A27" t="s">
        <v>5</v>
      </c>
      <c r="B27">
        <v>19.5</v>
      </c>
      <c r="C27">
        <f>1/B27</f>
        <v>5.128205128205128E-2</v>
      </c>
    </row>
    <row r="28" spans="1:19" x14ac:dyDescent="0.2">
      <c r="A28" t="s">
        <v>6</v>
      </c>
      <c r="B28" t="s">
        <v>3</v>
      </c>
      <c r="C28" t="s">
        <v>7</v>
      </c>
      <c r="D28" t="s">
        <v>9</v>
      </c>
      <c r="E28" t="s">
        <v>14</v>
      </c>
      <c r="F28" t="s">
        <v>13</v>
      </c>
      <c r="G28" t="s">
        <v>14</v>
      </c>
      <c r="H28" t="s">
        <v>1</v>
      </c>
      <c r="I28" t="s">
        <v>2</v>
      </c>
      <c r="J28" t="s">
        <v>4</v>
      </c>
    </row>
    <row r="29" spans="1:19" x14ac:dyDescent="0.2">
      <c r="A29">
        <v>-50</v>
      </c>
      <c r="B29" s="2">
        <v>37882</v>
      </c>
      <c r="C29" t="s">
        <v>8</v>
      </c>
      <c r="D29" t="s">
        <v>10</v>
      </c>
      <c r="E29" t="s">
        <v>8</v>
      </c>
      <c r="F29" t="s">
        <v>10</v>
      </c>
      <c r="G29" s="2" t="s">
        <v>10</v>
      </c>
      <c r="H29">
        <v>72.503900000000002</v>
      </c>
      <c r="I29">
        <v>1.8712400000000001E-2</v>
      </c>
      <c r="J29">
        <v>2360453</v>
      </c>
    </row>
    <row r="30" spans="1:19" x14ac:dyDescent="0.2">
      <c r="A30">
        <v>-30</v>
      </c>
      <c r="B30" s="2">
        <v>37881</v>
      </c>
      <c r="C30" t="s">
        <v>11</v>
      </c>
      <c r="D30" t="s">
        <v>10</v>
      </c>
      <c r="E30" t="s">
        <v>8</v>
      </c>
      <c r="F30" t="s">
        <v>10</v>
      </c>
      <c r="G30" s="2" t="s">
        <v>10</v>
      </c>
      <c r="H30">
        <v>73.394999999999996</v>
      </c>
      <c r="I30">
        <v>1.39087E-2</v>
      </c>
      <c r="J30">
        <v>4292010</v>
      </c>
    </row>
    <row r="31" spans="1:19" x14ac:dyDescent="0.2">
      <c r="A31">
        <v>-10</v>
      </c>
      <c r="B31" s="2">
        <v>37880</v>
      </c>
      <c r="C31" t="s">
        <v>8</v>
      </c>
      <c r="D31" t="s">
        <v>8</v>
      </c>
      <c r="E31" t="s">
        <v>8</v>
      </c>
      <c r="F31" t="s">
        <v>10</v>
      </c>
      <c r="G31" s="2" t="s">
        <v>10</v>
      </c>
      <c r="H31">
        <v>74.3001</v>
      </c>
      <c r="I31">
        <v>2.1125999999999999E-2</v>
      </c>
      <c r="J31">
        <v>1864351</v>
      </c>
    </row>
    <row r="32" spans="1:19" x14ac:dyDescent="0.2">
      <c r="A32">
        <v>10</v>
      </c>
      <c r="B32">
        <v>37879</v>
      </c>
      <c r="C32" t="s">
        <v>8</v>
      </c>
      <c r="D32" t="s">
        <v>8</v>
      </c>
      <c r="E32" t="s">
        <v>8</v>
      </c>
      <c r="F32" t="s">
        <v>10</v>
      </c>
      <c r="G32" s="2" t="s">
        <v>10</v>
      </c>
      <c r="H32">
        <v>75.170699999999997</v>
      </c>
      <c r="I32">
        <v>1.9042799999999999E-2</v>
      </c>
      <c r="J32">
        <v>2298394</v>
      </c>
    </row>
    <row r="33" spans="1:10" x14ac:dyDescent="0.2">
      <c r="A33">
        <v>30</v>
      </c>
      <c r="B33">
        <v>37878</v>
      </c>
      <c r="C33" t="s">
        <v>8</v>
      </c>
      <c r="D33" t="s">
        <v>8</v>
      </c>
      <c r="E33" t="s">
        <v>8</v>
      </c>
      <c r="F33" t="s">
        <v>10</v>
      </c>
      <c r="G33" s="2" t="s">
        <v>10</v>
      </c>
      <c r="H33">
        <v>76.112700000000004</v>
      </c>
      <c r="I33">
        <v>2.0464099999999999E-2</v>
      </c>
      <c r="J33">
        <v>1983781</v>
      </c>
    </row>
    <row r="34" spans="1:10" x14ac:dyDescent="0.2">
      <c r="A34" s="2">
        <v>50</v>
      </c>
      <c r="B34" s="2">
        <v>37877</v>
      </c>
      <c r="C34" t="s">
        <v>8</v>
      </c>
      <c r="D34" t="s">
        <v>8</v>
      </c>
      <c r="E34" t="s">
        <v>8</v>
      </c>
      <c r="F34" t="s">
        <v>10</v>
      </c>
      <c r="G34" s="2" t="s">
        <v>10</v>
      </c>
      <c r="H34" s="2">
        <v>77.000100000000003</v>
      </c>
      <c r="I34" s="2">
        <v>2.01256E-2</v>
      </c>
      <c r="J34" s="2">
        <v>2049274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90CA5-4F28-7A4D-9979-F15266285338}">
  <dimension ref="A1:B11"/>
  <sheetViews>
    <sheetView workbookViewId="0">
      <selection activeCell="P14" sqref="P14"/>
    </sheetView>
  </sheetViews>
  <sheetFormatPr baseColWidth="10" defaultRowHeight="16" x14ac:dyDescent="0.2"/>
  <sheetData>
    <row r="1" spans="1:2" x14ac:dyDescent="0.2">
      <c r="A1" t="s">
        <v>19</v>
      </c>
      <c r="B1" t="s">
        <v>18</v>
      </c>
    </row>
    <row r="2" spans="1:2" x14ac:dyDescent="0.2">
      <c r="A2">
        <v>50</v>
      </c>
      <c r="B2">
        <v>39.151000000000003</v>
      </c>
    </row>
    <row r="3" spans="1:2" x14ac:dyDescent="0.2">
      <c r="A3">
        <v>30</v>
      </c>
      <c r="B3">
        <v>20.97</v>
      </c>
    </row>
    <row r="4" spans="1:2" x14ac:dyDescent="0.2">
      <c r="A4">
        <v>10</v>
      </c>
      <c r="B4">
        <v>9.1349</v>
      </c>
    </row>
    <row r="5" spans="1:2" x14ac:dyDescent="0.2">
      <c r="A5">
        <v>-10</v>
      </c>
      <c r="B5">
        <v>-6.2601000000000004</v>
      </c>
    </row>
    <row r="6" spans="1:2" x14ac:dyDescent="0.2">
      <c r="A6">
        <v>-30</v>
      </c>
      <c r="B6">
        <v>-23.277000000000001</v>
      </c>
    </row>
    <row r="7" spans="1:2" x14ac:dyDescent="0.2">
      <c r="A7">
        <v>-50</v>
      </c>
      <c r="B7">
        <v>-38.267000000000003</v>
      </c>
    </row>
    <row r="9" spans="1:2" x14ac:dyDescent="0.2">
      <c r="A9" t="s">
        <v>20</v>
      </c>
      <c r="B9">
        <v>-0.76459999999999995</v>
      </c>
    </row>
    <row r="10" spans="1:2" x14ac:dyDescent="0.2">
      <c r="A10" t="s">
        <v>21</v>
      </c>
      <c r="B10">
        <v>0.24199999999999999</v>
      </c>
    </row>
    <row r="11" spans="1:2" x14ac:dyDescent="0.2">
      <c r="A11" t="s">
        <v>22</v>
      </c>
      <c r="B11">
        <f>-B10/B9</f>
        <v>0.31650536228093124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E4AC4-5F94-BA40-832F-928FA2C4F999}">
  <dimension ref="A1:H7"/>
  <sheetViews>
    <sheetView workbookViewId="0">
      <selection activeCell="C9" sqref="C9"/>
    </sheetView>
  </sheetViews>
  <sheetFormatPr baseColWidth="10" defaultRowHeight="16" x14ac:dyDescent="0.2"/>
  <sheetData>
    <row r="1" spans="1:8" x14ac:dyDescent="0.2">
      <c r="A1" t="s">
        <v>12</v>
      </c>
    </row>
    <row r="3" spans="1:8" x14ac:dyDescent="0.2">
      <c r="A3" t="s">
        <v>0</v>
      </c>
      <c r="B3">
        <v>18</v>
      </c>
      <c r="C3">
        <v>14</v>
      </c>
    </row>
    <row r="4" spans="1:8" x14ac:dyDescent="0.2">
      <c r="A4" t="s">
        <v>3</v>
      </c>
      <c r="B4">
        <v>37884</v>
      </c>
      <c r="C4">
        <v>37886</v>
      </c>
      <c r="G4">
        <v>0</v>
      </c>
      <c r="H4">
        <v>0</v>
      </c>
    </row>
    <row r="5" spans="1:8" x14ac:dyDescent="0.2">
      <c r="B5">
        <v>37885</v>
      </c>
      <c r="G5">
        <v>0.22700000000000001</v>
      </c>
      <c r="H5">
        <v>0.76500000000000001</v>
      </c>
    </row>
    <row r="6" spans="1:8" x14ac:dyDescent="0.2">
      <c r="G6">
        <f>ABS(G4-G5)</f>
        <v>0.22700000000000001</v>
      </c>
      <c r="H6">
        <f>SQRT(H5^2)</f>
        <v>0.76500000000000001</v>
      </c>
    </row>
    <row r="7" spans="1:8" x14ac:dyDescent="0.2">
      <c r="G7">
        <f>G6/H6</f>
        <v>0.29673202614379085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2020-12-08T16:13:07Z</dcterms:created>
  <dcterms:modified xsi:type="dcterms:W3CDTF">2021-01-19T18:21:46Z</dcterms:modified>
</cp:coreProperties>
</file>