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pRatio/Misc/"/>
    </mc:Choice>
  </mc:AlternateContent>
  <xr:revisionPtr revIDLastSave="0" documentId="13_ncr:1_{9EF0CC3F-953C-A94D-A100-1509BC9478F4}" xr6:coauthVersionLast="45" xr6:coauthVersionMax="45" xr10:uidLastSave="{00000000-0000-0000-0000-000000000000}"/>
  <bookViews>
    <workbookView xWindow="6320" yWindow="1300" windowWidth="16100" windowHeight="15760" activeTab="1" xr2:uid="{DB225749-ECF2-B549-B856-3A83ADFA37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B18" i="2"/>
  <c r="C18" i="2" s="1"/>
  <c r="F6" i="2" l="1"/>
  <c r="E6" i="2"/>
  <c r="F2" i="2"/>
  <c r="E2" i="2"/>
  <c r="C19" i="2"/>
  <c r="B15" i="2"/>
  <c r="B14" i="2"/>
  <c r="C15" i="2"/>
  <c r="C14" i="2"/>
  <c r="D14" i="2" s="1"/>
  <c r="F3" i="1"/>
  <c r="D18" i="2" l="1"/>
  <c r="F19" i="1"/>
  <c r="G19" i="1" s="1"/>
  <c r="F18" i="1"/>
  <c r="G18" i="1" s="1"/>
  <c r="I18" i="1" l="1"/>
  <c r="F4" i="1"/>
  <c r="G4" i="1" s="1"/>
  <c r="G3" i="1"/>
  <c r="I3" i="1" s="1"/>
  <c r="C3" i="1"/>
  <c r="C8" i="1"/>
</calcChain>
</file>

<file path=xl/sharedStrings.xml><?xml version="1.0" encoding="utf-8"?>
<sst xmlns="http://schemas.openxmlformats.org/spreadsheetml/2006/main" count="57" uniqueCount="19">
  <si>
    <t>alpha</t>
  </si>
  <si>
    <t>Tau</t>
  </si>
  <si>
    <t xml:space="preserve">Chi2                      =      </t>
  </si>
  <si>
    <t xml:space="preserve">NDf                       =           </t>
  </si>
  <si>
    <t xml:space="preserve">      </t>
  </si>
  <si>
    <t>p0</t>
  </si>
  <si>
    <t xml:space="preserve">p0 </t>
  </si>
  <si>
    <t>Multipler</t>
  </si>
  <si>
    <t>Alpha</t>
  </si>
  <si>
    <t>Shift [ppm]</t>
  </si>
  <si>
    <t>Shift [ppb]</t>
  </si>
  <si>
    <t>Mean</t>
  </si>
  <si>
    <t>9day</t>
  </si>
  <si>
    <t>60 hour</t>
  </si>
  <si>
    <t>9 day</t>
  </si>
  <si>
    <t>Multipler (60 hour)</t>
  </si>
  <si>
    <t>Mean [ppb]</t>
  </si>
  <si>
    <t>dMean</t>
  </si>
  <si>
    <t>Multipler (9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</si>
</sst>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61D9-766A-3E4D-863E-5552043A17B1}">
  <dimension ref="A1:I27"/>
  <sheetViews>
    <sheetView workbookViewId="0">
      <selection activeCell="E4" sqref="E2:G4"/>
    </sheetView>
  </sheetViews>
  <sheetFormatPr baseColWidth="10" defaultRowHeight="16" x14ac:dyDescent="0.2"/>
  <cols>
    <col min="6" max="6" width="11.1640625" bestFit="1" customWidth="1"/>
  </cols>
  <sheetData>
    <row r="1" spans="1:9" x14ac:dyDescent="0.2">
      <c r="A1" t="s">
        <v>0</v>
      </c>
    </row>
    <row r="2" spans="1:9" x14ac:dyDescent="0.2">
      <c r="F2" t="s">
        <v>9</v>
      </c>
      <c r="G2" t="s">
        <v>10</v>
      </c>
      <c r="I2" t="s">
        <v>11</v>
      </c>
    </row>
    <row r="3" spans="1:9" x14ac:dyDescent="0.2">
      <c r="A3" t="s">
        <v>2</v>
      </c>
      <c r="B3">
        <v>25.647200000000002</v>
      </c>
      <c r="C3">
        <f>B3/B4</f>
        <v>1.5086588235294118</v>
      </c>
      <c r="E3" t="s">
        <v>8</v>
      </c>
      <c r="F3">
        <f>B5*B12</f>
        <v>5.7240044099999998E-2</v>
      </c>
      <c r="G3">
        <f>F3*1000</f>
        <v>57.240044099999999</v>
      </c>
      <c r="I3">
        <f>AVERAGE(G3:G4)</f>
        <v>58.044764549999996</v>
      </c>
    </row>
    <row r="4" spans="1:9" x14ac:dyDescent="0.2">
      <c r="A4" t="s">
        <v>3</v>
      </c>
      <c r="B4">
        <v>17</v>
      </c>
      <c r="E4" t="s">
        <v>1</v>
      </c>
      <c r="F4">
        <f>B10*B12</f>
        <v>5.8849484999999993E-2</v>
      </c>
      <c r="G4">
        <f>F4*1000</f>
        <v>58.849484999999994</v>
      </c>
    </row>
    <row r="5" spans="1:9" x14ac:dyDescent="0.2">
      <c r="A5" t="s">
        <v>6</v>
      </c>
      <c r="B5">
        <v>0.45320700000000003</v>
      </c>
      <c r="C5">
        <v>4.69843E-2</v>
      </c>
    </row>
    <row r="7" spans="1:9" x14ac:dyDescent="0.2">
      <c r="A7" t="s">
        <v>1</v>
      </c>
    </row>
    <row r="8" spans="1:9" x14ac:dyDescent="0.2">
      <c r="A8" t="s">
        <v>2</v>
      </c>
      <c r="B8">
        <v>14.0952</v>
      </c>
      <c r="C8">
        <f>B8/B9</f>
        <v>0.82912941176470589</v>
      </c>
    </row>
    <row r="9" spans="1:9" x14ac:dyDescent="0.2">
      <c r="A9" t="s">
        <v>4</v>
      </c>
      <c r="B9">
        <v>17</v>
      </c>
    </row>
    <row r="10" spans="1:9" x14ac:dyDescent="0.2">
      <c r="A10" t="s">
        <v>5</v>
      </c>
      <c r="B10">
        <v>0.46594999999999998</v>
      </c>
      <c r="C10">
        <v>9.5438400000000007E-2</v>
      </c>
    </row>
    <row r="12" spans="1:9" x14ac:dyDescent="0.2">
      <c r="A12" t="s">
        <v>7</v>
      </c>
      <c r="B12">
        <v>0.1263</v>
      </c>
    </row>
    <row r="15" spans="1:9" x14ac:dyDescent="0.2">
      <c r="A15" t="s">
        <v>12</v>
      </c>
    </row>
    <row r="16" spans="1:9" x14ac:dyDescent="0.2">
      <c r="A16" t="s">
        <v>0</v>
      </c>
    </row>
    <row r="17" spans="1:9" x14ac:dyDescent="0.2">
      <c r="F17" t="s">
        <v>9</v>
      </c>
      <c r="G17" t="s">
        <v>10</v>
      </c>
      <c r="I17" t="s">
        <v>11</v>
      </c>
    </row>
    <row r="18" spans="1:9" x14ac:dyDescent="0.2">
      <c r="A18" t="s">
        <v>2</v>
      </c>
      <c r="E18" t="s">
        <v>8</v>
      </c>
      <c r="F18">
        <f>B20*B27</f>
        <v>1.6854608700000002E-2</v>
      </c>
      <c r="G18">
        <f>F18*1000</f>
        <v>16.854608700000004</v>
      </c>
      <c r="I18">
        <f>AVERAGE(G18:G19)</f>
        <v>15.295624650000001</v>
      </c>
    </row>
    <row r="19" spans="1:9" x14ac:dyDescent="0.2">
      <c r="A19" t="s">
        <v>3</v>
      </c>
      <c r="E19" t="s">
        <v>1</v>
      </c>
      <c r="F19">
        <f>B25*B27</f>
        <v>1.3736640599999999E-2</v>
      </c>
      <c r="G19">
        <f>F19*1000</f>
        <v>13.736640599999999</v>
      </c>
    </row>
    <row r="20" spans="1:9" x14ac:dyDescent="0.2">
      <c r="A20" t="s">
        <v>6</v>
      </c>
      <c r="B20">
        <v>0.13344900000000001</v>
      </c>
      <c r="C20">
        <v>2.85825E-2</v>
      </c>
    </row>
    <row r="22" spans="1:9" x14ac:dyDescent="0.2">
      <c r="A22" t="s">
        <v>1</v>
      </c>
    </row>
    <row r="23" spans="1:9" x14ac:dyDescent="0.2">
      <c r="A23" t="s">
        <v>2</v>
      </c>
    </row>
    <row r="24" spans="1:9" x14ac:dyDescent="0.2">
      <c r="A24" t="s">
        <v>4</v>
      </c>
    </row>
    <row r="25" spans="1:9" x14ac:dyDescent="0.2">
      <c r="A25" t="s">
        <v>5</v>
      </c>
      <c r="B25">
        <v>0.108762</v>
      </c>
      <c r="C25">
        <v>4.32699E-2</v>
      </c>
    </row>
    <row r="27" spans="1:9" x14ac:dyDescent="0.2">
      <c r="A27" t="s">
        <v>7</v>
      </c>
      <c r="B27">
        <v>0.1263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BA47-2A5A-3D4D-830F-2F829025D4C1}">
  <dimension ref="A1:F19"/>
  <sheetViews>
    <sheetView tabSelected="1" workbookViewId="0">
      <selection activeCell="B23" sqref="B23"/>
    </sheetView>
  </sheetViews>
  <sheetFormatPr baseColWidth="10" defaultRowHeight="16" x14ac:dyDescent="0.2"/>
  <cols>
    <col min="1" max="1" width="22.6640625" bestFit="1" customWidth="1"/>
    <col min="5" max="5" width="10.1640625" bestFit="1" customWidth="1"/>
  </cols>
  <sheetData>
    <row r="1" spans="1:6" x14ac:dyDescent="0.2">
      <c r="A1" s="1" t="s">
        <v>13</v>
      </c>
      <c r="E1" t="s">
        <v>11</v>
      </c>
      <c r="F1" t="s">
        <v>17</v>
      </c>
    </row>
    <row r="2" spans="1:6" x14ac:dyDescent="0.2">
      <c r="A2" t="s">
        <v>0</v>
      </c>
      <c r="B2" t="s">
        <v>6</v>
      </c>
      <c r="C2">
        <v>0.55645800000000001</v>
      </c>
      <c r="D2">
        <v>9.8303600000000005E-2</v>
      </c>
      <c r="E2">
        <f>AVERAGE(C2:C3)</f>
        <v>0.48050749999999998</v>
      </c>
      <c r="F2">
        <f>0.5*SQRT(D2^2+D3^2)</f>
        <v>6.9511142175049903E-2</v>
      </c>
    </row>
    <row r="3" spans="1:6" x14ac:dyDescent="0.2">
      <c r="A3" t="s">
        <v>1</v>
      </c>
      <c r="B3" t="s">
        <v>6</v>
      </c>
      <c r="C3">
        <v>0.404557</v>
      </c>
      <c r="D3">
        <v>9.8303600000000005E-2</v>
      </c>
    </row>
    <row r="5" spans="1:6" x14ac:dyDescent="0.2">
      <c r="A5" s="1" t="s">
        <v>14</v>
      </c>
      <c r="E5" t="s">
        <v>11</v>
      </c>
      <c r="F5" t="s">
        <v>17</v>
      </c>
    </row>
    <row r="6" spans="1:6" x14ac:dyDescent="0.2">
      <c r="A6" t="s">
        <v>0</v>
      </c>
      <c r="B6" t="s">
        <v>6</v>
      </c>
      <c r="C6">
        <v>0.217304</v>
      </c>
      <c r="D6">
        <v>4.4716899999999997E-2</v>
      </c>
      <c r="E6">
        <f>AVERAGE(C6:C7)</f>
        <v>0.17584900000000001</v>
      </c>
      <c r="F6">
        <f>0.5*SQRT(D6^2+D7^2)</f>
        <v>3.0973390796658024E-2</v>
      </c>
    </row>
    <row r="7" spans="1:6" x14ac:dyDescent="0.2">
      <c r="A7" t="s">
        <v>1</v>
      </c>
      <c r="B7" t="s">
        <v>6</v>
      </c>
      <c r="C7">
        <v>0.13439400000000001</v>
      </c>
      <c r="D7">
        <v>4.2869600000000001E-2</v>
      </c>
    </row>
    <row r="9" spans="1:6" x14ac:dyDescent="0.2">
      <c r="A9" s="1" t="s">
        <v>15</v>
      </c>
      <c r="B9">
        <v>0.1263</v>
      </c>
    </row>
    <row r="10" spans="1:6" ht="19" x14ac:dyDescent="0.2">
      <c r="A10" s="1" t="s">
        <v>18</v>
      </c>
      <c r="B10" s="2">
        <v>0.1275</v>
      </c>
    </row>
    <row r="13" spans="1:6" x14ac:dyDescent="0.2">
      <c r="A13" s="1" t="s">
        <v>13</v>
      </c>
      <c r="B13" t="s">
        <v>9</v>
      </c>
      <c r="C13" t="s">
        <v>10</v>
      </c>
      <c r="D13" t="s">
        <v>16</v>
      </c>
    </row>
    <row r="14" spans="1:6" x14ac:dyDescent="0.2">
      <c r="A14" t="s">
        <v>8</v>
      </c>
      <c r="B14">
        <f>C2*$B$9</f>
        <v>7.0280645399999994E-2</v>
      </c>
      <c r="C14">
        <f>B14*1000</f>
        <v>70.280645399999997</v>
      </c>
      <c r="D14">
        <f>AVERAGE(C14:C15)</f>
        <v>60.688097249999998</v>
      </c>
    </row>
    <row r="15" spans="1:6" x14ac:dyDescent="0.2">
      <c r="A15" t="s">
        <v>1</v>
      </c>
      <c r="B15">
        <f>C3*$B$9</f>
        <v>5.1095549099999998E-2</v>
      </c>
      <c r="C15">
        <f>B15*1000</f>
        <v>51.095549099999999</v>
      </c>
    </row>
    <row r="17" spans="1:4" x14ac:dyDescent="0.2">
      <c r="A17" s="1" t="s">
        <v>14</v>
      </c>
      <c r="B17" t="s">
        <v>9</v>
      </c>
      <c r="C17" t="s">
        <v>10</v>
      </c>
      <c r="D17" t="s">
        <v>16</v>
      </c>
    </row>
    <row r="18" spans="1:4" x14ac:dyDescent="0.2">
      <c r="A18" t="s">
        <v>8</v>
      </c>
      <c r="B18">
        <f>C6*$B$10</f>
        <v>2.770626E-2</v>
      </c>
      <c r="C18">
        <f>B18*1000</f>
        <v>27.70626</v>
      </c>
      <c r="D18">
        <f>AVERAGE(C18:C19)</f>
        <v>22.420747500000001</v>
      </c>
    </row>
    <row r="19" spans="1:4" x14ac:dyDescent="0.2">
      <c r="A19" t="s">
        <v>1</v>
      </c>
      <c r="B19">
        <f>C7*$B$10</f>
        <v>1.7135235000000002E-2</v>
      </c>
      <c r="C19">
        <f>B19*1000</f>
        <v>17.135235000000002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2019-08-21T16:32:06Z</dcterms:created>
  <dcterms:modified xsi:type="dcterms:W3CDTF">2019-10-30T22:31:30Z</dcterms:modified>
</cp:coreProperties>
</file>