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xl/drawings/drawing2.xml" ContentType="application/vnd.openxmlformats-officedocument.drawing+xml"/>
  <Override PartName="/xl/tables/table2.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0713"/>
  <workbookPr filterPrivacy="1" codeName="ThisWorkbook"/>
  <xr:revisionPtr revIDLastSave="0" documentId="8_{5B245AE5-8EEF-3747-92BE-6B70F2F25203}" xr6:coauthVersionLast="47" xr6:coauthVersionMax="47" xr10:uidLastSave="{00000000-0000-0000-0000-000000000000}"/>
  <bookViews>
    <workbookView xWindow="0" yWindow="460" windowWidth="28800" windowHeight="12220" xr2:uid="{00000000-000D-0000-FFFF-FFFF00000000}"/>
  </bookViews>
  <sheets>
    <sheet name="Class Schedule" sheetId="2" r:id="rId1"/>
    <sheet name="Class List" sheetId="1" r:id="rId2"/>
  </sheets>
  <definedNames>
    <definedName name="_xlnm._FilterDatabase" localSheetId="0" hidden="1">'Class Schedule'!$B$3:$I$63</definedName>
    <definedName name="CurrentTime">TIME(HOUR(NOW()),MINUTE(NOW()),SECOND(NOW()))</definedName>
    <definedName name="LastRow">MAX(MATCH(9.99E+307,'Class Schedule'!$B:$B),MATCH(REPT("z",255),'Class Schedule'!$B:$B))</definedName>
    <definedName name="MinuteInterval">'Class Schedule'!$I$2</definedName>
    <definedName name="MinuteText">'Class Schedule'!$H$2</definedName>
    <definedName name="_xlnm.Print_Titles" localSheetId="1">'Class List'!$2:$2</definedName>
    <definedName name="_xlnm.Print_Titles" localSheetId="0">'Class Schedule'!$3:$3</definedName>
    <definedName name="ScheduleStart">'Class Schedule'!$G$2</definedName>
    <definedName name="Slicer_TIME">#N/A</definedName>
    <definedName name="ThisCol">'Class Schedule'!A$4:INDEX('Class Schedule'!A:A,LastRow,1)</definedName>
    <definedName name="ThisRow">'Class Schedule'!$C1:$I1</definedName>
    <definedName name="ThisWeekday">CHOOSE(WEEKDAY(TODAY()),"Sunday","Monday","Tuesday","Wednesday","Thursday","Friday","Saturday")</definedName>
    <definedName name="Times">tblSchedule[TIME]</definedName>
  </definedNames>
  <calcPr calcId="191029"/>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3"/>
      </x15:slicerCaches>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H10" i="1" l="1"/>
  <c r="H9" i="1" l="1"/>
  <c r="I2" i="2" l="1"/>
  <c r="B4" i="2" l="1"/>
  <c r="B5" i="2" s="1"/>
  <c r="H3" i="1"/>
  <c r="H4" i="1"/>
  <c r="H5" i="1"/>
  <c r="H6" i="1"/>
  <c r="H7" i="1"/>
  <c r="H8" i="1"/>
  <c r="I5" i="2" l="1"/>
  <c r="C4" i="2"/>
  <c r="G4" i="2"/>
  <c r="E4" i="2"/>
  <c r="D4" i="2"/>
  <c r="C5" i="2"/>
  <c r="D5" i="2"/>
  <c r="B6" i="2"/>
  <c r="E5" i="2"/>
  <c r="G5" i="2"/>
  <c r="I4" i="2"/>
  <c r="H4" i="2"/>
  <c r="F4" i="2"/>
  <c r="B7" i="2" l="1"/>
  <c r="G6" i="2"/>
  <c r="I6" i="2"/>
  <c r="D6" i="2"/>
  <c r="C6" i="2"/>
  <c r="E6" i="2"/>
  <c r="C7" i="2" l="1"/>
  <c r="B8" i="2"/>
  <c r="I7" i="2"/>
  <c r="E7" i="2"/>
  <c r="G7" i="2"/>
  <c r="D7" i="2"/>
  <c r="B9" i="2" l="1"/>
  <c r="C8" i="2"/>
  <c r="D8" i="2"/>
  <c r="I8" i="2"/>
  <c r="E8" i="2"/>
  <c r="G8" i="2"/>
  <c r="E9" i="2" l="1"/>
  <c r="B10" i="2"/>
  <c r="C9" i="2"/>
  <c r="G9" i="2"/>
  <c r="D9" i="2"/>
  <c r="I9" i="2"/>
  <c r="G10" i="2" l="1"/>
  <c r="D10" i="2"/>
  <c r="F10" i="2"/>
  <c r="B11" i="2"/>
  <c r="E10" i="2"/>
  <c r="H10" i="2"/>
  <c r="C10" i="2"/>
  <c r="I10" i="2"/>
  <c r="C11" i="2" l="1"/>
  <c r="D11" i="2"/>
  <c r="F11" i="2"/>
  <c r="G11" i="2"/>
  <c r="I11" i="2"/>
  <c r="B12" i="2"/>
  <c r="H11" i="2"/>
  <c r="E11" i="2"/>
  <c r="I12" i="2" l="1"/>
  <c r="H12" i="2"/>
  <c r="C12" i="2"/>
  <c r="D12" i="2"/>
  <c r="G12" i="2"/>
  <c r="E12" i="2"/>
  <c r="B13" i="2"/>
  <c r="F12" i="2"/>
  <c r="B14" i="2" l="1"/>
  <c r="F13" i="2"/>
  <c r="E13" i="2"/>
  <c r="H13" i="2"/>
  <c r="D13" i="2"/>
  <c r="I13" i="2"/>
  <c r="C13" i="2"/>
  <c r="G13" i="2"/>
  <c r="B15" i="2" l="1"/>
  <c r="G14" i="2"/>
  <c r="I14" i="2"/>
  <c r="D14" i="2"/>
  <c r="F14" i="2"/>
  <c r="H14" i="2"/>
  <c r="C14" i="2"/>
  <c r="E14" i="2"/>
  <c r="C15" i="2" l="1"/>
  <c r="B16" i="2"/>
  <c r="I15" i="2"/>
  <c r="F15" i="2"/>
  <c r="E15" i="2"/>
  <c r="G15" i="2"/>
  <c r="H15" i="2"/>
  <c r="D15" i="2"/>
  <c r="B17" i="2" l="1"/>
  <c r="H16" i="2"/>
  <c r="C16" i="2"/>
  <c r="I16" i="2"/>
  <c r="E16" i="2"/>
  <c r="G16" i="2"/>
  <c r="F16" i="2"/>
  <c r="D16" i="2"/>
  <c r="F17" i="2" l="1"/>
  <c r="E17" i="2"/>
  <c r="H17" i="2"/>
  <c r="B18" i="2"/>
  <c r="I17" i="2"/>
  <c r="D17" i="2"/>
  <c r="G17" i="2"/>
  <c r="C17" i="2"/>
  <c r="G18" i="2" l="1"/>
  <c r="D18" i="2"/>
  <c r="F18" i="2"/>
  <c r="B19" i="2"/>
  <c r="H18" i="2"/>
  <c r="C18" i="2"/>
  <c r="I18" i="2"/>
  <c r="E18" i="2"/>
  <c r="C19" i="2" l="1"/>
  <c r="D19" i="2"/>
  <c r="H19" i="2"/>
  <c r="E19" i="2"/>
  <c r="I19" i="2"/>
  <c r="G19" i="2"/>
  <c r="B20" i="2"/>
  <c r="F19" i="2"/>
  <c r="I20" i="2" l="1"/>
  <c r="H20" i="2"/>
  <c r="C20" i="2"/>
  <c r="E20" i="2"/>
  <c r="F20" i="2"/>
  <c r="D20" i="2"/>
  <c r="G20" i="2"/>
  <c r="B21" i="2"/>
  <c r="B22" i="2" l="1"/>
  <c r="F21" i="2"/>
  <c r="E21" i="2"/>
  <c r="H21" i="2"/>
  <c r="G21" i="2"/>
  <c r="C21" i="2"/>
  <c r="I21" i="2"/>
  <c r="D21" i="2"/>
  <c r="B23" i="2" l="1"/>
  <c r="E22" i="2"/>
  <c r="I22" i="2"/>
  <c r="D22" i="2"/>
  <c r="F22" i="2"/>
  <c r="C22" i="2"/>
  <c r="H22" i="2"/>
  <c r="G22" i="2"/>
  <c r="F23" i="2" l="1"/>
  <c r="D23" i="2"/>
  <c r="B24" i="2"/>
  <c r="G23" i="2"/>
  <c r="C23" i="2"/>
  <c r="E23" i="2"/>
  <c r="H23" i="2"/>
  <c r="I23" i="2"/>
  <c r="F24" i="2" l="1"/>
  <c r="D24" i="2"/>
  <c r="B25" i="2"/>
  <c r="G24" i="2"/>
  <c r="C24" i="2"/>
  <c r="E24" i="2"/>
  <c r="H24" i="2"/>
  <c r="I24" i="2"/>
  <c r="I25" i="2" l="1"/>
  <c r="F25" i="2"/>
  <c r="D25" i="2"/>
  <c r="E25" i="2"/>
  <c r="B26" i="2"/>
  <c r="C25" i="2"/>
  <c r="G25" i="2"/>
  <c r="H25" i="2"/>
  <c r="F26" i="2" l="1"/>
  <c r="D26" i="2"/>
  <c r="I26" i="2"/>
  <c r="E26" i="2"/>
  <c r="B27" i="2"/>
  <c r="C26" i="2"/>
  <c r="G26" i="2"/>
  <c r="H26" i="2"/>
  <c r="F27" i="2" l="1"/>
  <c r="D27" i="2"/>
  <c r="H27" i="2"/>
  <c r="I27" i="2"/>
  <c r="E27" i="2"/>
  <c r="C27" i="2"/>
  <c r="B28" i="2"/>
  <c r="G27" i="2"/>
  <c r="D28" i="2" l="1"/>
  <c r="F28" i="2"/>
  <c r="H28" i="2"/>
  <c r="I28" i="2"/>
  <c r="E28" i="2"/>
  <c r="C28" i="2"/>
  <c r="G28" i="2"/>
  <c r="B29" i="2"/>
  <c r="F29" i="2" l="1"/>
  <c r="D29" i="2"/>
  <c r="B30" i="2"/>
  <c r="G29" i="2"/>
  <c r="C29" i="2"/>
  <c r="H29" i="2"/>
  <c r="I29" i="2"/>
  <c r="E29" i="2"/>
  <c r="F30" i="2" l="1"/>
  <c r="D30" i="2"/>
  <c r="B31" i="2"/>
  <c r="G30" i="2"/>
  <c r="H30" i="2"/>
  <c r="E30" i="2"/>
  <c r="C30" i="2"/>
  <c r="I30" i="2"/>
  <c r="F31" i="2" l="1"/>
  <c r="B32" i="2"/>
  <c r="G31" i="2"/>
  <c r="C31" i="2"/>
  <c r="I31" i="2"/>
  <c r="H31" i="2"/>
  <c r="D31" i="2"/>
  <c r="E31" i="2"/>
  <c r="F32" i="2" l="1"/>
  <c r="B33" i="2"/>
  <c r="C32" i="2"/>
  <c r="G32" i="2"/>
  <c r="I32" i="2"/>
  <c r="D32" i="2"/>
  <c r="H32" i="2"/>
  <c r="E32" i="2"/>
  <c r="I33" i="2" l="1"/>
  <c r="E33" i="2"/>
  <c r="F33" i="2"/>
  <c r="B34" i="2"/>
  <c r="H33" i="2"/>
  <c r="G33" i="2"/>
  <c r="D33" i="2"/>
  <c r="C33" i="2"/>
  <c r="I34" i="2" l="1"/>
  <c r="E34" i="2"/>
  <c r="F34" i="2"/>
  <c r="B35" i="2"/>
  <c r="H34" i="2"/>
  <c r="G34" i="2"/>
  <c r="D34" i="2"/>
  <c r="C34" i="2"/>
  <c r="H35" i="2" l="1"/>
  <c r="D35" i="2"/>
  <c r="I35" i="2"/>
  <c r="E35" i="2"/>
  <c r="B36" i="2"/>
  <c r="D36" i="2" s="1"/>
  <c r="G35" i="2"/>
  <c r="F35" i="2"/>
  <c r="C35" i="2"/>
  <c r="H36" i="2" l="1"/>
  <c r="E36" i="2"/>
  <c r="I36" i="2"/>
  <c r="G36" i="2"/>
  <c r="B37" i="2"/>
  <c r="D37" i="2" s="1"/>
  <c r="F36" i="2"/>
  <c r="C36" i="2"/>
  <c r="B38" i="2" l="1"/>
  <c r="D38" i="2" s="1"/>
  <c r="G37" i="2"/>
  <c r="C37" i="2"/>
  <c r="H37" i="2"/>
  <c r="F37" i="2"/>
  <c r="E37" i="2"/>
  <c r="I37" i="2"/>
  <c r="B39" i="2" l="1"/>
  <c r="D39" i="2" s="1"/>
  <c r="G38" i="2"/>
  <c r="H38" i="2"/>
  <c r="C38" i="2"/>
  <c r="E38" i="2"/>
  <c r="F38" i="2"/>
  <c r="I38" i="2"/>
  <c r="F39" i="2" l="1"/>
  <c r="B40" i="2"/>
  <c r="D40" i="2" s="1"/>
  <c r="G39" i="2"/>
  <c r="C39" i="2"/>
  <c r="E39" i="2"/>
  <c r="H39" i="2"/>
  <c r="I39" i="2"/>
  <c r="F40" i="2" l="1"/>
  <c r="B41" i="2"/>
  <c r="D41" i="2" s="1"/>
  <c r="G40" i="2"/>
  <c r="C40" i="2"/>
  <c r="E40" i="2"/>
  <c r="H40" i="2"/>
  <c r="I40" i="2"/>
  <c r="I41" i="2" l="1"/>
  <c r="E41" i="2"/>
  <c r="F41" i="2"/>
  <c r="B42" i="2"/>
  <c r="D42" i="2" s="1"/>
  <c r="C41" i="2"/>
  <c r="G41" i="2"/>
  <c r="H41" i="2"/>
  <c r="I42" i="2" l="1"/>
  <c r="E42" i="2"/>
  <c r="F42" i="2"/>
  <c r="B43" i="2"/>
  <c r="C42" i="2"/>
  <c r="G42" i="2"/>
  <c r="H42" i="2"/>
  <c r="H43" i="2" l="1"/>
  <c r="D43" i="2"/>
  <c r="I43" i="2"/>
  <c r="E43" i="2"/>
  <c r="B44" i="2"/>
  <c r="F43" i="2"/>
  <c r="C43" i="2"/>
  <c r="G43" i="2"/>
  <c r="H44" i="2" l="1"/>
  <c r="D44" i="2"/>
  <c r="I44" i="2"/>
  <c r="E44" i="2"/>
  <c r="B45" i="2"/>
  <c r="F44" i="2"/>
  <c r="C44" i="2"/>
  <c r="G44" i="2"/>
  <c r="B46" i="2" l="1"/>
  <c r="G45" i="2"/>
  <c r="C45" i="2"/>
  <c r="H45" i="2"/>
  <c r="D45" i="2"/>
  <c r="I45" i="2"/>
  <c r="E45" i="2"/>
  <c r="F45" i="2"/>
  <c r="B47" i="2" l="1"/>
  <c r="G46" i="2"/>
  <c r="D46" i="2"/>
  <c r="H46" i="2"/>
  <c r="E46" i="2"/>
  <c r="I46" i="2"/>
  <c r="F46" i="2"/>
  <c r="C46" i="2"/>
  <c r="F47" i="2" l="1"/>
  <c r="B48" i="2"/>
  <c r="G47" i="2"/>
  <c r="C47" i="2"/>
  <c r="I47" i="2"/>
  <c r="H47" i="2"/>
  <c r="D47" i="2"/>
  <c r="E47" i="2"/>
  <c r="F48" i="2" l="1"/>
  <c r="B49" i="2"/>
  <c r="C48" i="2"/>
  <c r="G48" i="2"/>
  <c r="I48" i="2"/>
  <c r="D48" i="2"/>
  <c r="E48" i="2"/>
  <c r="H48" i="2"/>
  <c r="I49" i="2" l="1"/>
  <c r="E49" i="2"/>
  <c r="F49" i="2"/>
  <c r="B50" i="2"/>
  <c r="H49" i="2"/>
  <c r="G49" i="2"/>
  <c r="C49" i="2"/>
  <c r="D49" i="2"/>
  <c r="I50" i="2" l="1"/>
  <c r="E50" i="2"/>
  <c r="F50" i="2"/>
  <c r="B51" i="2"/>
  <c r="G50" i="2"/>
  <c r="H50" i="2"/>
  <c r="C50" i="2"/>
  <c r="D50" i="2"/>
  <c r="H51" i="2" l="1"/>
  <c r="D51" i="2"/>
  <c r="I51" i="2"/>
  <c r="E51" i="2"/>
  <c r="G51" i="2"/>
  <c r="C51" i="2"/>
  <c r="F51" i="2"/>
  <c r="B52" i="2"/>
  <c r="H52" i="2" l="1"/>
  <c r="E52" i="2"/>
  <c r="I52" i="2"/>
  <c r="G52" i="2"/>
  <c r="C52" i="2"/>
  <c r="D52" i="2"/>
  <c r="F52" i="2"/>
  <c r="B53" i="2"/>
  <c r="B54" i="2" l="1"/>
  <c r="I53" i="2"/>
  <c r="G53" i="2"/>
  <c r="E53" i="2"/>
  <c r="C53" i="2"/>
  <c r="H53" i="2"/>
  <c r="D53" i="2"/>
  <c r="F53" i="2"/>
  <c r="B55" i="2" l="1"/>
  <c r="I54" i="2"/>
  <c r="G54" i="2"/>
  <c r="E54" i="2"/>
  <c r="C54" i="2"/>
  <c r="H54" i="2"/>
  <c r="D54" i="2"/>
  <c r="F54" i="2"/>
  <c r="H55" i="2" l="1"/>
  <c r="F55" i="2"/>
  <c r="D55" i="2"/>
  <c r="B56" i="2"/>
  <c r="B57" i="2" s="1"/>
  <c r="I55" i="2"/>
  <c r="E55" i="2"/>
  <c r="G55" i="2"/>
  <c r="C55" i="2"/>
  <c r="B58" i="2" l="1"/>
  <c r="C57" i="2"/>
  <c r="E57" i="2"/>
  <c r="G57" i="2"/>
  <c r="I57" i="2"/>
  <c r="D57" i="2"/>
  <c r="F57" i="2"/>
  <c r="H57" i="2"/>
  <c r="H56" i="2"/>
  <c r="F56" i="2"/>
  <c r="D56" i="2"/>
  <c r="I56" i="2"/>
  <c r="G56" i="2"/>
  <c r="C56" i="2"/>
  <c r="E56" i="2"/>
  <c r="B59" i="2" l="1"/>
  <c r="D58" i="2"/>
  <c r="F58" i="2"/>
  <c r="H58" i="2"/>
  <c r="C58" i="2"/>
  <c r="E58" i="2"/>
  <c r="G58" i="2"/>
  <c r="I58" i="2"/>
  <c r="B60" i="2" l="1"/>
  <c r="C59" i="2"/>
  <c r="E59" i="2"/>
  <c r="G59" i="2"/>
  <c r="I59" i="2"/>
  <c r="D59" i="2"/>
  <c r="F59" i="2"/>
  <c r="H59" i="2"/>
  <c r="B61" i="2" l="1"/>
  <c r="C60" i="2"/>
  <c r="D60" i="2"/>
  <c r="E60" i="2"/>
  <c r="F60" i="2"/>
  <c r="G60" i="2"/>
  <c r="H60" i="2"/>
  <c r="I60" i="2"/>
  <c r="B62" i="2" l="1"/>
  <c r="C61" i="2"/>
  <c r="D61" i="2"/>
  <c r="E61" i="2"/>
  <c r="F61" i="2"/>
  <c r="G61" i="2"/>
  <c r="H61" i="2"/>
  <c r="I61" i="2"/>
  <c r="B63" i="2" l="1"/>
  <c r="D62" i="2"/>
  <c r="F62" i="2"/>
  <c r="H62" i="2"/>
  <c r="C62" i="2"/>
  <c r="E62" i="2"/>
  <c r="G62" i="2"/>
  <c r="I62" i="2"/>
  <c r="D63" i="2" l="1"/>
  <c r="F63" i="2"/>
  <c r="H63" i="2"/>
  <c r="I63" i="2"/>
  <c r="C63" i="2"/>
  <c r="E63" i="2"/>
  <c r="G63" i="2"/>
</calcChain>
</file>

<file path=xl/sharedStrings.xml><?xml version="1.0" encoding="utf-8"?>
<sst xmlns="http://schemas.openxmlformats.org/spreadsheetml/2006/main" count="36" uniqueCount="28">
  <si>
    <t>Technical Writing</t>
  </si>
  <si>
    <t>ID</t>
  </si>
  <si>
    <t>WR-121</t>
  </si>
  <si>
    <t>Public Speaking</t>
  </si>
  <si>
    <t>SP-111</t>
  </si>
  <si>
    <t>Building A</t>
  </si>
  <si>
    <t>Building B</t>
  </si>
  <si>
    <t>SCHEDULE START</t>
  </si>
  <si>
    <t>TIME INTERVAL</t>
  </si>
  <si>
    <t>TIME</t>
  </si>
  <si>
    <t>SUNDAY</t>
  </si>
  <si>
    <t>MONDAY</t>
  </si>
  <si>
    <t>TUESDAY</t>
  </si>
  <si>
    <t>WEDNESDAY</t>
  </si>
  <si>
    <t>THURSDAY</t>
  </si>
  <si>
    <t>FRIDAY</t>
  </si>
  <si>
    <t>SATURDAY</t>
  </si>
  <si>
    <t>CLASS LIST</t>
  </si>
  <si>
    <t>CLASS</t>
  </si>
  <si>
    <t>DAY</t>
  </si>
  <si>
    <t>LOCATION</t>
  </si>
  <si>
    <t>START TIME</t>
  </si>
  <si>
    <t>END TIME</t>
  </si>
  <si>
    <t>UNIQUE</t>
  </si>
  <si>
    <t>15 MIN</t>
  </si>
  <si>
    <t>Health &amp; Fitness</t>
  </si>
  <si>
    <t>HPE-295</t>
  </si>
  <si>
    <t>Study Plan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</si>
</sst>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164" formatCode=";;;@"/>
    <numFmt numFmtId="165" formatCode="[$-F400]h:mm:ss\ AM/PM"/>
  </numFmts>
  <fonts count="11" x14ac:knownFonts="1">
    <font>
      <sz val="9"/>
      <color theme="1" tint="0.34998626667073579"/>
      <name val="Arial"/>
      <family val="2"/>
      <scheme val="minor"/>
    </font>
    <font>
      <sz val="10"/>
      <color theme="0"/>
      <name val="Arial"/>
      <family val="2"/>
      <scheme val="major"/>
    </font>
    <font>
      <sz val="10"/>
      <color theme="1" tint="0.249977111117893"/>
      <name val="Arial"/>
      <family val="2"/>
      <scheme val="major"/>
    </font>
    <font>
      <b/>
      <sz val="26"/>
      <color theme="0"/>
      <name val="Arial"/>
      <family val="2"/>
      <scheme val="major"/>
    </font>
    <font>
      <b/>
      <sz val="14"/>
      <color theme="5"/>
      <name val="Arial"/>
      <family val="2"/>
      <scheme val="minor"/>
    </font>
    <font>
      <b/>
      <sz val="8"/>
      <color theme="0" tint="-0.249977111117893"/>
      <name val="Arial"/>
      <family val="2"/>
      <scheme val="minor"/>
    </font>
    <font>
      <sz val="8"/>
      <color theme="1"/>
      <name val="Arial"/>
      <family val="2"/>
      <scheme val="minor"/>
    </font>
    <font>
      <b/>
      <sz val="8"/>
      <color theme="0"/>
      <name val="Arial"/>
      <family val="2"/>
      <scheme val="major"/>
    </font>
    <font>
      <sz val="8"/>
      <color theme="1" tint="0.34998626667073579"/>
      <name val="Arial"/>
      <family val="2"/>
      <scheme val="major"/>
    </font>
    <font>
      <sz val="8"/>
      <color theme="0"/>
      <name val="Arial"/>
      <family val="2"/>
      <scheme val="major"/>
    </font>
    <font>
      <b/>
      <sz val="9"/>
      <color theme="0"/>
      <name val="Arial"/>
      <family val="2"/>
      <scheme val="major"/>
    </font>
  </fonts>
  <fills count="4">
    <fill>
      <patternFill patternType="none"/>
    </fill>
    <fill>
      <patternFill patternType="gray125"/>
    </fill>
    <fill>
      <patternFill patternType="solid">
        <fgColor theme="1" tint="0.249977111117893"/>
        <bgColor indexed="64"/>
      </patternFill>
    </fill>
    <fill>
      <patternFill patternType="solid">
        <fgColor theme="1" tint="0.24994659260841701"/>
        <bgColor indexed="64"/>
      </patternFill>
    </fill>
  </fills>
  <borders count="12">
    <border>
      <left/>
      <right/>
      <top/>
      <bottom/>
      <diagonal/>
    </border>
    <border>
      <left style="thin">
        <color theme="0"/>
      </left>
      <right style="thin">
        <color theme="0"/>
      </right>
      <top style="thin">
        <color theme="0"/>
      </top>
      <bottom style="thin">
        <color theme="0"/>
      </bottom>
      <diagonal/>
    </border>
    <border>
      <left style="thin">
        <color theme="0"/>
      </left>
      <right style="thin">
        <color theme="0"/>
      </right>
      <top style="thin">
        <color theme="0"/>
      </top>
      <bottom/>
      <diagonal/>
    </border>
    <border>
      <left style="thin">
        <color theme="0"/>
      </left>
      <right style="thin">
        <color theme="0"/>
      </right>
      <top/>
      <bottom style="thin">
        <color theme="0"/>
      </bottom>
      <diagonal/>
    </border>
    <border>
      <left/>
      <right/>
      <top style="thin">
        <color theme="0"/>
      </top>
      <bottom style="thin">
        <color theme="0"/>
      </bottom>
      <diagonal/>
    </border>
    <border>
      <left/>
      <right/>
      <top/>
      <bottom style="thin">
        <color theme="0" tint="-0.14996795556505021"/>
      </bottom>
      <diagonal/>
    </border>
    <border>
      <left/>
      <right/>
      <top style="thin">
        <color theme="0" tint="-0.14996795556505021"/>
      </top>
      <bottom style="thin">
        <color theme="0" tint="-0.14996795556505021"/>
      </bottom>
      <diagonal/>
    </border>
    <border>
      <left/>
      <right/>
      <top style="thin">
        <color theme="0" tint="-0.14996795556505021"/>
      </top>
      <bottom/>
      <diagonal/>
    </border>
    <border>
      <left/>
      <right style="thin">
        <color theme="0"/>
      </right>
      <top style="thin">
        <color theme="0"/>
      </top>
      <bottom/>
      <diagonal/>
    </border>
    <border>
      <left/>
      <right style="thin">
        <color theme="0"/>
      </right>
      <top/>
      <bottom style="thin">
        <color theme="0"/>
      </bottom>
      <diagonal/>
    </border>
    <border>
      <left style="thin">
        <color theme="0"/>
      </left>
      <right/>
      <top style="thin">
        <color theme="0"/>
      </top>
      <bottom/>
      <diagonal/>
    </border>
    <border>
      <left style="thin">
        <color theme="0"/>
      </left>
      <right/>
      <top/>
      <bottom style="thin">
        <color theme="0"/>
      </bottom>
      <diagonal/>
    </border>
  </borders>
  <cellStyleXfs count="5">
    <xf numFmtId="0" fontId="0" fillId="0" borderId="0"/>
    <xf numFmtId="0" fontId="3" fillId="3" borderId="1" applyNumberFormat="0" applyProtection="0">
      <alignment horizontal="left" vertical="center" indent="1"/>
    </xf>
    <xf numFmtId="0" fontId="8" fillId="0" borderId="0" applyNumberFormat="0" applyFill="0" applyBorder="0" applyAlignment="0" applyProtection="0"/>
    <xf numFmtId="0" fontId="10" fillId="3" borderId="0" applyNumberFormat="0" applyAlignment="0" applyProtection="0"/>
    <xf numFmtId="0" fontId="9" fillId="3" borderId="0" applyNumberFormat="0" applyBorder="0" applyAlignment="0" applyProtection="0"/>
  </cellStyleXfs>
  <cellXfs count="21">
    <xf numFmtId="0" fontId="0" fillId="0" borderId="0" xfId="0"/>
    <xf numFmtId="0" fontId="0" fillId="0" borderId="0" xfId="0" applyAlignment="1">
      <alignment horizontal="left" vertical="center"/>
    </xf>
    <xf numFmtId="18" fontId="4" fillId="2" borderId="3" xfId="2" applyNumberFormat="1" applyFont="1" applyFill="1" applyBorder="1" applyAlignment="1" applyProtection="1">
      <alignment horizontal="center" vertical="top"/>
      <protection locked="0"/>
    </xf>
    <xf numFmtId="18" fontId="5" fillId="0" borderId="5" xfId="0" applyNumberFormat="1" applyFont="1" applyFill="1" applyBorder="1" applyAlignment="1">
      <alignment horizontal="right" vertical="center" indent="1"/>
    </xf>
    <xf numFmtId="18" fontId="5" fillId="0" borderId="6" xfId="0" applyNumberFormat="1" applyFont="1" applyFill="1" applyBorder="1" applyAlignment="1">
      <alignment horizontal="right" vertical="center" indent="1"/>
    </xf>
    <xf numFmtId="18" fontId="5" fillId="0" borderId="7" xfId="0" applyNumberFormat="1" applyFont="1" applyFill="1" applyBorder="1" applyAlignment="1">
      <alignment horizontal="right" vertical="center" indent="1"/>
    </xf>
    <xf numFmtId="164" fontId="6" fillId="0" borderId="5" xfId="0" applyNumberFormat="1" applyFont="1" applyFill="1" applyBorder="1" applyAlignment="1">
      <alignment horizontal="center" vertical="center"/>
    </xf>
    <xf numFmtId="164" fontId="6" fillId="0" borderId="6" xfId="0" applyNumberFormat="1" applyFont="1" applyFill="1" applyBorder="1" applyAlignment="1">
      <alignment horizontal="center" vertical="center"/>
    </xf>
    <xf numFmtId="164" fontId="6" fillId="0" borderId="7" xfId="0" applyNumberFormat="1" applyFont="1" applyFill="1" applyBorder="1" applyAlignment="1">
      <alignment horizontal="center" vertical="center"/>
    </xf>
    <xf numFmtId="0" fontId="7" fillId="2" borderId="2" xfId="2" applyFont="1" applyFill="1" applyBorder="1" applyAlignment="1">
      <alignment horizontal="center"/>
    </xf>
    <xf numFmtId="0" fontId="0" fillId="0" borderId="0" xfId="0" applyFont="1" applyFill="1" applyBorder="1" applyAlignment="1">
      <alignment horizontal="center" vertical="center"/>
    </xf>
    <xf numFmtId="0" fontId="0" fillId="0" borderId="0" xfId="0" applyAlignment="1">
      <alignment horizontal="center" vertical="center"/>
    </xf>
    <xf numFmtId="165" fontId="0" fillId="0" borderId="0" xfId="0" applyNumberFormat="1" applyFont="1" applyFill="1" applyBorder="1" applyAlignment="1">
      <alignment horizontal="center" vertical="center"/>
    </xf>
    <xf numFmtId="0" fontId="10" fillId="3" borderId="0" xfId="3" applyAlignment="1">
      <alignment horizontal="center" vertical="center"/>
    </xf>
    <xf numFmtId="0" fontId="9" fillId="3" borderId="0" xfId="4" applyAlignment="1">
      <alignment horizontal="center" vertical="center"/>
    </xf>
    <xf numFmtId="0" fontId="7" fillId="2" borderId="8" xfId="2" applyFont="1" applyFill="1" applyBorder="1" applyAlignment="1">
      <alignment horizontal="center"/>
    </xf>
    <xf numFmtId="18" fontId="4" fillId="2" borderId="9" xfId="2" applyNumberFormat="1" applyFont="1" applyFill="1" applyBorder="1" applyAlignment="1" applyProtection="1">
      <alignment horizontal="center" vertical="top"/>
      <protection locked="0"/>
    </xf>
    <xf numFmtId="0" fontId="1" fillId="2" borderId="10" xfId="0" applyFont="1" applyFill="1" applyBorder="1" applyAlignment="1">
      <alignment horizontal="left" vertical="center"/>
    </xf>
    <xf numFmtId="0" fontId="2" fillId="2" borderId="11" xfId="0" applyFont="1" applyFill="1" applyBorder="1" applyAlignment="1">
      <alignment horizontal="left" vertical="center"/>
    </xf>
    <xf numFmtId="0" fontId="3" fillId="3" borderId="0" xfId="1" applyBorder="1" applyAlignment="1">
      <alignment horizontal="left" vertical="center" indent="1"/>
    </xf>
    <xf numFmtId="0" fontId="3" fillId="3" borderId="4" xfId="1" applyBorder="1" applyAlignment="1">
      <alignment horizontal="center" vertical="center"/>
    </xf>
  </cellXfs>
  <cellStyles count="5">
    <cellStyle name="Heading 1" xfId="1" builtinId="16" customBuiltin="1"/>
    <cellStyle name="Heading 2" xfId="3" builtinId="17" customBuiltin="1"/>
    <cellStyle name="Heading 3" xfId="4" builtinId="18" customBuiltin="1"/>
    <cellStyle name="Heading 4" xfId="2" builtinId="19" customBuiltin="1"/>
    <cellStyle name="Normal" xfId="0" builtinId="0" customBuiltin="1"/>
  </cellStyles>
  <dxfs count="44">
    <dxf>
      <alignment horizontal="center" vertical="center" textRotation="0" wrapText="0" indent="0" justifyLastLine="0" shrinkToFit="0" readingOrder="0"/>
    </dxf>
    <dxf>
      <numFmt numFmtId="165" formatCode="[$-F400]h:mm:ss\ AM/PM"/>
      <alignment horizontal="center" vertical="center" textRotation="0" wrapText="0" indent="0" justifyLastLine="0" shrinkToFit="0" readingOrder="0"/>
    </dxf>
    <dxf>
      <numFmt numFmtId="165" formatCode="[$-F400]h:mm:ss\ AM/PM"/>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alignment horizontal="center" vertical="center" textRotation="0" wrapText="0" indent="0" justifyLastLine="0" shrinkToFit="0" readingOrder="0"/>
    </dxf>
    <dxf>
      <font>
        <b val="0"/>
        <i val="0"/>
        <strike val="0"/>
        <condense val="0"/>
        <extend val="0"/>
        <outline val="0"/>
        <shadow val="0"/>
        <u val="none"/>
        <vertAlign val="baseline"/>
        <sz val="10"/>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val="0"/>
        <i val="0"/>
        <strike val="0"/>
        <condense val="0"/>
        <extend val="0"/>
        <outline val="0"/>
        <shadow val="0"/>
        <u val="none"/>
        <vertAlign val="baseline"/>
        <sz val="10"/>
        <color theme="1"/>
        <name val="Arial"/>
        <scheme val="minor"/>
      </font>
      <fill>
        <patternFill patternType="none">
          <fgColor indexed="64"/>
          <bgColor indexed="65"/>
        </patternFill>
      </fill>
      <alignment horizontal="center" vertical="center" textRotation="0" wrapText="0" indent="0" justifyLastLine="0" shrinkToFit="0" readingOrder="0"/>
    </dxf>
    <dxf>
      <font>
        <strike val="0"/>
        <outline val="0"/>
        <shadow val="0"/>
        <u val="none"/>
        <vertAlign val="baseline"/>
        <sz val="8"/>
        <color theme="1"/>
        <name val="Arial"/>
        <scheme val="minor"/>
      </font>
      <numFmt numFmtId="164" formatCode=";;;@"/>
      <fill>
        <patternFill patternType="none">
          <fgColor indexed="64"/>
          <bgColor indexed="65"/>
        </patternFill>
      </fill>
      <alignment horizontal="center" vertical="center" textRotation="0" wrapText="0" indent="0" justifyLastLine="0" shrinkToFit="0" readingOrder="0"/>
      <border diagonalUp="0" diagonalDown="0" outline="0">
        <left/>
        <right/>
        <top style="thin">
          <color theme="0" tint="-0.14996795556505021"/>
        </top>
        <bottom style="thin">
          <color theme="0" tint="-0.14996795556505021"/>
        </bottom>
      </border>
    </dxf>
    <dxf>
      <font>
        <b/>
        <strike val="0"/>
        <outline val="0"/>
        <shadow val="0"/>
        <u val="none"/>
        <vertAlign val="baseline"/>
        <sz val="8"/>
        <color theme="0" tint="-0.249977111117893"/>
        <name val="Arial"/>
        <scheme val="minor"/>
      </font>
      <alignment horizontal="right" vertical="center" textRotation="0" wrapText="0" relativeIndent="1" justifyLastLine="0" shrinkToFit="0" readingOrder="0"/>
      <border diagonalUp="0" diagonalDown="0" outline="0">
        <left/>
        <right/>
        <top style="thin">
          <color theme="0" tint="-0.14996795556505021"/>
        </top>
        <bottom style="thin">
          <color theme="0" tint="-0.14996795556505021"/>
        </bottom>
      </border>
    </dxf>
    <dxf>
      <font>
        <strike val="0"/>
        <outline val="0"/>
        <shadow val="0"/>
        <u val="none"/>
        <vertAlign val="baseline"/>
        <sz val="9"/>
        <color theme="1"/>
        <name val="Arial"/>
        <scheme val="minor"/>
      </font>
    </dxf>
    <dxf>
      <border>
        <bottom style="thin">
          <color theme="0"/>
        </bottom>
      </border>
    </dxf>
    <dxf>
      <alignment horizontal="center" vertical="center" textRotation="0" wrapText="0" indent="0" justifyLastLine="0" shrinkToFit="0" readingOrder="0"/>
      <border diagonalUp="0" diagonalDown="0">
        <left style="thin">
          <color theme="0"/>
        </left>
        <right style="thin">
          <color theme="0"/>
        </right>
        <top/>
        <bottom/>
      </border>
    </dxf>
    <dxf>
      <font>
        <color theme="0"/>
      </font>
      <border>
        <left/>
        <right/>
        <top/>
        <bottom/>
        <vertical/>
        <horizontal/>
      </border>
    </dxf>
    <dxf>
      <font>
        <color theme="0" tint="-0.34998626667073579"/>
      </font>
      <border>
        <bottom style="thin">
          <color theme="0" tint="-0.14996795556505021"/>
        </bottom>
        <vertical/>
        <horizontal/>
      </border>
    </dxf>
    <dxf>
      <font>
        <color theme="2" tint="-9.9948118533890809E-2"/>
      </font>
    </dxf>
    <dxf>
      <font>
        <color theme="0"/>
      </font>
      <fill>
        <patternFill>
          <bgColor theme="5" tint="0.39994506668294322"/>
        </patternFill>
      </fill>
    </dxf>
    <dxf>
      <font>
        <color theme="5" tint="0.39994506668294322"/>
      </font>
      <border>
        <top style="thin">
          <color theme="5" tint="0.39994506668294322"/>
        </top>
        <bottom style="thin">
          <color theme="5" tint="0.39994506668294322"/>
        </bottom>
        <vertical/>
        <horizontal/>
      </border>
    </dxf>
    <dxf>
      <font>
        <color theme="0"/>
      </font>
    </dxf>
    <dxf>
      <fill>
        <patternFill>
          <bgColor theme="5" tint="0.79998168889431442"/>
        </patternFill>
      </fill>
    </dxf>
    <dxf>
      <font>
        <b val="0"/>
        <i val="0"/>
        <color theme="0" tint="-0.499984740745262"/>
      </font>
      <fill>
        <patternFill>
          <bgColor theme="2" tint="-9.9948118533890809E-2"/>
        </patternFill>
      </fill>
      <border>
        <left/>
        <right/>
        <top/>
        <bottom/>
      </border>
    </dxf>
    <dxf>
      <font>
        <color theme="2" tint="-9.9948118533890809E-2"/>
      </font>
      <fill>
        <patternFill>
          <bgColor theme="2" tint="-9.9948118533890809E-2"/>
        </patternFill>
      </fill>
      <border>
        <left/>
        <right/>
        <top/>
        <bottom/>
        <vertical/>
        <horizontal/>
      </border>
    </dxf>
    <dxf>
      <font>
        <b/>
        <i val="0"/>
        <color theme="0"/>
      </font>
      <fill>
        <patternFill>
          <bgColor theme="5" tint="0.39994506668294322"/>
        </patternFill>
      </fill>
      <border>
        <left/>
        <right/>
        <top/>
        <bottom/>
      </border>
    </dxf>
    <dxf>
      <font>
        <color theme="5" tint="0.39994506668294322"/>
      </font>
      <fill>
        <patternFill>
          <bgColor theme="5" tint="0.39994506668294322"/>
        </patternFill>
      </fill>
      <border>
        <left/>
        <right/>
        <top/>
        <bottom/>
        <vertical/>
        <horizontal/>
      </border>
    </dxf>
    <dxf>
      <font>
        <sz val="9"/>
        <color theme="1"/>
      </font>
      <border>
        <bottom style="thin">
          <color theme="5"/>
        </bottom>
        <vertical/>
        <horizontal/>
      </border>
    </dxf>
    <dxf>
      <font>
        <color theme="1"/>
      </font>
      <border diagonalUp="0" diagonalDown="0">
        <left/>
        <right/>
        <top/>
        <bottom/>
        <vertical/>
        <horizontal/>
      </border>
    </dxf>
    <dxf>
      <font>
        <color theme="1" tint="0.34998626667073579"/>
      </font>
      <fill>
        <patternFill patternType="solid">
          <fgColor theme="0" tint="-0.14996795556505021"/>
          <bgColor theme="2" tint="-9.9948118533890809E-2"/>
        </patternFill>
      </fill>
    </dxf>
    <dxf>
      <font>
        <b/>
        <i/>
        <color theme="1" tint="0.34998626667073579"/>
      </font>
      <border>
        <left/>
        <right/>
        <top style="thin">
          <color theme="0" tint="-0.34998626667073579"/>
        </top>
        <bottom style="thin">
          <color theme="0" tint="-0.34998626667073579"/>
        </bottom>
        <vertical/>
        <horizontal style="thin">
          <color theme="0" tint="-0.34998626667073579"/>
        </horizontal>
      </border>
    </dxf>
    <dxf>
      <font>
        <b/>
        <i/>
        <color theme="1" tint="0.34998626667073579"/>
      </font>
      <border diagonalUp="0" diagonalDown="0">
        <left/>
        <right/>
        <top style="thin">
          <color theme="0" tint="-0.34998626667073579"/>
        </top>
        <bottom style="thin">
          <color theme="0" tint="-0.34998626667073579"/>
        </bottom>
        <vertical/>
        <horizontal style="thin">
          <color theme="0" tint="-0.34998626667073579"/>
        </horizontal>
      </border>
    </dxf>
    <dxf>
      <font>
        <color theme="1" tint="0.34998626667073579"/>
      </font>
      <border diagonalUp="0" diagonalDown="0">
        <left/>
        <right/>
        <top style="medium">
          <color theme="0" tint="-0.34998626667073579"/>
        </top>
        <bottom style="thin">
          <color theme="0" tint="-0.34998626667073579"/>
        </bottom>
        <vertical/>
        <horizontal style="thin">
          <color theme="0" tint="-0.34998626667073579"/>
        </horizontal>
      </border>
    </dxf>
    <dxf>
      <font>
        <b/>
        <i val="0"/>
        <color theme="0"/>
      </font>
      <fill>
        <patternFill>
          <bgColor theme="1" tint="0.24994659260841701"/>
        </patternFill>
      </fill>
      <border>
        <vertical style="thin">
          <color theme="0"/>
        </vertical>
      </border>
    </dxf>
    <dxf>
      <font>
        <color theme="1" tint="0.34998626667073579"/>
      </font>
      <border diagonalUp="0" diagonalDown="0">
        <left/>
        <right/>
        <top style="thin">
          <color theme="0" tint="-0.34998626667073579"/>
        </top>
        <bottom style="thin">
          <color theme="0" tint="-0.34998626667073579"/>
        </bottom>
        <vertical/>
        <horizontal style="thin">
          <color theme="0" tint="-0.34998626667073579"/>
        </horizontal>
      </border>
    </dxf>
  </dxfs>
  <tableStyles count="2" defaultTableStyle="Class Schedule" defaultPivotStyle="PivotStyleMedium15">
    <tableStyle name="Class Schedule" pivot="0" count="6" xr9:uid="{00000000-0011-0000-FFFF-FFFF00000000}">
      <tableStyleElement type="wholeTable" dxfId="43"/>
      <tableStyleElement type="headerRow" dxfId="42"/>
      <tableStyleElement type="totalRow" dxfId="41"/>
      <tableStyleElement type="firstColumn" dxfId="40"/>
      <tableStyleElement type="lastColumn" dxfId="39"/>
      <tableStyleElement type="firstRowStripe" dxfId="38"/>
    </tableStyle>
    <tableStyle name="Class Schedule Slicer" pivot="0" table="0" count="10" xr9:uid="{00000000-0011-0000-FFFF-FFFF01000000}">
      <tableStyleElement type="wholeTable" dxfId="37"/>
      <tableStyleElement type="headerRow" dxfId="36"/>
    </tableStyle>
  </tableStyles>
  <extLst>
    <ext xmlns:x14="http://schemas.microsoft.com/office/spreadsheetml/2009/9/main" uri="{46F421CA-312F-682f-3DD2-61675219B42D}">
      <x14:dxfs count="8">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000000"/>
          </font>
          <fill>
            <gradientFill degree="90">
              <stop position="0">
                <color rgb="FFF8E162"/>
              </stop>
              <stop position="1">
                <color rgb="FFFCF7E0"/>
              </stop>
            </gradientFill>
          </fill>
          <border>
            <left style="thin">
              <color rgb="FF999999"/>
            </left>
            <right style="thin">
              <color rgb="FF999999"/>
            </right>
            <top style="thin">
              <color rgb="FF999999"/>
            </top>
            <bottom style="thin">
              <color rgb="FF999999"/>
            </bottom>
            <vertical/>
            <horizontal/>
          </border>
        </dxf>
        <dxf>
          <font>
            <color rgb="FF828282"/>
          </font>
          <fill>
            <patternFill patternType="solid">
              <fgColor theme="5" tint="0.79998168889431442"/>
              <bgColor theme="5" tint="0.79998168889431442"/>
            </patternFill>
          </fill>
          <border>
            <left style="thin">
              <color rgb="FFCCCCCC"/>
            </left>
            <right style="thin">
              <color rgb="FFCCCCCC"/>
            </right>
            <top style="thin">
              <color rgb="FFCCCCCC"/>
            </top>
            <bottom style="thin">
              <color rgb="FFCCCCCC"/>
            </bottom>
            <vertical/>
            <horizontal/>
          </border>
        </dxf>
        <dxf>
          <font>
            <color rgb="FF000000"/>
          </font>
          <fill>
            <patternFill patternType="solid">
              <fgColor theme="5" tint="0.59999389629810485"/>
              <bgColor theme="5" tint="0.59999389629810485"/>
            </patternFill>
          </fill>
          <border>
            <left style="thin">
              <color rgb="FF999999"/>
            </left>
            <right style="thin">
              <color rgb="FF999999"/>
            </right>
            <top style="thin">
              <color rgb="FF999999"/>
            </top>
            <bottom style="thin">
              <color rgb="FF999999"/>
            </bottom>
            <vertical/>
            <horizontal/>
          </border>
        </dxf>
        <dxf>
          <font>
            <color rgb="FF828282"/>
          </font>
          <fill>
            <patternFill patternType="solid">
              <fgColor rgb="FFFFFFFF"/>
              <bgColor rgb="FFFFFFFF"/>
            </patternFill>
          </fill>
          <border>
            <left style="thin">
              <color rgb="FFE0E0E0"/>
            </left>
            <right style="thin">
              <color rgb="FFE0E0E0"/>
            </right>
            <top style="thin">
              <color rgb="FFE0E0E0"/>
            </top>
            <bottom style="thin">
              <color rgb="FFE0E0E0"/>
            </bottom>
            <vertical/>
            <horizontal/>
          </border>
        </dxf>
        <dxf>
          <font>
            <color rgb="FF000000"/>
          </font>
          <fill>
            <patternFill patternType="solid">
              <fgColor rgb="FFFFFFFF"/>
              <bgColor rgb="FFFFFFFF"/>
            </patternFill>
          </fill>
          <border>
            <left style="thin">
              <color rgb="FFCCCCCC"/>
            </left>
            <right style="thin">
              <color rgb="FFCCCCCC"/>
            </right>
            <top style="thin">
              <color rgb="FFCCCCCC"/>
            </top>
            <bottom style="thin">
              <color rgb="FFCCCCCC"/>
            </bottom>
            <vertical/>
            <horizontal/>
          </border>
        </dxf>
      </x14:dxfs>
    </ext>
    <ext xmlns:x14="http://schemas.microsoft.com/office/spreadsheetml/2009/9/main" uri="{EB79DEF2-80B8-43e5-95BD-54CBDDF9020C}">
      <x14:slicerStyles defaultSlicerStyle="SlicerStyleLight1">
        <x14:slicerStyle name="Class Schedule Slicer">
          <x14:slicerStyleElements>
            <x14:slicerStyleElement type="unselectedItemWithData" dxfId="7"/>
            <x14:slicerStyleElement type="unselectedItemWithNoData" dxfId="6"/>
            <x14:slicerStyleElement type="selectedItemWithData" dxfId="5"/>
            <x14:slicerStyleElement type="selectedItemWithNoData" dxfId="4"/>
            <x14:slicerStyleElement type="hoveredUnselectedItemWithData" dxfId="3"/>
            <x14:slicerStyleElement type="hoveredSelectedItemWithData" dxfId="2"/>
            <x14:slicerStyleElement type="hoveredUnselectedItemWithNoData" dxfId="1"/>
            <x14:slicerStyleElement type="hoveredSelectedItemWithNo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microsoft.com/office/2007/relationships/slicerCache" Target="slicerCaches/slicerCach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hyperlink" Target="#'Class List'!A1"/></Relationships>
</file>

<file path=xl/drawings/_rels/drawing2.xml.rels><?xml version="1.0" encoding="UTF-8" standalone="yes"?>
<Relationships xmlns="http://schemas.openxmlformats.org/package/2006/relationships"><Relationship Id="rId1" Type="http://schemas.openxmlformats.org/officeDocument/2006/relationships/hyperlink" Target="#'Class Schedule'!A1"/></Relationships>
</file>

<file path=xl/drawings/drawing1.xml><?xml version="1.0" encoding="utf-8"?>
<xdr:wsDr xmlns:xdr="http://schemas.openxmlformats.org/drawingml/2006/spreadsheetDrawing" xmlns:a="http://schemas.openxmlformats.org/drawingml/2006/main">
  <xdr:twoCellAnchor>
    <xdr:from>
      <xdr:col>8</xdr:col>
      <xdr:colOff>76202</xdr:colOff>
      <xdr:row>0</xdr:row>
      <xdr:rowOff>95250</xdr:rowOff>
    </xdr:from>
    <xdr:to>
      <xdr:col>8</xdr:col>
      <xdr:colOff>1200150</xdr:colOff>
      <xdr:row>1</xdr:row>
      <xdr:rowOff>228600</xdr:rowOff>
    </xdr:to>
    <xdr:sp macro="" textlink="">
      <xdr:nvSpPr>
        <xdr:cNvPr id="2" name="Class List" descr="Click to view Class List" title="Class List">
          <a:hlinkClick xmlns:r="http://schemas.openxmlformats.org/officeDocument/2006/relationships" r:id="rId1" tooltip="Click to view Class List"/>
          <a:extLst>
            <a:ext uri="{FF2B5EF4-FFF2-40B4-BE49-F238E27FC236}">
              <a16:creationId xmlns:a16="http://schemas.microsoft.com/office/drawing/2014/main" id="{00000000-0008-0000-0000-000002000000}"/>
            </a:ext>
          </a:extLst>
        </xdr:cNvPr>
        <xdr:cNvSpPr/>
      </xdr:nvSpPr>
      <xdr:spPr>
        <a:xfrm>
          <a:off x="8324852" y="95250"/>
          <a:ext cx="1123948" cy="390525"/>
        </a:xfrm>
        <a:prstGeom prst="rightArrow">
          <a:avLst>
            <a:gd name="adj1" fmla="val 70408"/>
            <a:gd name="adj2" fmla="val 60204"/>
          </a:avLst>
        </a:prstGeom>
        <a:solidFill>
          <a:schemeClr val="accent2"/>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tx1">
                  <a:lumMod val="75000"/>
                  <a:lumOff val="25000"/>
                </a:schemeClr>
              </a:solidFill>
            </a:rPr>
            <a:t>CLASS LIST</a:t>
          </a:r>
        </a:p>
      </xdr:txBody>
    </xdr:sp>
    <xdr:clientData fPrintsWithSheet="0"/>
  </xdr:twoCellAnchor>
  <xdr:twoCellAnchor editAs="absolute">
    <xdr:from>
      <xdr:col>9</xdr:col>
      <xdr:colOff>400048</xdr:colOff>
      <xdr:row>13</xdr:row>
      <xdr:rowOff>114300</xdr:rowOff>
    </xdr:from>
    <xdr:to>
      <xdr:col>12</xdr:col>
      <xdr:colOff>476250</xdr:colOff>
      <xdr:row>20</xdr:row>
      <xdr:rowOff>0</xdr:rowOff>
    </xdr:to>
    <xdr:sp macro="" textlink="">
      <xdr:nvSpPr>
        <xdr:cNvPr id="4" name="Tip" descr="Use the Time Slicer to filter your schedule. Drag through consecutive times or hold Ctrl and select various times for a quick comparison. &#10;&#10;If the start time for a class isn't shown on the Class Schedule, it will be displayed on the next available time slot." title="TIP and Note">
          <a:extLst>
            <a:ext uri="{FF2B5EF4-FFF2-40B4-BE49-F238E27FC236}">
              <a16:creationId xmlns:a16="http://schemas.microsoft.com/office/drawing/2014/main" id="{00000000-0008-0000-0000-000004000000}"/>
            </a:ext>
          </a:extLst>
        </xdr:cNvPr>
        <xdr:cNvSpPr/>
      </xdr:nvSpPr>
      <xdr:spPr>
        <a:xfrm>
          <a:off x="9905998" y="3219450"/>
          <a:ext cx="1905002" cy="1485900"/>
        </a:xfrm>
        <a:prstGeom prst="wedgeRectCallout">
          <a:avLst>
            <a:gd name="adj1" fmla="val -21438"/>
            <a:gd name="adj2" fmla="val -62214"/>
          </a:avLst>
        </a:prstGeom>
        <a:solidFill>
          <a:schemeClr val="accent2"/>
        </a:solidFill>
        <a:ln w="12700">
          <a:solidFill>
            <a:schemeClr val="bg1">
              <a:lumMod val="6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900" spc="20">
              <a:latin typeface="+mn-lt"/>
            </a:rPr>
            <a:t>TIP: Use</a:t>
          </a:r>
          <a:r>
            <a:rPr lang="en-US" sz="900" spc="20" baseline="0">
              <a:latin typeface="+mn-lt"/>
            </a:rPr>
            <a:t> the Time Slicer to filter your schedule. Drag through consecutive times or hold Ctrl and select various times for a quick comparison. </a:t>
          </a:r>
          <a:endParaRPr lang="en-US" sz="900" spc="20">
            <a:latin typeface="+mn-lt"/>
          </a:endParaRPr>
        </a:p>
        <a:p>
          <a:pPr algn="l"/>
          <a:endParaRPr lang="en-US" sz="900" spc="20">
            <a:latin typeface="+mn-lt"/>
          </a:endParaRPr>
        </a:p>
        <a:p>
          <a:pPr algn="l"/>
          <a:r>
            <a:rPr lang="en-US" sz="900" spc="20">
              <a:latin typeface="+mn-lt"/>
            </a:rPr>
            <a:t>NOTE:</a:t>
          </a:r>
          <a:r>
            <a:rPr lang="en-US" sz="900" spc="20" baseline="0">
              <a:latin typeface="+mn-lt"/>
            </a:rPr>
            <a:t> </a:t>
          </a:r>
          <a:r>
            <a:rPr lang="en-US" sz="900" spc="20">
              <a:latin typeface="+mn-lt"/>
            </a:rPr>
            <a:t>If the start time for a class isn't shown on the Class Schedule, it will be displayed on the next available time slot.</a:t>
          </a:r>
        </a:p>
      </xdr:txBody>
    </xdr:sp>
    <xdr:clientData fPrintsWithSheet="0"/>
  </xdr:twoCellAnchor>
  <xdr:twoCellAnchor editAs="absolute">
    <xdr:from>
      <xdr:col>9</xdr:col>
      <xdr:colOff>400050</xdr:colOff>
      <xdr:row>2</xdr:row>
      <xdr:rowOff>257175</xdr:rowOff>
    </xdr:from>
    <xdr:to>
      <xdr:col>12</xdr:col>
      <xdr:colOff>428625</xdr:colOff>
      <xdr:row>12</xdr:row>
      <xdr:rowOff>171450</xdr:rowOff>
    </xdr:to>
    <mc:AlternateContent xmlns:mc="http://schemas.openxmlformats.org/markup-compatibility/2006" xmlns:sle15="http://schemas.microsoft.com/office/drawing/2012/slicer">
      <mc:Choice Requires="sle15">
        <xdr:graphicFrame macro="">
          <xdr:nvGraphicFramePr>
            <xdr:cNvPr id="3" name="TIME" descr="&quot;&quot;" title="Time Slicer">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microsoft.com/office/drawing/2010/slicer">
              <sle:slicer xmlns:sle="http://schemas.microsoft.com/office/drawing/2010/slicer" name="TIME"/>
            </a:graphicData>
          </a:graphic>
        </xdr:graphicFrame>
      </mc:Choice>
      <mc:Fallback xmlns="">
        <xdr:sp macro="" textlink="">
          <xdr:nvSpPr>
            <xdr:cNvPr id="0" name=""/>
            <xdr:cNvSpPr>
              <a:spLocks noTextEdit="1"/>
            </xdr:cNvSpPr>
          </xdr:nvSpPr>
          <xdr:spPr>
            <a:xfrm>
              <a:off x="9906000" y="809625"/>
              <a:ext cx="1857375" cy="223837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supported in Excel 2013 or later.
If the shape was modified in an earlier version of Excel, or if the workbook was saved in Excel 2010 or earlier, the slicer cannot be used.</a:t>
              </a:r>
            </a:p>
          </xdr:txBody>
        </xdr:sp>
      </mc:Fallback>
    </mc:AlternateContent>
    <xdr:clientData fPrintsWithSheet="0"/>
  </xdr:twoCellAnchor>
</xdr:wsDr>
</file>

<file path=xl/drawings/drawing2.xml><?xml version="1.0" encoding="utf-8"?>
<xdr:wsDr xmlns:xdr="http://schemas.openxmlformats.org/drawingml/2006/spreadsheetDrawing" xmlns:a="http://schemas.openxmlformats.org/drawingml/2006/main">
  <xdr:twoCellAnchor>
    <xdr:from>
      <xdr:col>6</xdr:col>
      <xdr:colOff>114300</xdr:colOff>
      <xdr:row>0</xdr:row>
      <xdr:rowOff>85725</xdr:rowOff>
    </xdr:from>
    <xdr:to>
      <xdr:col>6</xdr:col>
      <xdr:colOff>1314449</xdr:colOff>
      <xdr:row>0</xdr:row>
      <xdr:rowOff>476250</xdr:rowOff>
    </xdr:to>
    <xdr:sp macro="" textlink="">
      <xdr:nvSpPr>
        <xdr:cNvPr id="3" name="Schedule" descr="Click to view Schedule." title="Schedule">
          <a:hlinkClick xmlns:r="http://schemas.openxmlformats.org/officeDocument/2006/relationships" r:id="rId1" tooltip="Click to view Schedule"/>
          <a:extLst>
            <a:ext uri="{FF2B5EF4-FFF2-40B4-BE49-F238E27FC236}">
              <a16:creationId xmlns:a16="http://schemas.microsoft.com/office/drawing/2014/main" id="{00000000-0008-0000-0100-000003000000}"/>
            </a:ext>
          </a:extLst>
        </xdr:cNvPr>
        <xdr:cNvSpPr/>
      </xdr:nvSpPr>
      <xdr:spPr>
        <a:xfrm flipH="1">
          <a:off x="7058025" y="85725"/>
          <a:ext cx="1200149" cy="390525"/>
        </a:xfrm>
        <a:prstGeom prst="rightArrow">
          <a:avLst>
            <a:gd name="adj1" fmla="val 70408"/>
            <a:gd name="adj2" fmla="val 60204"/>
          </a:avLst>
        </a:prstGeom>
        <a:solidFill>
          <a:schemeClr val="accent2"/>
        </a:solidFill>
        <a:ln w="6350">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0" tIns="0" rIns="0" bIns="0" rtlCol="0" anchor="ctr"/>
        <a:lstStyle/>
        <a:p>
          <a:pPr algn="ctr"/>
          <a:r>
            <a:rPr lang="en-US" sz="1100" b="1">
              <a:solidFill>
                <a:schemeClr val="tx1">
                  <a:lumMod val="75000"/>
                  <a:lumOff val="25000"/>
                </a:schemeClr>
              </a:solidFill>
            </a:rPr>
            <a:t>SCHEDULE</a:t>
          </a:r>
        </a:p>
      </xdr:txBody>
    </xdr:sp>
    <xdr:clientData fPrintsWithSheet="0"/>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IME" xr10:uid="{00000000-0013-0000-FFFF-FFFF01000000}" sourceName="TIME">
  <extLst>
    <x:ext xmlns:x15="http://schemas.microsoft.com/office/spreadsheetml/2010/11/main" uri="{2F2917AC-EB37-4324-AD4E-5DD8C200BD13}">
      <x15:tableSlicerCache tableId="3" column="1"/>
    </x:ex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IME" xr10:uid="{00000000-0014-0000-FFFF-FFFF01000000}" cache="Slicer_TIME" caption="Time" style="Class Schedule Slicer" rowHeight="2095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0000000}" name="tblSchedule" displayName="tblSchedule" ref="B3:I63" headerRowDxfId="24" dataDxfId="22" headerRowBorderDxfId="23" headerRowCellStyle="Heading 3">
  <autoFilter ref="B3:I63" xr:uid="{00000000-0009-0000-0100-000003000000}">
    <filterColumn colId="0" hiddenButton="1"/>
    <filterColumn colId="1" hiddenButton="1"/>
    <filterColumn colId="2" hiddenButton="1"/>
    <filterColumn colId="3" hiddenButton="1"/>
    <filterColumn colId="4" hiddenButton="1"/>
    <filterColumn colId="5" hiddenButton="1"/>
    <filterColumn colId="6" hiddenButton="1"/>
    <filterColumn colId="7" hiddenButton="1"/>
  </autoFilter>
  <tableColumns count="8">
    <tableColumn id="1" xr3:uid="{00000000-0010-0000-0000-000001000000}" name="TIME" totalsRowLabel="Total" dataDxfId="21"/>
    <tableColumn id="2" xr3:uid="{00000000-0010-0000-0000-000002000000}" name="SUNDAY" dataDxfId="20" totalsRowDxfId="19">
      <calculatedColumnFormula>IFERROR(INDEX(tblClassList[],MATCH(SUMPRODUCT((tblClassList[DAY]=tblSchedule[[#Headers],[SUNDAY]])*($B4&gt;=tblClassList[START TIME])*($B4&lt;=tblClassList[END TIME]),tblClassList[UNIQUE]),tblClassList[UNIQUE],0),2),0)</calculatedColumnFormula>
    </tableColumn>
    <tableColumn id="3" xr3:uid="{00000000-0010-0000-0000-000003000000}" name="MONDAY" dataDxfId="18" totalsRowDxfId="17">
      <calculatedColumnFormula>IFERROR(INDEX(tblClassList[],MATCH(SUMPRODUCT((tblClassList[DAY]=tblSchedule[[#Headers],[MONDAY]])*($B4&gt;=tblClassList[START TIME])*($B4&lt;=tblClassList[END TIME]),tblClassList[UNIQUE]),tblClassList[UNIQUE],0),2),0)</calculatedColumnFormula>
    </tableColumn>
    <tableColumn id="4" xr3:uid="{00000000-0010-0000-0000-000004000000}" name="TUESDAY" dataDxfId="16" totalsRowDxfId="15">
      <calculatedColumnFormula>IFERROR(INDEX(tblClassList[],MATCH(SUMPRODUCT((tblClassList[DAY]=tblSchedule[[#Headers],[TUESDAY]])*($B4&gt;=tblClassList[START TIME])*($B4&lt;=tblClassList[END TIME]),tblClassList[UNIQUE]),tblClassList[UNIQUE],0),2),0)</calculatedColumnFormula>
    </tableColumn>
    <tableColumn id="5" xr3:uid="{00000000-0010-0000-0000-000005000000}" name="WEDNESDAY" dataDxfId="14" totalsRowDxfId="13">
      <calculatedColumnFormula>IFERROR(INDEX(tblClassList[],MATCH(SUMPRODUCT((tblClassList[DAY]=tblSchedule[[#Headers],[WEDNESDAY]])*($B4&gt;=tblClassList[START TIME])*($B4&lt;=tblClassList[END TIME]),tblClassList[UNIQUE]),tblClassList[UNIQUE],0),2),0)</calculatedColumnFormula>
    </tableColumn>
    <tableColumn id="6" xr3:uid="{00000000-0010-0000-0000-000006000000}" name="THURSDAY" dataDxfId="12" totalsRowDxfId="11">
      <calculatedColumnFormula>IFERROR(INDEX(tblClassList[],MATCH(SUMPRODUCT((tblClassList[DAY]=tblSchedule[[#Headers],[THURSDAY]])*($B4&gt;=tblClassList[START TIME])*($B4&lt;=tblClassList[END TIME]),tblClassList[UNIQUE]),tblClassList[UNIQUE],0),2),0)</calculatedColumnFormula>
    </tableColumn>
    <tableColumn id="7" xr3:uid="{00000000-0010-0000-0000-000007000000}" name="FRIDAY" dataDxfId="10" totalsRowDxfId="9">
      <calculatedColumnFormula>IFERROR(INDEX(tblClassList[],MATCH(SUMPRODUCT((tblClassList[DAY]=tblSchedule[[#Headers],[FRIDAY]])*($B4&gt;=tblClassList[START TIME])*($B4&lt;=tblClassList[END TIME]),tblClassList[UNIQUE]),tblClassList[UNIQUE],0),2),0)</calculatedColumnFormula>
    </tableColumn>
    <tableColumn id="8" xr3:uid="{00000000-0010-0000-0000-000008000000}" name="SATURDAY" totalsRowFunction="sum" dataDxfId="8" totalsRowDxfId="7">
      <calculatedColumnFormula>IFERROR(INDEX(tblClassList[],MATCH(SUMPRODUCT((tblClassList[DAY]=tblSchedule[[#Headers],[SATURDAY]])*($B4&gt;=tblClassList[START TIME])*($B4&lt;=tblClassList[END TIME]),tblClassList[UNIQUE]),tblClassList[UNIQUE],0),2),0)</calculatedColumnFormula>
    </tableColumn>
  </tableColumns>
  <tableStyleInfo name="Class Schedule" showFirstColumn="0" showLastColumn="0" showRowStripes="0" showColumnStripes="0"/>
  <extLst>
    <ext xmlns:x14="http://schemas.microsoft.com/office/spreadsheetml/2009/9/main" uri="{504A1905-F514-4f6f-8877-14C23A59335A}">
      <x14:table altText="Class Schedule" altTextSummary="List of classes from the Class List sheet arranged by weekday and time interval. Class ID is displayed at the intersection of Weekday and Start Time and extends through End Time."/>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tblClassList" displayName="tblClassList" ref="B2:H10" totalsRowShown="0">
  <autoFilter ref="B2:H10" xr:uid="{00000000-0009-0000-0100-000001000000}"/>
  <tableColumns count="7">
    <tableColumn id="1" xr3:uid="{00000000-0010-0000-0100-000001000000}" name="CLASS" dataDxfId="6"/>
    <tableColumn id="2" xr3:uid="{00000000-0010-0000-0100-000002000000}" name="ID" dataDxfId="5"/>
    <tableColumn id="3" xr3:uid="{00000000-0010-0000-0100-000003000000}" name="DAY" dataDxfId="4"/>
    <tableColumn id="5" xr3:uid="{00000000-0010-0000-0100-000005000000}" name="LOCATION" dataDxfId="3"/>
    <tableColumn id="4" xr3:uid="{00000000-0010-0000-0100-000004000000}" name="START TIME" dataDxfId="2"/>
    <tableColumn id="6" xr3:uid="{00000000-0010-0000-0100-000006000000}" name="END TIME" dataDxfId="1"/>
    <tableColumn id="7" xr3:uid="{00000000-0010-0000-0100-000007000000}" name="UNIQUE" dataDxfId="0">
      <calculatedColumnFormula>ROW()-ROW(tblClassList[[#Headers],[UNIQUE]])</calculatedColumnFormula>
    </tableColumn>
  </tableColumns>
  <tableStyleInfo name="Class Schedule" showFirstColumn="0" showLastColumn="0" showRowStripes="1" showColumnStripes="0"/>
  <extLst>
    <ext xmlns:x14="http://schemas.microsoft.com/office/spreadsheetml/2009/9/main" uri="{504A1905-F514-4f6f-8877-14C23A59335A}">
      <x14:table altText="Class List" altTextSummary="Information for the classes that display on the Class Schedule sheet such as Class, ID, Day (weekday), Location, Start Time, and End Time."/>
    </ext>
  </extLst>
</table>
</file>

<file path=xl/theme/theme1.xml><?xml version="1.0" encoding="utf-8"?>
<a:theme xmlns:a="http://schemas.openxmlformats.org/drawingml/2006/main" name="Student Schedule">
  <a:themeElements>
    <a:clrScheme name="Student Schedule">
      <a:dk1>
        <a:srgbClr val="000000"/>
      </a:dk1>
      <a:lt1>
        <a:srgbClr val="FFFFFF"/>
      </a:lt1>
      <a:dk2>
        <a:srgbClr val="2E3F5C"/>
      </a:dk2>
      <a:lt2>
        <a:srgbClr val="F7F6F0"/>
      </a:lt2>
      <a:accent1>
        <a:srgbClr val="CC7073"/>
      </a:accent1>
      <a:accent2>
        <a:srgbClr val="34A5A3"/>
      </a:accent2>
      <a:accent3>
        <a:srgbClr val="F0AE1E"/>
      </a:accent3>
      <a:accent4>
        <a:srgbClr val="DB803D"/>
      </a:accent4>
      <a:accent5>
        <a:srgbClr val="88AC2E"/>
      </a:accent5>
      <a:accent6>
        <a:srgbClr val="A9758F"/>
      </a:accent6>
      <a:hlink>
        <a:srgbClr val="42A3B6"/>
      </a:hlink>
      <a:folHlink>
        <a:srgbClr val="A9758F"/>
      </a:folHlink>
    </a:clrScheme>
    <a:fontScheme name="Student Schedule">
      <a:majorFont>
        <a:latin typeface="Arial"/>
        <a:ea typeface=""/>
        <a:cs typeface=""/>
      </a:majorFont>
      <a:minorFont>
        <a:latin typeface="Arial"/>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pageSetUpPr autoPageBreaks="0" fitToPage="1"/>
  </sheetPr>
  <dimension ref="B1:I63"/>
  <sheetViews>
    <sheetView showGridLines="0" tabSelected="1" zoomScale="83" zoomScaleNormal="100" zoomScaleSheetLayoutView="100" workbookViewId="0">
      <selection activeCell="S3" sqref="S3"/>
    </sheetView>
  </sheetViews>
  <sheetFormatPr baseColWidth="10" defaultColWidth="9.19921875" defaultRowHeight="18" customHeight="1" x14ac:dyDescent="0.15"/>
  <cols>
    <col min="1" max="1" width="1.796875" style="1" customWidth="1"/>
    <col min="2" max="2" width="10.59765625" style="1" customWidth="1"/>
    <col min="3" max="8" width="18.59765625" style="1" customWidth="1"/>
    <col min="9" max="9" width="18.796875" style="1" customWidth="1"/>
    <col min="10" max="16384" width="9.19921875" style="1"/>
  </cols>
  <sheetData>
    <row r="1" spans="2:9" ht="20.25" customHeight="1" x14ac:dyDescent="0.15">
      <c r="B1" s="19" t="s">
        <v>27</v>
      </c>
      <c r="C1" s="19"/>
      <c r="D1" s="19"/>
      <c r="E1" s="19"/>
      <c r="F1" s="19"/>
      <c r="G1" s="15" t="s">
        <v>7</v>
      </c>
      <c r="H1" s="9" t="s">
        <v>8</v>
      </c>
      <c r="I1" s="17"/>
    </row>
    <row r="2" spans="2:9" ht="23.25" customHeight="1" x14ac:dyDescent="0.15">
      <c r="B2" s="19"/>
      <c r="C2" s="19"/>
      <c r="D2" s="19"/>
      <c r="E2" s="19"/>
      <c r="F2" s="19"/>
      <c r="G2" s="16">
        <v>0.33333333333333331</v>
      </c>
      <c r="H2" s="2" t="s">
        <v>24</v>
      </c>
      <c r="I2" s="18">
        <f>--LEFT(MinuteText,2)</f>
        <v>15</v>
      </c>
    </row>
    <row r="3" spans="2:9" ht="21" customHeight="1" x14ac:dyDescent="0.15">
      <c r="B3" s="14" t="s">
        <v>9</v>
      </c>
      <c r="C3" s="14" t="s">
        <v>10</v>
      </c>
      <c r="D3" s="14" t="s">
        <v>11</v>
      </c>
      <c r="E3" s="14" t="s">
        <v>12</v>
      </c>
      <c r="F3" s="14" t="s">
        <v>13</v>
      </c>
      <c r="G3" s="14" t="s">
        <v>14</v>
      </c>
      <c r="H3" s="14" t="s">
        <v>15</v>
      </c>
      <c r="I3" s="14" t="s">
        <v>16</v>
      </c>
    </row>
    <row r="4" spans="2:9" ht="18" customHeight="1" x14ac:dyDescent="0.15">
      <c r="B4" s="3">
        <f>ScheduleStart</f>
        <v>0.33333333333333331</v>
      </c>
      <c r="C4" s="6">
        <f>IFERROR(INDEX(tblClassList[],MATCH(SUMPRODUCT((tblClassList[DAY]=tblSchedule[[#Headers],[SUNDAY]])*($B4&gt;=tblClassList[START TIME])*($B4&lt;=tblClassList[END TIME]),tblClassList[UNIQUE]),tblClassList[UNIQUE],0),2),0)</f>
        <v>0</v>
      </c>
      <c r="D4" s="6">
        <f>IFERROR(INDEX(tblClassList[],MATCH(SUMPRODUCT((tblClassList[DAY]=tblSchedule[[#Headers],[MONDAY]])*($B4&gt;=tblClassList[START TIME])*($B4&lt;=tblClassList[END TIME]),tblClassList[UNIQUE]),tblClassList[UNIQUE],0),2),0)</f>
        <v>0</v>
      </c>
      <c r="E4" s="6">
        <f>IFERROR(INDEX(tblClassList[],MATCH(SUMPRODUCT((tblClassList[DAY]=tblSchedule[[#Headers],[TUESDAY]])*($B4&gt;=tblClassList[START TIME])*($B4&lt;=tblClassList[END TIME]),tblClassList[UNIQUE]),tblClassList[UNIQUE],0),2),0)</f>
        <v>0</v>
      </c>
      <c r="F4" s="6">
        <f>IFERROR(INDEX(tblClassList[],MATCH(SUMPRODUCT((tblClassList[DAY]=tblSchedule[[#Headers],[WEDNESDAY]])*($B4&gt;=tblClassList[START TIME])*($B4&lt;=tblClassList[END TIME]),tblClassList[UNIQUE]),tblClassList[UNIQUE],0),2),0)</f>
        <v>0</v>
      </c>
      <c r="G4" s="6">
        <f>IFERROR(INDEX(tblClassList[],MATCH(SUMPRODUCT((tblClassList[DAY]=tblSchedule[[#Headers],[THURSDAY]])*($B4&gt;=tblClassList[START TIME])*($B4&lt;=tblClassList[END TIME]),tblClassList[UNIQUE]),tblClassList[UNIQUE],0),2),0)</f>
        <v>0</v>
      </c>
      <c r="H4" s="6">
        <f>IFERROR(INDEX(tblClassList[],MATCH(SUMPRODUCT((tblClassList[DAY]=tblSchedule[[#Headers],[FRIDAY]])*($B4&gt;=tblClassList[START TIME])*($B4&lt;=tblClassList[END TIME]),tblClassList[UNIQUE]),tblClassList[UNIQUE],0),2),0)</f>
        <v>0</v>
      </c>
      <c r="I4" s="6">
        <f>IFERROR(INDEX(tblClassList[],MATCH(SUMPRODUCT((tblClassList[DAY]=tblSchedule[[#Headers],[SATURDAY]])*($B4&gt;=tblClassList[START TIME])*($B4&lt;=tblClassList[END TIME]),tblClassList[UNIQUE]),tblClassList[UNIQUE],0),2),0)</f>
        <v>0</v>
      </c>
    </row>
    <row r="5" spans="2:9" ht="18" customHeight="1" x14ac:dyDescent="0.15">
      <c r="B5" s="4">
        <f t="shared" ref="B5:B63" si="0">B4+TIME(0,MinuteInterval,0)</f>
        <v>0.34375</v>
      </c>
      <c r="C5" s="7">
        <f>IFERROR(INDEX(tblClassList[],MATCH(SUMPRODUCT((tblClassList[DAY]=tblSchedule[[#Headers],[SUNDAY]])*($B5&gt;=tblClassList[START TIME])*($B5&lt;=tblClassList[END TIME]),tblClassList[UNIQUE]),tblClassList[UNIQUE],0),2),0)</f>
        <v>0</v>
      </c>
      <c r="D5" s="7">
        <f>IFERROR(INDEX(tblClassList[],MATCH(SUMPRODUCT((tblClassList[DAY]=tblSchedule[[#Headers],[MONDAY]])*($B5&gt;=tblClassList[START TIME])*($B5&lt;=tblClassList[END TIME]),tblClassList[UNIQUE]),tblClassList[UNIQUE],0),2),0)</f>
        <v>0</v>
      </c>
      <c r="E5" s="7">
        <f>IFERROR(INDEX(tblClassList[],MATCH(SUMPRODUCT((tblClassList[DAY]=tblSchedule[[#Headers],[TUESDAY]])*($B5&gt;=tblClassList[START TIME])*($B5&lt;=tblClassList[END TIME]),tblClassList[UNIQUE]),tblClassList[UNIQUE],0),2),0)</f>
        <v>0</v>
      </c>
      <c r="F5" s="7"/>
      <c r="G5" s="7">
        <f>IFERROR(INDEX(tblClassList[],MATCH(SUMPRODUCT((tblClassList[DAY]=tblSchedule[[#Headers],[THURSDAY]])*($B5&gt;=tblClassList[START TIME])*($B5&lt;=tblClassList[END TIME]),tblClassList[UNIQUE]),tblClassList[UNIQUE],0),2),0)</f>
        <v>0</v>
      </c>
      <c r="H5" s="7"/>
      <c r="I5" s="7">
        <f>IFERROR(INDEX(tblClassList[],MATCH(SUMPRODUCT((tblClassList[DAY]=tblSchedule[[#Headers],[SATURDAY]])*($B5&gt;=tblClassList[START TIME])*($B5&lt;=tblClassList[END TIME]),tblClassList[UNIQUE]),tblClassList[UNIQUE],0),2),0)</f>
        <v>0</v>
      </c>
    </row>
    <row r="6" spans="2:9" ht="18" customHeight="1" x14ac:dyDescent="0.15">
      <c r="B6" s="4">
        <f t="shared" si="0"/>
        <v>0.35416666666666669</v>
      </c>
      <c r="C6" s="7">
        <f>IFERROR(INDEX(tblClassList[],MATCH(SUMPRODUCT((tblClassList[DAY]=tblSchedule[[#Headers],[SUNDAY]])*($B6&gt;=tblClassList[START TIME])*($B6&lt;=tblClassList[END TIME]),tblClassList[UNIQUE]),tblClassList[UNIQUE],0),2),0)</f>
        <v>0</v>
      </c>
      <c r="D6" s="7">
        <f>IFERROR(INDEX(tblClassList[],MATCH(SUMPRODUCT((tblClassList[DAY]=tblSchedule[[#Headers],[MONDAY]])*($B6&gt;=tblClassList[START TIME])*($B6&lt;=tblClassList[END TIME]),tblClassList[UNIQUE]),tblClassList[UNIQUE],0),2),0)</f>
        <v>0</v>
      </c>
      <c r="E6" s="7">
        <f>IFERROR(INDEX(tblClassList[],MATCH(SUMPRODUCT((tblClassList[DAY]=tblSchedule[[#Headers],[TUESDAY]])*($B6&gt;=tblClassList[START TIME])*($B6&lt;=tblClassList[END TIME]),tblClassList[UNIQUE]),tblClassList[UNIQUE],0),2),0)</f>
        <v>0</v>
      </c>
      <c r="F6" s="7"/>
      <c r="G6" s="7">
        <f>IFERROR(INDEX(tblClassList[],MATCH(SUMPRODUCT((tblClassList[DAY]=tblSchedule[[#Headers],[THURSDAY]])*($B6&gt;=tblClassList[START TIME])*($B6&lt;=tblClassList[END TIME]),tblClassList[UNIQUE]),tblClassList[UNIQUE],0),2),0)</f>
        <v>0</v>
      </c>
      <c r="H6" s="7"/>
      <c r="I6" s="7">
        <f>IFERROR(INDEX(tblClassList[],MATCH(SUMPRODUCT((tblClassList[DAY]=tblSchedule[[#Headers],[SATURDAY]])*($B6&gt;=tblClassList[START TIME])*($B6&lt;=tblClassList[END TIME]),tblClassList[UNIQUE]),tblClassList[UNIQUE],0),2),0)</f>
        <v>0</v>
      </c>
    </row>
    <row r="7" spans="2:9" ht="18" customHeight="1" x14ac:dyDescent="0.15">
      <c r="B7" s="4">
        <f t="shared" si="0"/>
        <v>0.36458333333333337</v>
      </c>
      <c r="C7" s="7">
        <f>IFERROR(INDEX(tblClassList[],MATCH(SUMPRODUCT((tblClassList[DAY]=tblSchedule[[#Headers],[SUNDAY]])*($B7&gt;=tblClassList[START TIME])*($B7&lt;=tblClassList[END TIME]),tblClassList[UNIQUE]),tblClassList[UNIQUE],0),2),0)</f>
        <v>0</v>
      </c>
      <c r="D7" s="7">
        <f>IFERROR(INDEX(tblClassList[],MATCH(SUMPRODUCT((tblClassList[DAY]=tblSchedule[[#Headers],[MONDAY]])*($B7&gt;=tblClassList[START TIME])*($B7&lt;=tblClassList[END TIME]),tblClassList[UNIQUE]),tblClassList[UNIQUE],0),2),0)</f>
        <v>0</v>
      </c>
      <c r="E7" s="7">
        <f>IFERROR(INDEX(tblClassList[],MATCH(SUMPRODUCT((tblClassList[DAY]=tblSchedule[[#Headers],[TUESDAY]])*($B7&gt;=tblClassList[START TIME])*($B7&lt;=tblClassList[END TIME]),tblClassList[UNIQUE]),tblClassList[UNIQUE],0),2),0)</f>
        <v>0</v>
      </c>
      <c r="F7" s="7"/>
      <c r="G7" s="7">
        <f>IFERROR(INDEX(tblClassList[],MATCH(SUMPRODUCT((tblClassList[DAY]=tblSchedule[[#Headers],[THURSDAY]])*($B7&gt;=tblClassList[START TIME])*($B7&lt;=tblClassList[END TIME]),tblClassList[UNIQUE]),tblClassList[UNIQUE],0),2),0)</f>
        <v>0</v>
      </c>
      <c r="H7" s="7"/>
      <c r="I7" s="7">
        <f>IFERROR(INDEX(tblClassList[],MATCH(SUMPRODUCT((tblClassList[DAY]=tblSchedule[[#Headers],[SATURDAY]])*($B7&gt;=tblClassList[START TIME])*($B7&lt;=tblClassList[END TIME]),tblClassList[UNIQUE]),tblClassList[UNIQUE],0),2),0)</f>
        <v>0</v>
      </c>
    </row>
    <row r="8" spans="2:9" ht="18" customHeight="1" x14ac:dyDescent="0.15">
      <c r="B8" s="4">
        <f t="shared" si="0"/>
        <v>0.37500000000000006</v>
      </c>
      <c r="C8" s="7">
        <f>IFERROR(INDEX(tblClassList[],MATCH(SUMPRODUCT((tblClassList[DAY]=tblSchedule[[#Headers],[SUNDAY]])*($B8&gt;=tblClassList[START TIME])*($B8&lt;=tblClassList[END TIME]),tblClassList[UNIQUE]),tblClassList[UNIQUE],0),2),0)</f>
        <v>0</v>
      </c>
      <c r="D8" s="7">
        <f>IFERROR(INDEX(tblClassList[],MATCH(SUMPRODUCT((tblClassList[DAY]=tblSchedule[[#Headers],[MONDAY]])*($B8&gt;=tblClassList[START TIME])*($B8&lt;=tblClassList[END TIME]),tblClassList[UNIQUE]),tblClassList[UNIQUE],0),2),0)</f>
        <v>0</v>
      </c>
      <c r="E8" s="7">
        <f>IFERROR(INDEX(tblClassList[],MATCH(SUMPRODUCT((tblClassList[DAY]=tblSchedule[[#Headers],[TUESDAY]])*($B8&gt;=tblClassList[START TIME])*($B8&lt;=tblClassList[END TIME]),tblClassList[UNIQUE]),tblClassList[UNIQUE],0),2),0)</f>
        <v>0</v>
      </c>
      <c r="F8" s="7"/>
      <c r="G8" s="7">
        <f>IFERROR(INDEX(tblClassList[],MATCH(SUMPRODUCT((tblClassList[DAY]=tblSchedule[[#Headers],[THURSDAY]])*($B8&gt;=tblClassList[START TIME])*($B8&lt;=tblClassList[END TIME]),tblClassList[UNIQUE]),tblClassList[UNIQUE],0),2),0)</f>
        <v>0</v>
      </c>
      <c r="H8" s="7"/>
      <c r="I8" s="7">
        <f>IFERROR(INDEX(tblClassList[],MATCH(SUMPRODUCT((tblClassList[DAY]=tblSchedule[[#Headers],[SATURDAY]])*($B8&gt;=tblClassList[START TIME])*($B8&lt;=tblClassList[END TIME]),tblClassList[UNIQUE]),tblClassList[UNIQUE],0),2),0)</f>
        <v>0</v>
      </c>
    </row>
    <row r="9" spans="2:9" ht="18" customHeight="1" x14ac:dyDescent="0.15">
      <c r="B9" s="4">
        <f t="shared" si="0"/>
        <v>0.38541666666666674</v>
      </c>
      <c r="C9" s="7">
        <f>IFERROR(INDEX(tblClassList[],MATCH(SUMPRODUCT((tblClassList[DAY]=tblSchedule[[#Headers],[SUNDAY]])*($B9&gt;=tblClassList[START TIME])*($B9&lt;=tblClassList[END TIME]),tblClassList[UNIQUE]),tblClassList[UNIQUE],0),2),0)</f>
        <v>0</v>
      </c>
      <c r="D9" s="7">
        <f>IFERROR(INDEX(tblClassList[],MATCH(SUMPRODUCT((tblClassList[DAY]=tblSchedule[[#Headers],[MONDAY]])*($B9&gt;=tblClassList[START TIME])*($B9&lt;=tblClassList[END TIME]),tblClassList[UNIQUE]),tblClassList[UNIQUE],0),2),0)</f>
        <v>0</v>
      </c>
      <c r="E9" s="7">
        <f>IFERROR(INDEX(tblClassList[],MATCH(SUMPRODUCT((tblClassList[DAY]=tblSchedule[[#Headers],[TUESDAY]])*($B9&gt;=tblClassList[START TIME])*($B9&lt;=tblClassList[END TIME]),tblClassList[UNIQUE]),tblClassList[UNIQUE],0),2),0)</f>
        <v>0</v>
      </c>
      <c r="F9" s="7"/>
      <c r="G9" s="7">
        <f>IFERROR(INDEX(tblClassList[],MATCH(SUMPRODUCT((tblClassList[DAY]=tblSchedule[[#Headers],[THURSDAY]])*($B9&gt;=tblClassList[START TIME])*($B9&lt;=tblClassList[END TIME]),tblClassList[UNIQUE]),tblClassList[UNIQUE],0),2),0)</f>
        <v>0</v>
      </c>
      <c r="H9" s="7"/>
      <c r="I9" s="7">
        <f>IFERROR(INDEX(tblClassList[],MATCH(SUMPRODUCT((tblClassList[DAY]=tblSchedule[[#Headers],[SATURDAY]])*($B9&gt;=tblClassList[START TIME])*($B9&lt;=tblClassList[END TIME]),tblClassList[UNIQUE]),tblClassList[UNIQUE],0),2),0)</f>
        <v>0</v>
      </c>
    </row>
    <row r="10" spans="2:9" ht="18" customHeight="1" x14ac:dyDescent="0.15">
      <c r="B10" s="4">
        <f t="shared" si="0"/>
        <v>0.39583333333333343</v>
      </c>
      <c r="C10" s="7">
        <f>IFERROR(INDEX(tblClassList[],MATCH(SUMPRODUCT((tblClassList[DAY]=tblSchedule[[#Headers],[SUNDAY]])*($B10&gt;=tblClassList[START TIME])*($B10&lt;=tblClassList[END TIME]),tblClassList[UNIQUE]),tblClassList[UNIQUE],0),2),0)</f>
        <v>0</v>
      </c>
      <c r="D10" s="7">
        <f>IFERROR(INDEX(tblClassList[],MATCH(SUMPRODUCT((tblClassList[DAY]=tblSchedule[[#Headers],[MONDAY]])*($B10&gt;=tblClassList[START TIME])*($B10&lt;=tblClassList[END TIME]),tblClassList[UNIQUE]),tblClassList[UNIQUE],0),2),0)</f>
        <v>0</v>
      </c>
      <c r="E10" s="7">
        <f>IFERROR(INDEX(tblClassList[],MATCH(SUMPRODUCT((tblClassList[DAY]=tblSchedule[[#Headers],[TUESDAY]])*($B10&gt;=tblClassList[START TIME])*($B10&lt;=tblClassList[END TIME]),tblClassList[UNIQUE]),tblClassList[UNIQUE],0),2),0)</f>
        <v>0</v>
      </c>
      <c r="F10" s="7">
        <f>IFERROR(INDEX(tblClassList[],MATCH(SUMPRODUCT((tblClassList[DAY]=tblSchedule[[#Headers],[WEDNESDAY]])*($B10&gt;=tblClassList[START TIME])*($B10&lt;=tblClassList[END TIME]),tblClassList[UNIQUE]),tblClassList[UNIQUE],0),2),0)</f>
        <v>0</v>
      </c>
      <c r="G10" s="7">
        <f>IFERROR(INDEX(tblClassList[],MATCH(SUMPRODUCT((tblClassList[DAY]=tblSchedule[[#Headers],[THURSDAY]])*($B10&gt;=tblClassList[START TIME])*($B10&lt;=tblClassList[END TIME]),tblClassList[UNIQUE]),tblClassList[UNIQUE],0),2),0)</f>
        <v>0</v>
      </c>
      <c r="H10" s="7">
        <f>IFERROR(INDEX(tblClassList[],MATCH(SUMPRODUCT((tblClassList[DAY]=tblSchedule[[#Headers],[FRIDAY]])*($B10&gt;=tblClassList[START TIME])*($B10&lt;=tblClassList[END TIME]),tblClassList[UNIQUE]),tblClassList[UNIQUE],0),2),0)</f>
        <v>0</v>
      </c>
      <c r="I10" s="7">
        <f>IFERROR(INDEX(tblClassList[],MATCH(SUMPRODUCT((tblClassList[DAY]=tblSchedule[[#Headers],[SATURDAY]])*($B10&gt;=tblClassList[START TIME])*($B10&lt;=tblClassList[END TIME]),tblClassList[UNIQUE]),tblClassList[UNIQUE],0),2),0)</f>
        <v>0</v>
      </c>
    </row>
    <row r="11" spans="2:9" ht="18" customHeight="1" x14ac:dyDescent="0.15">
      <c r="B11" s="4">
        <f t="shared" si="0"/>
        <v>0.40625000000000011</v>
      </c>
      <c r="C11" s="7">
        <f>IFERROR(INDEX(tblClassList[],MATCH(SUMPRODUCT((tblClassList[DAY]=tblSchedule[[#Headers],[SUNDAY]])*($B11&gt;=tblClassList[START TIME])*($B11&lt;=tblClassList[END TIME]),tblClassList[UNIQUE]),tblClassList[UNIQUE],0),2),0)</f>
        <v>0</v>
      </c>
      <c r="D11" s="7">
        <f>IFERROR(INDEX(tblClassList[],MATCH(SUMPRODUCT((tblClassList[DAY]=tblSchedule[[#Headers],[MONDAY]])*($B11&gt;=tblClassList[START TIME])*($B11&lt;=tblClassList[END TIME]),tblClassList[UNIQUE]),tblClassList[UNIQUE],0),2),0)</f>
        <v>0</v>
      </c>
      <c r="E11" s="7">
        <f>IFERROR(INDEX(tblClassList[],MATCH(SUMPRODUCT((tblClassList[DAY]=tblSchedule[[#Headers],[TUESDAY]])*($B11&gt;=tblClassList[START TIME])*($B11&lt;=tblClassList[END TIME]),tblClassList[UNIQUE]),tblClassList[UNIQUE],0),2),0)</f>
        <v>0</v>
      </c>
      <c r="F11" s="7">
        <f>IFERROR(INDEX(tblClassList[],MATCH(SUMPRODUCT((tblClassList[DAY]=tblSchedule[[#Headers],[WEDNESDAY]])*($B11&gt;=tblClassList[START TIME])*($B11&lt;=tblClassList[END TIME]),tblClassList[UNIQUE]),tblClassList[UNIQUE],0),2),0)</f>
        <v>0</v>
      </c>
      <c r="G11" s="7">
        <f>IFERROR(INDEX(tblClassList[],MATCH(SUMPRODUCT((tblClassList[DAY]=tblSchedule[[#Headers],[THURSDAY]])*($B11&gt;=tblClassList[START TIME])*($B11&lt;=tblClassList[END TIME]),tblClassList[UNIQUE]),tblClassList[UNIQUE],0),2),0)</f>
        <v>0</v>
      </c>
      <c r="H11" s="7">
        <f>IFERROR(INDEX(tblClassList[],MATCH(SUMPRODUCT((tblClassList[DAY]=tblSchedule[[#Headers],[FRIDAY]])*($B11&gt;=tblClassList[START TIME])*($B11&lt;=tblClassList[END TIME]),tblClassList[UNIQUE]),tblClassList[UNIQUE],0),2),0)</f>
        <v>0</v>
      </c>
      <c r="I11" s="7">
        <f>IFERROR(INDEX(tblClassList[],MATCH(SUMPRODUCT((tblClassList[DAY]=tblSchedule[[#Headers],[SATURDAY]])*($B11&gt;=tblClassList[START TIME])*($B11&lt;=tblClassList[END TIME]),tblClassList[UNIQUE]),tblClassList[UNIQUE],0),2),0)</f>
        <v>0</v>
      </c>
    </row>
    <row r="12" spans="2:9" ht="18" customHeight="1" x14ac:dyDescent="0.15">
      <c r="B12" s="4">
        <f t="shared" si="0"/>
        <v>0.4166666666666668</v>
      </c>
      <c r="C12" s="7">
        <f>IFERROR(INDEX(tblClassList[],MATCH(SUMPRODUCT((tblClassList[DAY]=tblSchedule[[#Headers],[SUNDAY]])*($B12&gt;=tblClassList[START TIME])*($B12&lt;=tblClassList[END TIME]),tblClassList[UNIQUE]),tblClassList[UNIQUE],0),2),0)</f>
        <v>0</v>
      </c>
      <c r="D12" s="7">
        <f>IFERROR(INDEX(tblClassList[],MATCH(SUMPRODUCT((tblClassList[DAY]=tblSchedule[[#Headers],[MONDAY]])*($B12&gt;=tblClassList[START TIME])*($B12&lt;=tblClassList[END TIME]),tblClassList[UNIQUE]),tblClassList[UNIQUE],0),2),0)</f>
        <v>0</v>
      </c>
      <c r="E12" s="7">
        <f>IFERROR(INDEX(tblClassList[],MATCH(SUMPRODUCT((tblClassList[DAY]=tblSchedule[[#Headers],[TUESDAY]])*($B12&gt;=tblClassList[START TIME])*($B12&lt;=tblClassList[END TIME]),tblClassList[UNIQUE]),tblClassList[UNIQUE],0),2),0)</f>
        <v>0</v>
      </c>
      <c r="F12" s="7">
        <f>IFERROR(INDEX(tblClassList[],MATCH(SUMPRODUCT((tblClassList[DAY]=tblSchedule[[#Headers],[WEDNESDAY]])*($B12&gt;=tblClassList[START TIME])*($B12&lt;=tblClassList[END TIME]),tblClassList[UNIQUE]),tblClassList[UNIQUE],0),2),0)</f>
        <v>0</v>
      </c>
      <c r="G12" s="7">
        <f>IFERROR(INDEX(tblClassList[],MATCH(SUMPRODUCT((tblClassList[DAY]=tblSchedule[[#Headers],[THURSDAY]])*($B12&gt;=tblClassList[START TIME])*($B12&lt;=tblClassList[END TIME]),tblClassList[UNIQUE]),tblClassList[UNIQUE],0),2),0)</f>
        <v>0</v>
      </c>
      <c r="H12" s="7">
        <f>IFERROR(INDEX(tblClassList[],MATCH(SUMPRODUCT((tblClassList[DAY]=tblSchedule[[#Headers],[FRIDAY]])*($B12&gt;=tblClassList[START TIME])*($B12&lt;=tblClassList[END TIME]),tblClassList[UNIQUE]),tblClassList[UNIQUE],0),2),0)</f>
        <v>0</v>
      </c>
      <c r="I12" s="7">
        <f>IFERROR(INDEX(tblClassList[],MATCH(SUMPRODUCT((tblClassList[DAY]=tblSchedule[[#Headers],[SATURDAY]])*($B12&gt;=tblClassList[START TIME])*($B12&lt;=tblClassList[END TIME]),tblClassList[UNIQUE]),tblClassList[UNIQUE],0),2),0)</f>
        <v>0</v>
      </c>
    </row>
    <row r="13" spans="2:9" ht="18" customHeight="1" x14ac:dyDescent="0.15">
      <c r="B13" s="4">
        <f t="shared" si="0"/>
        <v>0.42708333333333348</v>
      </c>
      <c r="C13" s="7">
        <f>IFERROR(INDEX(tblClassList[],MATCH(SUMPRODUCT((tblClassList[DAY]=tblSchedule[[#Headers],[SUNDAY]])*($B13&gt;=tblClassList[START TIME])*($B13&lt;=tblClassList[END TIME]),tblClassList[UNIQUE]),tblClassList[UNIQUE],0),2),0)</f>
        <v>0</v>
      </c>
      <c r="D13" s="7">
        <f>IFERROR(INDEX(tblClassList[],MATCH(SUMPRODUCT((tblClassList[DAY]=tblSchedule[[#Headers],[MONDAY]])*($B13&gt;=tblClassList[START TIME])*($B13&lt;=tblClassList[END TIME]),tblClassList[UNIQUE]),tblClassList[UNIQUE],0),2),0)</f>
        <v>0</v>
      </c>
      <c r="E13" s="7">
        <f>IFERROR(INDEX(tblClassList[],MATCH(SUMPRODUCT((tblClassList[DAY]=tblSchedule[[#Headers],[TUESDAY]])*($B13&gt;=tblClassList[START TIME])*($B13&lt;=tblClassList[END TIME]),tblClassList[UNIQUE]),tblClassList[UNIQUE],0),2),0)</f>
        <v>0</v>
      </c>
      <c r="F13" s="7">
        <f>IFERROR(INDEX(tblClassList[],MATCH(SUMPRODUCT((tblClassList[DAY]=tblSchedule[[#Headers],[WEDNESDAY]])*($B13&gt;=tblClassList[START TIME])*($B13&lt;=tblClassList[END TIME]),tblClassList[UNIQUE]),tblClassList[UNIQUE],0),2),0)</f>
        <v>0</v>
      </c>
      <c r="G13" s="7">
        <f>IFERROR(INDEX(tblClassList[],MATCH(SUMPRODUCT((tblClassList[DAY]=tblSchedule[[#Headers],[THURSDAY]])*($B13&gt;=tblClassList[START TIME])*($B13&lt;=tblClassList[END TIME]),tblClassList[UNIQUE]),tblClassList[UNIQUE],0),2),0)</f>
        <v>0</v>
      </c>
      <c r="H13" s="7">
        <f>IFERROR(INDEX(tblClassList[],MATCH(SUMPRODUCT((tblClassList[DAY]=tblSchedule[[#Headers],[FRIDAY]])*($B13&gt;=tblClassList[START TIME])*($B13&lt;=tblClassList[END TIME]),tblClassList[UNIQUE]),tblClassList[UNIQUE],0),2),0)</f>
        <v>0</v>
      </c>
      <c r="I13" s="7">
        <f>IFERROR(INDEX(tblClassList[],MATCH(SUMPRODUCT((tblClassList[DAY]=tblSchedule[[#Headers],[SATURDAY]])*($B13&gt;=tblClassList[START TIME])*($B13&lt;=tblClassList[END TIME]),tblClassList[UNIQUE]),tblClassList[UNIQUE],0),2),0)</f>
        <v>0</v>
      </c>
    </row>
    <row r="14" spans="2:9" ht="18" customHeight="1" x14ac:dyDescent="0.15">
      <c r="B14" s="4">
        <f t="shared" si="0"/>
        <v>0.43750000000000017</v>
      </c>
      <c r="C14" s="7">
        <f>IFERROR(INDEX(tblClassList[],MATCH(SUMPRODUCT((tblClassList[DAY]=tblSchedule[[#Headers],[SUNDAY]])*($B14&gt;=tblClassList[START TIME])*($B14&lt;=tblClassList[END TIME]),tblClassList[UNIQUE]),tblClassList[UNIQUE],0),2),0)</f>
        <v>0</v>
      </c>
      <c r="D14" s="7">
        <f>IFERROR(INDEX(tblClassList[],MATCH(SUMPRODUCT((tblClassList[DAY]=tblSchedule[[#Headers],[MONDAY]])*($B14&gt;=tblClassList[START TIME])*($B14&lt;=tblClassList[END TIME]),tblClassList[UNIQUE]),tblClassList[UNIQUE],0),2),0)</f>
        <v>0</v>
      </c>
      <c r="E14" s="7">
        <f>IFERROR(INDEX(tblClassList[],MATCH(SUMPRODUCT((tblClassList[DAY]=tblSchedule[[#Headers],[TUESDAY]])*($B14&gt;=tblClassList[START TIME])*($B14&lt;=tblClassList[END TIME]),tblClassList[UNIQUE]),tblClassList[UNIQUE],0),2),0)</f>
        <v>0</v>
      </c>
      <c r="F14" s="7">
        <f>IFERROR(INDEX(tblClassList[],MATCH(SUMPRODUCT((tblClassList[DAY]=tblSchedule[[#Headers],[WEDNESDAY]])*($B14&gt;=tblClassList[START TIME])*($B14&lt;=tblClassList[END TIME]),tblClassList[UNIQUE]),tblClassList[UNIQUE],0),2),0)</f>
        <v>0</v>
      </c>
      <c r="G14" s="7">
        <f>IFERROR(INDEX(tblClassList[],MATCH(SUMPRODUCT((tblClassList[DAY]=tblSchedule[[#Headers],[THURSDAY]])*($B14&gt;=tblClassList[START TIME])*($B14&lt;=tblClassList[END TIME]),tblClassList[UNIQUE]),tblClassList[UNIQUE],0),2),0)</f>
        <v>0</v>
      </c>
      <c r="H14" s="7">
        <f>IFERROR(INDEX(tblClassList[],MATCH(SUMPRODUCT((tblClassList[DAY]=tblSchedule[[#Headers],[FRIDAY]])*($B14&gt;=tblClassList[START TIME])*($B14&lt;=tblClassList[END TIME]),tblClassList[UNIQUE]),tblClassList[UNIQUE],0),2),0)</f>
        <v>0</v>
      </c>
      <c r="I14" s="7">
        <f>IFERROR(INDEX(tblClassList[],MATCH(SUMPRODUCT((tblClassList[DAY]=tblSchedule[[#Headers],[SATURDAY]])*($B14&gt;=tblClassList[START TIME])*($B14&lt;=tblClassList[END TIME]),tblClassList[UNIQUE]),tblClassList[UNIQUE],0),2),0)</f>
        <v>0</v>
      </c>
    </row>
    <row r="15" spans="2:9" ht="18" customHeight="1" x14ac:dyDescent="0.15">
      <c r="B15" s="4">
        <f t="shared" si="0"/>
        <v>0.44791666666666685</v>
      </c>
      <c r="C15" s="7">
        <f>IFERROR(INDEX(tblClassList[],MATCH(SUMPRODUCT((tblClassList[DAY]=tblSchedule[[#Headers],[SUNDAY]])*($B15&gt;=tblClassList[START TIME])*($B15&lt;=tblClassList[END TIME]),tblClassList[UNIQUE]),tblClassList[UNIQUE],0),2),0)</f>
        <v>0</v>
      </c>
      <c r="D15" s="7">
        <f>IFERROR(INDEX(tblClassList[],MATCH(SUMPRODUCT((tblClassList[DAY]=tblSchedule[[#Headers],[MONDAY]])*($B15&gt;=tblClassList[START TIME])*($B15&lt;=tblClassList[END TIME]),tblClassList[UNIQUE]),tblClassList[UNIQUE],0),2),0)</f>
        <v>0</v>
      </c>
      <c r="E15" s="7">
        <f>IFERROR(INDEX(tblClassList[],MATCH(SUMPRODUCT((tblClassList[DAY]=tblSchedule[[#Headers],[TUESDAY]])*($B15&gt;=tblClassList[START TIME])*($B15&lt;=tblClassList[END TIME]),tblClassList[UNIQUE]),tblClassList[UNIQUE],0),2),0)</f>
        <v>0</v>
      </c>
      <c r="F15" s="7">
        <f>IFERROR(INDEX(tblClassList[],MATCH(SUMPRODUCT((tblClassList[DAY]=tblSchedule[[#Headers],[WEDNESDAY]])*($B15&gt;=tblClassList[START TIME])*($B15&lt;=tblClassList[END TIME]),tblClassList[UNIQUE]),tblClassList[UNIQUE],0),2),0)</f>
        <v>0</v>
      </c>
      <c r="G15" s="7">
        <f>IFERROR(INDEX(tblClassList[],MATCH(SUMPRODUCT((tblClassList[DAY]=tblSchedule[[#Headers],[THURSDAY]])*($B15&gt;=tblClassList[START TIME])*($B15&lt;=tblClassList[END TIME]),tblClassList[UNIQUE]),tblClassList[UNIQUE],0),2),0)</f>
        <v>0</v>
      </c>
      <c r="H15" s="7">
        <f>IFERROR(INDEX(tblClassList[],MATCH(SUMPRODUCT((tblClassList[DAY]=tblSchedule[[#Headers],[FRIDAY]])*($B15&gt;=tblClassList[START TIME])*($B15&lt;=tblClassList[END TIME]),tblClassList[UNIQUE]),tblClassList[UNIQUE],0),2),0)</f>
        <v>0</v>
      </c>
      <c r="I15" s="7">
        <f>IFERROR(INDEX(tblClassList[],MATCH(SUMPRODUCT((tblClassList[DAY]=tblSchedule[[#Headers],[SATURDAY]])*($B15&gt;=tblClassList[START TIME])*($B15&lt;=tblClassList[END TIME]),tblClassList[UNIQUE]),tblClassList[UNIQUE],0),2),0)</f>
        <v>0</v>
      </c>
    </row>
    <row r="16" spans="2:9" ht="18" customHeight="1" x14ac:dyDescent="0.15">
      <c r="B16" s="4">
        <f t="shared" si="0"/>
        <v>0.45833333333333354</v>
      </c>
      <c r="C16" s="7">
        <f>IFERROR(INDEX(tblClassList[],MATCH(SUMPRODUCT((tblClassList[DAY]=tblSchedule[[#Headers],[SUNDAY]])*($B16&gt;=tblClassList[START TIME])*($B16&lt;=tblClassList[END TIME]),tblClassList[UNIQUE]),tblClassList[UNIQUE],0),2),0)</f>
        <v>0</v>
      </c>
      <c r="D16" s="7">
        <f>IFERROR(INDEX(tblClassList[],MATCH(SUMPRODUCT((tblClassList[DAY]=tblSchedule[[#Headers],[MONDAY]])*($B16&gt;=tblClassList[START TIME])*($B16&lt;=tblClassList[END TIME]),tblClassList[UNIQUE]),tblClassList[UNIQUE],0),2),0)</f>
        <v>0</v>
      </c>
      <c r="E16" s="7" t="str">
        <f>IFERROR(INDEX(tblClassList[],MATCH(SUMPRODUCT((tblClassList[DAY]=tblSchedule[[#Headers],[TUESDAY]])*($B16&gt;=tblClassList[START TIME])*($B16&lt;=tblClassList[END TIME]),tblClassList[UNIQUE]),tblClassList[UNIQUE],0),2),0)</f>
        <v>HPE-295</v>
      </c>
      <c r="F16" s="7">
        <f>IFERROR(INDEX(tblClassList[],MATCH(SUMPRODUCT((tblClassList[DAY]=tblSchedule[[#Headers],[WEDNESDAY]])*($B16&gt;=tblClassList[START TIME])*($B16&lt;=tblClassList[END TIME]),tblClassList[UNIQUE]),tblClassList[UNIQUE],0),2),0)</f>
        <v>0</v>
      </c>
      <c r="G16" s="7">
        <f>IFERROR(INDEX(tblClassList[],MATCH(SUMPRODUCT((tblClassList[DAY]=tblSchedule[[#Headers],[THURSDAY]])*($B16&gt;=tblClassList[START TIME])*($B16&lt;=tblClassList[END TIME]),tblClassList[UNIQUE]),tblClassList[UNIQUE],0),2),0)</f>
        <v>0</v>
      </c>
      <c r="H16" s="7">
        <f>IFERROR(INDEX(tblClassList[],MATCH(SUMPRODUCT((tblClassList[DAY]=tblSchedule[[#Headers],[FRIDAY]])*($B16&gt;=tblClassList[START TIME])*($B16&lt;=tblClassList[END TIME]),tblClassList[UNIQUE]),tblClassList[UNIQUE],0),2),0)</f>
        <v>0</v>
      </c>
      <c r="I16" s="7">
        <f>IFERROR(INDEX(tblClassList[],MATCH(SUMPRODUCT((tblClassList[DAY]=tblSchedule[[#Headers],[SATURDAY]])*($B16&gt;=tblClassList[START TIME])*($B16&lt;=tblClassList[END TIME]),tblClassList[UNIQUE]),tblClassList[UNIQUE],0),2),0)</f>
        <v>0</v>
      </c>
    </row>
    <row r="17" spans="2:9" ht="18" customHeight="1" x14ac:dyDescent="0.15">
      <c r="B17" s="4">
        <f t="shared" si="0"/>
        <v>0.46875000000000022</v>
      </c>
      <c r="C17" s="7">
        <f>IFERROR(INDEX(tblClassList[],MATCH(SUMPRODUCT((tblClassList[DAY]=tblSchedule[[#Headers],[SUNDAY]])*($B17&gt;=tblClassList[START TIME])*($B17&lt;=tblClassList[END TIME]),tblClassList[UNIQUE]),tblClassList[UNIQUE],0),2),0)</f>
        <v>0</v>
      </c>
      <c r="D17" s="7">
        <f>IFERROR(INDEX(tblClassList[],MATCH(SUMPRODUCT((tblClassList[DAY]=tblSchedule[[#Headers],[MONDAY]])*($B17&gt;=tblClassList[START TIME])*($B17&lt;=tblClassList[END TIME]),tblClassList[UNIQUE]),tblClassList[UNIQUE],0),2),0)</f>
        <v>0</v>
      </c>
      <c r="E17" s="7" t="str">
        <f>IFERROR(INDEX(tblClassList[],MATCH(SUMPRODUCT((tblClassList[DAY]=tblSchedule[[#Headers],[TUESDAY]])*($B17&gt;=tblClassList[START TIME])*($B17&lt;=tblClassList[END TIME]),tblClassList[UNIQUE]),tblClassList[UNIQUE],0),2),0)</f>
        <v>HPE-295</v>
      </c>
      <c r="F17" s="7">
        <f>IFERROR(INDEX(tblClassList[],MATCH(SUMPRODUCT((tblClassList[DAY]=tblSchedule[[#Headers],[WEDNESDAY]])*($B17&gt;=tblClassList[START TIME])*($B17&lt;=tblClassList[END TIME]),tblClassList[UNIQUE]),tblClassList[UNIQUE],0),2),0)</f>
        <v>0</v>
      </c>
      <c r="G17" s="7">
        <f>IFERROR(INDEX(tblClassList[],MATCH(SUMPRODUCT((tblClassList[DAY]=tblSchedule[[#Headers],[THURSDAY]])*($B17&gt;=tblClassList[START TIME])*($B17&lt;=tblClassList[END TIME]),tblClassList[UNIQUE]),tblClassList[UNIQUE],0),2),0)</f>
        <v>0</v>
      </c>
      <c r="H17" s="7">
        <f>IFERROR(INDEX(tblClassList[],MATCH(SUMPRODUCT((tblClassList[DAY]=tblSchedule[[#Headers],[FRIDAY]])*($B17&gt;=tblClassList[START TIME])*($B17&lt;=tblClassList[END TIME]),tblClassList[UNIQUE]),tblClassList[UNIQUE],0),2),0)</f>
        <v>0</v>
      </c>
      <c r="I17" s="7">
        <f>IFERROR(INDEX(tblClassList[],MATCH(SUMPRODUCT((tblClassList[DAY]=tblSchedule[[#Headers],[SATURDAY]])*($B17&gt;=tblClassList[START TIME])*($B17&lt;=tblClassList[END TIME]),tblClassList[UNIQUE]),tblClassList[UNIQUE],0),2),0)</f>
        <v>0</v>
      </c>
    </row>
    <row r="18" spans="2:9" ht="18" customHeight="1" x14ac:dyDescent="0.15">
      <c r="B18" s="4">
        <f t="shared" si="0"/>
        <v>0.47916666666666691</v>
      </c>
      <c r="C18" s="7">
        <f>IFERROR(INDEX(tblClassList[],MATCH(SUMPRODUCT((tblClassList[DAY]=tblSchedule[[#Headers],[SUNDAY]])*($B18&gt;=tblClassList[START TIME])*($B18&lt;=tblClassList[END TIME]),tblClassList[UNIQUE]),tblClassList[UNIQUE],0),2),0)</f>
        <v>0</v>
      </c>
      <c r="D18" s="7">
        <f>IFERROR(INDEX(tblClassList[],MATCH(SUMPRODUCT((tblClassList[DAY]=tblSchedule[[#Headers],[MONDAY]])*($B18&gt;=tblClassList[START TIME])*($B18&lt;=tblClassList[END TIME]),tblClassList[UNIQUE]),tblClassList[UNIQUE],0),2),0)</f>
        <v>0</v>
      </c>
      <c r="E18" s="7" t="str">
        <f>IFERROR(INDEX(tblClassList[],MATCH(SUMPRODUCT((tblClassList[DAY]=tblSchedule[[#Headers],[TUESDAY]])*($B18&gt;=tblClassList[START TIME])*($B18&lt;=tblClassList[END TIME]),tblClassList[UNIQUE]),tblClassList[UNIQUE],0),2),0)</f>
        <v>HPE-295</v>
      </c>
      <c r="F18" s="7">
        <f>IFERROR(INDEX(tblClassList[],MATCH(SUMPRODUCT((tblClassList[DAY]=tblSchedule[[#Headers],[WEDNESDAY]])*($B18&gt;=tblClassList[START TIME])*($B18&lt;=tblClassList[END TIME]),tblClassList[UNIQUE]),tblClassList[UNIQUE],0),2),0)</f>
        <v>0</v>
      </c>
      <c r="G18" s="7">
        <f>IFERROR(INDEX(tblClassList[],MATCH(SUMPRODUCT((tblClassList[DAY]=tblSchedule[[#Headers],[THURSDAY]])*($B18&gt;=tblClassList[START TIME])*($B18&lt;=tblClassList[END TIME]),tblClassList[UNIQUE]),tblClassList[UNIQUE],0),2),0)</f>
        <v>0</v>
      </c>
      <c r="H18" s="7">
        <f>IFERROR(INDEX(tblClassList[],MATCH(SUMPRODUCT((tblClassList[DAY]=tblSchedule[[#Headers],[FRIDAY]])*($B18&gt;=tblClassList[START TIME])*($B18&lt;=tblClassList[END TIME]),tblClassList[UNIQUE]),tblClassList[UNIQUE],0),2),0)</f>
        <v>0</v>
      </c>
      <c r="I18" s="7">
        <f>IFERROR(INDEX(tblClassList[],MATCH(SUMPRODUCT((tblClassList[DAY]=tblSchedule[[#Headers],[SATURDAY]])*($B18&gt;=tblClassList[START TIME])*($B18&lt;=tblClassList[END TIME]),tblClassList[UNIQUE]),tblClassList[UNIQUE],0),2),0)</f>
        <v>0</v>
      </c>
    </row>
    <row r="19" spans="2:9" ht="18" customHeight="1" x14ac:dyDescent="0.15">
      <c r="B19" s="4">
        <f t="shared" si="0"/>
        <v>0.48958333333333359</v>
      </c>
      <c r="C19" s="7">
        <f>IFERROR(INDEX(tblClassList[],MATCH(SUMPRODUCT((tblClassList[DAY]=tblSchedule[[#Headers],[SUNDAY]])*($B19&gt;=tblClassList[START TIME])*($B19&lt;=tblClassList[END TIME]),tblClassList[UNIQUE]),tblClassList[UNIQUE],0),2),0)</f>
        <v>0</v>
      </c>
      <c r="D19" s="7">
        <f>IFERROR(INDEX(tblClassList[],MATCH(SUMPRODUCT((tblClassList[DAY]=tblSchedule[[#Headers],[MONDAY]])*($B19&gt;=tblClassList[START TIME])*($B19&lt;=tblClassList[END TIME]),tblClassList[UNIQUE]),tblClassList[UNIQUE],0),2),0)</f>
        <v>0</v>
      </c>
      <c r="E19" s="7" t="str">
        <f>IFERROR(INDEX(tblClassList[],MATCH(SUMPRODUCT((tblClassList[DAY]=tblSchedule[[#Headers],[TUESDAY]])*($B19&gt;=tblClassList[START TIME])*($B19&lt;=tblClassList[END TIME]),tblClassList[UNIQUE]),tblClassList[UNIQUE],0),2),0)</f>
        <v>HPE-295</v>
      </c>
      <c r="F19" s="7">
        <f>IFERROR(INDEX(tblClassList[],MATCH(SUMPRODUCT((tblClassList[DAY]=tblSchedule[[#Headers],[WEDNESDAY]])*($B19&gt;=tblClassList[START TIME])*($B19&lt;=tblClassList[END TIME]),tblClassList[UNIQUE]),tblClassList[UNIQUE],0),2),0)</f>
        <v>0</v>
      </c>
      <c r="G19" s="7">
        <f>IFERROR(INDEX(tblClassList[],MATCH(SUMPRODUCT((tblClassList[DAY]=tblSchedule[[#Headers],[THURSDAY]])*($B19&gt;=tblClassList[START TIME])*($B19&lt;=tblClassList[END TIME]),tblClassList[UNIQUE]),tblClassList[UNIQUE],0),2),0)</f>
        <v>0</v>
      </c>
      <c r="H19" s="7">
        <f>IFERROR(INDEX(tblClassList[],MATCH(SUMPRODUCT((tblClassList[DAY]=tblSchedule[[#Headers],[FRIDAY]])*($B19&gt;=tblClassList[START TIME])*($B19&lt;=tblClassList[END TIME]),tblClassList[UNIQUE]),tblClassList[UNIQUE],0),2),0)</f>
        <v>0</v>
      </c>
      <c r="I19" s="7">
        <f>IFERROR(INDEX(tblClassList[],MATCH(SUMPRODUCT((tblClassList[DAY]=tblSchedule[[#Headers],[SATURDAY]])*($B19&gt;=tblClassList[START TIME])*($B19&lt;=tblClassList[END TIME]),tblClassList[UNIQUE]),tblClassList[UNIQUE],0),2),0)</f>
        <v>0</v>
      </c>
    </row>
    <row r="20" spans="2:9" ht="18" customHeight="1" x14ac:dyDescent="0.15">
      <c r="B20" s="4">
        <f t="shared" si="0"/>
        <v>0.50000000000000022</v>
      </c>
      <c r="C20" s="7">
        <f>IFERROR(INDEX(tblClassList[],MATCH(SUMPRODUCT((tblClassList[DAY]=tblSchedule[[#Headers],[SUNDAY]])*($B20&gt;=tblClassList[START TIME])*($B20&lt;=tblClassList[END TIME]),tblClassList[UNIQUE]),tblClassList[UNIQUE],0),2),0)</f>
        <v>0</v>
      </c>
      <c r="D20" s="7">
        <f>IFERROR(INDEX(tblClassList[],MATCH(SUMPRODUCT((tblClassList[DAY]=tblSchedule[[#Headers],[MONDAY]])*($B20&gt;=tblClassList[START TIME])*($B20&lt;=tblClassList[END TIME]),tblClassList[UNIQUE]),tblClassList[UNIQUE],0),2),0)</f>
        <v>0</v>
      </c>
      <c r="E20" s="7" t="str">
        <f>IFERROR(INDEX(tblClassList[],MATCH(SUMPRODUCT((tblClassList[DAY]=tblSchedule[[#Headers],[TUESDAY]])*($B20&gt;=tblClassList[START TIME])*($B20&lt;=tblClassList[END TIME]),tblClassList[UNIQUE]),tblClassList[UNIQUE],0),2),0)</f>
        <v>HPE-295</v>
      </c>
      <c r="F20" s="7">
        <f>IFERROR(INDEX(tblClassList[],MATCH(SUMPRODUCT((tblClassList[DAY]=tblSchedule[[#Headers],[WEDNESDAY]])*($B20&gt;=tblClassList[START TIME])*($B20&lt;=tblClassList[END TIME]),tblClassList[UNIQUE]),tblClassList[UNIQUE],0),2),0)</f>
        <v>0</v>
      </c>
      <c r="G20" s="7">
        <f>IFERROR(INDEX(tblClassList[],MATCH(SUMPRODUCT((tblClassList[DAY]=tblSchedule[[#Headers],[THURSDAY]])*($B20&gt;=tblClassList[START TIME])*($B20&lt;=tblClassList[END TIME]),tblClassList[UNIQUE]),tblClassList[UNIQUE],0),2),0)</f>
        <v>0</v>
      </c>
      <c r="H20" s="7">
        <f>IFERROR(INDEX(tblClassList[],MATCH(SUMPRODUCT((tblClassList[DAY]=tblSchedule[[#Headers],[FRIDAY]])*($B20&gt;=tblClassList[START TIME])*($B20&lt;=tblClassList[END TIME]),tblClassList[UNIQUE]),tblClassList[UNIQUE],0),2),0)</f>
        <v>0</v>
      </c>
      <c r="I20" s="7">
        <f>IFERROR(INDEX(tblClassList[],MATCH(SUMPRODUCT((tblClassList[DAY]=tblSchedule[[#Headers],[SATURDAY]])*($B20&gt;=tblClassList[START TIME])*($B20&lt;=tblClassList[END TIME]),tblClassList[UNIQUE]),tblClassList[UNIQUE],0),2),0)</f>
        <v>0</v>
      </c>
    </row>
    <row r="21" spans="2:9" ht="18" customHeight="1" x14ac:dyDescent="0.15">
      <c r="B21" s="4">
        <f t="shared" si="0"/>
        <v>0.51041666666666685</v>
      </c>
      <c r="C21" s="7">
        <f>IFERROR(INDEX(tblClassList[],MATCH(SUMPRODUCT((tblClassList[DAY]=tblSchedule[[#Headers],[SUNDAY]])*($B21&gt;=tblClassList[START TIME])*($B21&lt;=tblClassList[END TIME]),tblClassList[UNIQUE]),tblClassList[UNIQUE],0),2),0)</f>
        <v>0</v>
      </c>
      <c r="D21" s="7">
        <f>IFERROR(INDEX(tblClassList[],MATCH(SUMPRODUCT((tblClassList[DAY]=tblSchedule[[#Headers],[MONDAY]])*($B21&gt;=tblClassList[START TIME])*($B21&lt;=tblClassList[END TIME]),tblClassList[UNIQUE]),tblClassList[UNIQUE],0),2),0)</f>
        <v>0</v>
      </c>
      <c r="E21" s="7">
        <f>IFERROR(INDEX(tblClassList[],MATCH(SUMPRODUCT((tblClassList[DAY]=tblSchedule[[#Headers],[TUESDAY]])*($B21&gt;=tblClassList[START TIME])*($B21&lt;=tblClassList[END TIME]),tblClassList[UNIQUE]),tblClassList[UNIQUE],0),2),0)</f>
        <v>0</v>
      </c>
      <c r="F21" s="7">
        <f>IFERROR(INDEX(tblClassList[],MATCH(SUMPRODUCT((tblClassList[DAY]=tblSchedule[[#Headers],[WEDNESDAY]])*($B21&gt;=tblClassList[START TIME])*($B21&lt;=tblClassList[END TIME]),tblClassList[UNIQUE]),tblClassList[UNIQUE],0),2),0)</f>
        <v>0</v>
      </c>
      <c r="G21" s="7">
        <f>IFERROR(INDEX(tblClassList[],MATCH(SUMPRODUCT((tblClassList[DAY]=tblSchedule[[#Headers],[THURSDAY]])*($B21&gt;=tblClassList[START TIME])*($B21&lt;=tblClassList[END TIME]),tblClassList[UNIQUE]),tblClassList[UNIQUE],0),2),0)</f>
        <v>0</v>
      </c>
      <c r="H21" s="7">
        <f>IFERROR(INDEX(tblClassList[],MATCH(SUMPRODUCT((tblClassList[DAY]=tblSchedule[[#Headers],[FRIDAY]])*($B21&gt;=tblClassList[START TIME])*($B21&lt;=tblClassList[END TIME]),tblClassList[UNIQUE]),tblClassList[UNIQUE],0),2),0)</f>
        <v>0</v>
      </c>
      <c r="I21" s="7">
        <f>IFERROR(INDEX(tblClassList[],MATCH(SUMPRODUCT((tblClassList[DAY]=tblSchedule[[#Headers],[SATURDAY]])*($B21&gt;=tblClassList[START TIME])*($B21&lt;=tblClassList[END TIME]),tblClassList[UNIQUE]),tblClassList[UNIQUE],0),2),0)</f>
        <v>0</v>
      </c>
    </row>
    <row r="22" spans="2:9" ht="18" customHeight="1" x14ac:dyDescent="0.15">
      <c r="B22" s="4">
        <f t="shared" si="0"/>
        <v>0.52083333333333348</v>
      </c>
      <c r="C22" s="7">
        <f>IFERROR(INDEX(tblClassList[],MATCH(SUMPRODUCT((tblClassList[DAY]=tblSchedule[[#Headers],[SUNDAY]])*($B22&gt;=tblClassList[START TIME])*($B22&lt;=tblClassList[END TIME]),tblClassList[UNIQUE]),tblClassList[UNIQUE],0),2),0)</f>
        <v>0</v>
      </c>
      <c r="D22" s="7">
        <f>IFERROR(INDEX(tblClassList[],MATCH(SUMPRODUCT((tblClassList[DAY]=tblSchedule[[#Headers],[MONDAY]])*($B22&gt;=tblClassList[START TIME])*($B22&lt;=tblClassList[END TIME]),tblClassList[UNIQUE]),tblClassList[UNIQUE],0),2),0)</f>
        <v>0</v>
      </c>
      <c r="E22" s="7">
        <f>IFERROR(INDEX(tblClassList[],MATCH(SUMPRODUCT((tblClassList[DAY]=tblSchedule[[#Headers],[TUESDAY]])*($B22&gt;=tblClassList[START TIME])*($B22&lt;=tblClassList[END TIME]),tblClassList[UNIQUE]),tblClassList[UNIQUE],0),2),0)</f>
        <v>0</v>
      </c>
      <c r="F22" s="7">
        <f>IFERROR(INDEX(tblClassList[],MATCH(SUMPRODUCT((tblClassList[DAY]=tblSchedule[[#Headers],[WEDNESDAY]])*($B22&gt;=tblClassList[START TIME])*($B22&lt;=tblClassList[END TIME]),tblClassList[UNIQUE]),tblClassList[UNIQUE],0),2),0)</f>
        <v>0</v>
      </c>
      <c r="G22" s="7">
        <f>IFERROR(INDEX(tblClassList[],MATCH(SUMPRODUCT((tblClassList[DAY]=tblSchedule[[#Headers],[THURSDAY]])*($B22&gt;=tblClassList[START TIME])*($B22&lt;=tblClassList[END TIME]),tblClassList[UNIQUE]),tblClassList[UNIQUE],0),2),0)</f>
        <v>0</v>
      </c>
      <c r="H22" s="7">
        <f>IFERROR(INDEX(tblClassList[],MATCH(SUMPRODUCT((tblClassList[DAY]=tblSchedule[[#Headers],[FRIDAY]])*($B22&gt;=tblClassList[START TIME])*($B22&lt;=tblClassList[END TIME]),tblClassList[UNIQUE]),tblClassList[UNIQUE],0),2),0)</f>
        <v>0</v>
      </c>
      <c r="I22" s="7">
        <f>IFERROR(INDEX(tblClassList[],MATCH(SUMPRODUCT((tblClassList[DAY]=tblSchedule[[#Headers],[SATURDAY]])*($B22&gt;=tblClassList[START TIME])*($B22&lt;=tblClassList[END TIME]),tblClassList[UNIQUE]),tblClassList[UNIQUE],0),2),0)</f>
        <v>0</v>
      </c>
    </row>
    <row r="23" spans="2:9" ht="18" customHeight="1" x14ac:dyDescent="0.15">
      <c r="B23" s="4">
        <f t="shared" si="0"/>
        <v>0.53125000000000011</v>
      </c>
      <c r="C23" s="7">
        <f>IFERROR(INDEX(tblClassList[],MATCH(SUMPRODUCT((tblClassList[DAY]=tblSchedule[[#Headers],[SUNDAY]])*($B23&gt;=tblClassList[START TIME])*($B23&lt;=tblClassList[END TIME]),tblClassList[UNIQUE]),tblClassList[UNIQUE],0),2),0)</f>
        <v>0</v>
      </c>
      <c r="D23" s="7">
        <f>IFERROR(INDEX(tblClassList[],MATCH(SUMPRODUCT((tblClassList[DAY]=tblSchedule[[#Headers],[MONDAY]])*($B23&gt;=tblClassList[START TIME])*($B23&lt;=tblClassList[END TIME]),tblClassList[UNIQUE]),tblClassList[UNIQUE],0),2),0)</f>
        <v>0</v>
      </c>
      <c r="E23" s="7">
        <f>IFERROR(INDEX(tblClassList[],MATCH(SUMPRODUCT((tblClassList[DAY]=tblSchedule[[#Headers],[TUESDAY]])*($B23&gt;=tblClassList[START TIME])*($B23&lt;=tblClassList[END TIME]),tblClassList[UNIQUE]),tblClassList[UNIQUE],0),2),0)</f>
        <v>0</v>
      </c>
      <c r="F23" s="7">
        <f>IFERROR(INDEX(tblClassList[],MATCH(SUMPRODUCT((tblClassList[DAY]=tblSchedule[[#Headers],[WEDNESDAY]])*($B23&gt;=tblClassList[START TIME])*($B23&lt;=tblClassList[END TIME]),tblClassList[UNIQUE]),tblClassList[UNIQUE],0),2),0)</f>
        <v>0</v>
      </c>
      <c r="G23" s="7">
        <f>IFERROR(INDEX(tblClassList[],MATCH(SUMPRODUCT((tblClassList[DAY]=tblSchedule[[#Headers],[THURSDAY]])*($B23&gt;=tblClassList[START TIME])*($B23&lt;=tblClassList[END TIME]),tblClassList[UNIQUE]),tblClassList[UNIQUE],0),2),0)</f>
        <v>0</v>
      </c>
      <c r="H23" s="7">
        <f>IFERROR(INDEX(tblClassList[],MATCH(SUMPRODUCT((tblClassList[DAY]=tblSchedule[[#Headers],[FRIDAY]])*($B23&gt;=tblClassList[START TIME])*($B23&lt;=tblClassList[END TIME]),tblClassList[UNIQUE]),tblClassList[UNIQUE],0),2),0)</f>
        <v>0</v>
      </c>
      <c r="I23" s="7">
        <f>IFERROR(INDEX(tblClassList[],MATCH(SUMPRODUCT((tblClassList[DAY]=tblSchedule[[#Headers],[SATURDAY]])*($B23&gt;=tblClassList[START TIME])*($B23&lt;=tblClassList[END TIME]),tblClassList[UNIQUE]),tblClassList[UNIQUE],0),2),0)</f>
        <v>0</v>
      </c>
    </row>
    <row r="24" spans="2:9" ht="18" customHeight="1" x14ac:dyDescent="0.15">
      <c r="B24" s="4">
        <f t="shared" si="0"/>
        <v>0.54166666666666674</v>
      </c>
      <c r="C24" s="7">
        <f>IFERROR(INDEX(tblClassList[],MATCH(SUMPRODUCT((tblClassList[DAY]=tblSchedule[[#Headers],[SUNDAY]])*($B24&gt;=tblClassList[START TIME])*($B24&lt;=tblClassList[END TIME]),tblClassList[UNIQUE]),tblClassList[UNIQUE],0),2),0)</f>
        <v>0</v>
      </c>
      <c r="D24" s="7" t="str">
        <f>IFERROR(INDEX(tblClassList[],MATCH(SUMPRODUCT((tblClassList[DAY]=tblSchedule[[#Headers],[MONDAY]])*($B24&gt;=tblClassList[START TIME])*($B24&lt;=tblClassList[END TIME]),tblClassList[UNIQUE]),tblClassList[UNIQUE],0),2),0)</f>
        <v>WR-121</v>
      </c>
      <c r="E24" s="7">
        <f>IFERROR(INDEX(tblClassList[],MATCH(SUMPRODUCT((tblClassList[DAY]=tblSchedule[[#Headers],[TUESDAY]])*($B24&gt;=tblClassList[START TIME])*($B24&lt;=tblClassList[END TIME]),tblClassList[UNIQUE]),tblClassList[UNIQUE],0),2),0)</f>
        <v>0</v>
      </c>
      <c r="F24" s="7" t="str">
        <f>IFERROR(INDEX(tblClassList[],MATCH(SUMPRODUCT((tblClassList[DAY]=tblSchedule[[#Headers],[WEDNESDAY]])*($B24&gt;=tblClassList[START TIME])*($B24&lt;=tblClassList[END TIME]),tblClassList[UNIQUE]),tblClassList[UNIQUE],0),2),0)</f>
        <v>WR-121</v>
      </c>
      <c r="G24" s="7">
        <f>IFERROR(INDEX(tblClassList[],MATCH(SUMPRODUCT((tblClassList[DAY]=tblSchedule[[#Headers],[THURSDAY]])*($B24&gt;=tblClassList[START TIME])*($B24&lt;=tblClassList[END TIME]),tblClassList[UNIQUE]),tblClassList[UNIQUE],0),2),0)</f>
        <v>0</v>
      </c>
      <c r="H24" s="7">
        <f>IFERROR(INDEX(tblClassList[],MATCH(SUMPRODUCT((tblClassList[DAY]=tblSchedule[[#Headers],[FRIDAY]])*($B24&gt;=tblClassList[START TIME])*($B24&lt;=tblClassList[END TIME]),tblClassList[UNIQUE]),tblClassList[UNIQUE],0),2),0)</f>
        <v>0</v>
      </c>
      <c r="I24" s="7">
        <f>IFERROR(INDEX(tblClassList[],MATCH(SUMPRODUCT((tblClassList[DAY]=tblSchedule[[#Headers],[SATURDAY]])*($B24&gt;=tblClassList[START TIME])*($B24&lt;=tblClassList[END TIME]),tblClassList[UNIQUE]),tblClassList[UNIQUE],0),2),0)</f>
        <v>0</v>
      </c>
    </row>
    <row r="25" spans="2:9" ht="18" customHeight="1" x14ac:dyDescent="0.15">
      <c r="B25" s="4">
        <f t="shared" si="0"/>
        <v>0.55208333333333337</v>
      </c>
      <c r="C25" s="7">
        <f>IFERROR(INDEX(tblClassList[],MATCH(SUMPRODUCT((tblClassList[DAY]=tblSchedule[[#Headers],[SUNDAY]])*($B25&gt;=tblClassList[START TIME])*($B25&lt;=tblClassList[END TIME]),tblClassList[UNIQUE]),tblClassList[UNIQUE],0),2),0)</f>
        <v>0</v>
      </c>
      <c r="D25" s="7" t="str">
        <f>IFERROR(INDEX(tblClassList[],MATCH(SUMPRODUCT((tblClassList[DAY]=tblSchedule[[#Headers],[MONDAY]])*($B25&gt;=tblClassList[START TIME])*($B25&lt;=tblClassList[END TIME]),tblClassList[UNIQUE]),tblClassList[UNIQUE],0),2),0)</f>
        <v>WR-121</v>
      </c>
      <c r="E25" s="7">
        <f>IFERROR(INDEX(tblClassList[],MATCH(SUMPRODUCT((tblClassList[DAY]=tblSchedule[[#Headers],[TUESDAY]])*($B25&gt;=tblClassList[START TIME])*($B25&lt;=tblClassList[END TIME]),tblClassList[UNIQUE]),tblClassList[UNIQUE],0),2),0)</f>
        <v>0</v>
      </c>
      <c r="F25" s="7" t="str">
        <f>IFERROR(INDEX(tblClassList[],MATCH(SUMPRODUCT((tblClassList[DAY]=tblSchedule[[#Headers],[WEDNESDAY]])*($B25&gt;=tblClassList[START TIME])*($B25&lt;=tblClassList[END TIME]),tblClassList[UNIQUE]),tblClassList[UNIQUE],0),2),0)</f>
        <v>WR-121</v>
      </c>
      <c r="G25" s="7">
        <f>IFERROR(INDEX(tblClassList[],MATCH(SUMPRODUCT((tblClassList[DAY]=tblSchedule[[#Headers],[THURSDAY]])*($B25&gt;=tblClassList[START TIME])*($B25&lt;=tblClassList[END TIME]),tblClassList[UNIQUE]),tblClassList[UNIQUE],0),2),0)</f>
        <v>0</v>
      </c>
      <c r="H25" s="7">
        <f>IFERROR(INDEX(tblClassList[],MATCH(SUMPRODUCT((tblClassList[DAY]=tblSchedule[[#Headers],[FRIDAY]])*($B25&gt;=tblClassList[START TIME])*($B25&lt;=tblClassList[END TIME]),tblClassList[UNIQUE]),tblClassList[UNIQUE],0),2),0)</f>
        <v>0</v>
      </c>
      <c r="I25" s="7">
        <f>IFERROR(INDEX(tblClassList[],MATCH(SUMPRODUCT((tblClassList[DAY]=tblSchedule[[#Headers],[SATURDAY]])*($B25&gt;=tblClassList[START TIME])*($B25&lt;=tblClassList[END TIME]),tblClassList[UNIQUE]),tblClassList[UNIQUE],0),2),0)</f>
        <v>0</v>
      </c>
    </row>
    <row r="26" spans="2:9" ht="18" customHeight="1" x14ac:dyDescent="0.15">
      <c r="B26" s="4">
        <f t="shared" si="0"/>
        <v>0.5625</v>
      </c>
      <c r="C26" s="7">
        <f>IFERROR(INDEX(tblClassList[],MATCH(SUMPRODUCT((tblClassList[DAY]=tblSchedule[[#Headers],[SUNDAY]])*($B26&gt;=tblClassList[START TIME])*($B26&lt;=tblClassList[END TIME]),tblClassList[UNIQUE]),tblClassList[UNIQUE],0),2),0)</f>
        <v>0</v>
      </c>
      <c r="D26" s="7" t="str">
        <f>IFERROR(INDEX(tblClassList[],MATCH(SUMPRODUCT((tblClassList[DAY]=tblSchedule[[#Headers],[MONDAY]])*($B26&gt;=tblClassList[START TIME])*($B26&lt;=tblClassList[END TIME]),tblClassList[UNIQUE]),tblClassList[UNIQUE],0),2),0)</f>
        <v>WR-121</v>
      </c>
      <c r="E26" s="7">
        <f>IFERROR(INDEX(tblClassList[],MATCH(SUMPRODUCT((tblClassList[DAY]=tblSchedule[[#Headers],[TUESDAY]])*($B26&gt;=tblClassList[START TIME])*($B26&lt;=tblClassList[END TIME]),tblClassList[UNIQUE]),tblClassList[UNIQUE],0),2),0)</f>
        <v>0</v>
      </c>
      <c r="F26" s="7" t="str">
        <f>IFERROR(INDEX(tblClassList[],MATCH(SUMPRODUCT((tblClassList[DAY]=tblSchedule[[#Headers],[WEDNESDAY]])*($B26&gt;=tblClassList[START TIME])*($B26&lt;=tblClassList[END TIME]),tblClassList[UNIQUE]),tblClassList[UNIQUE],0),2),0)</f>
        <v>WR-121</v>
      </c>
      <c r="G26" s="7">
        <f>IFERROR(INDEX(tblClassList[],MATCH(SUMPRODUCT((tblClassList[DAY]=tblSchedule[[#Headers],[THURSDAY]])*($B26&gt;=tblClassList[START TIME])*($B26&lt;=tblClassList[END TIME]),tblClassList[UNIQUE]),tblClassList[UNIQUE],0),2),0)</f>
        <v>0</v>
      </c>
      <c r="H26" s="7">
        <f>IFERROR(INDEX(tblClassList[],MATCH(SUMPRODUCT((tblClassList[DAY]=tblSchedule[[#Headers],[FRIDAY]])*($B26&gt;=tblClassList[START TIME])*($B26&lt;=tblClassList[END TIME]),tblClassList[UNIQUE]),tblClassList[UNIQUE],0),2),0)</f>
        <v>0</v>
      </c>
      <c r="I26" s="7">
        <f>IFERROR(INDEX(tblClassList[],MATCH(SUMPRODUCT((tblClassList[DAY]=tblSchedule[[#Headers],[SATURDAY]])*($B26&gt;=tblClassList[START TIME])*($B26&lt;=tblClassList[END TIME]),tblClassList[UNIQUE]),tblClassList[UNIQUE],0),2),0)</f>
        <v>0</v>
      </c>
    </row>
    <row r="27" spans="2:9" ht="18" customHeight="1" x14ac:dyDescent="0.15">
      <c r="B27" s="4">
        <f t="shared" si="0"/>
        <v>0.57291666666666663</v>
      </c>
      <c r="C27" s="7">
        <f>IFERROR(INDEX(tblClassList[],MATCH(SUMPRODUCT((tblClassList[DAY]=tblSchedule[[#Headers],[SUNDAY]])*($B27&gt;=tblClassList[START TIME])*($B27&lt;=tblClassList[END TIME]),tblClassList[UNIQUE]),tblClassList[UNIQUE],0),2),0)</f>
        <v>0</v>
      </c>
      <c r="D27" s="7" t="str">
        <f>IFERROR(INDEX(tblClassList[],MATCH(SUMPRODUCT((tblClassList[DAY]=tblSchedule[[#Headers],[MONDAY]])*($B27&gt;=tblClassList[START TIME])*($B27&lt;=tblClassList[END TIME]),tblClassList[UNIQUE]),tblClassList[UNIQUE],0),2),0)</f>
        <v>WR-121</v>
      </c>
      <c r="E27" s="7">
        <f>IFERROR(INDEX(tblClassList[],MATCH(SUMPRODUCT((tblClassList[DAY]=tblSchedule[[#Headers],[TUESDAY]])*($B27&gt;=tblClassList[START TIME])*($B27&lt;=tblClassList[END TIME]),tblClassList[UNIQUE]),tblClassList[UNIQUE],0),2),0)</f>
        <v>0</v>
      </c>
      <c r="F27" s="7" t="str">
        <f>IFERROR(INDEX(tblClassList[],MATCH(SUMPRODUCT((tblClassList[DAY]=tblSchedule[[#Headers],[WEDNESDAY]])*($B27&gt;=tblClassList[START TIME])*($B27&lt;=tblClassList[END TIME]),tblClassList[UNIQUE]),tblClassList[UNIQUE],0),2),0)</f>
        <v>WR-121</v>
      </c>
      <c r="G27" s="7">
        <f>IFERROR(INDEX(tblClassList[],MATCH(SUMPRODUCT((tblClassList[DAY]=tblSchedule[[#Headers],[THURSDAY]])*($B27&gt;=tblClassList[START TIME])*($B27&lt;=tblClassList[END TIME]),tblClassList[UNIQUE]),tblClassList[UNIQUE],0),2),0)</f>
        <v>0</v>
      </c>
      <c r="H27" s="7">
        <f>IFERROR(INDEX(tblClassList[],MATCH(SUMPRODUCT((tblClassList[DAY]=tblSchedule[[#Headers],[FRIDAY]])*($B27&gt;=tblClassList[START TIME])*($B27&lt;=tblClassList[END TIME]),tblClassList[UNIQUE]),tblClassList[UNIQUE],0),2),0)</f>
        <v>0</v>
      </c>
      <c r="I27" s="7">
        <f>IFERROR(INDEX(tblClassList[],MATCH(SUMPRODUCT((tblClassList[DAY]=tblSchedule[[#Headers],[SATURDAY]])*($B27&gt;=tblClassList[START TIME])*($B27&lt;=tblClassList[END TIME]),tblClassList[UNIQUE]),tblClassList[UNIQUE],0),2),0)</f>
        <v>0</v>
      </c>
    </row>
    <row r="28" spans="2:9" ht="18" customHeight="1" x14ac:dyDescent="0.15">
      <c r="B28" s="4">
        <f t="shared" si="0"/>
        <v>0.58333333333333326</v>
      </c>
      <c r="C28" s="7">
        <f>IFERROR(INDEX(tblClassList[],MATCH(SUMPRODUCT((tblClassList[DAY]=tblSchedule[[#Headers],[SUNDAY]])*($B28&gt;=tblClassList[START TIME])*($B28&lt;=tblClassList[END TIME]),tblClassList[UNIQUE]),tblClassList[UNIQUE],0),2),0)</f>
        <v>0</v>
      </c>
      <c r="D28" s="7" t="str">
        <f>IFERROR(INDEX(tblClassList[],MATCH(SUMPRODUCT((tblClassList[DAY]=tblSchedule[[#Headers],[MONDAY]])*($B28&gt;=tblClassList[START TIME])*($B28&lt;=tblClassList[END TIME]),tblClassList[UNIQUE]),tblClassList[UNIQUE],0),2),0)</f>
        <v>WR-121</v>
      </c>
      <c r="E28" s="7">
        <f>IFERROR(INDEX(tblClassList[],MATCH(SUMPRODUCT((tblClassList[DAY]=tblSchedule[[#Headers],[TUESDAY]])*($B28&gt;=tblClassList[START TIME])*($B28&lt;=tblClassList[END TIME]),tblClassList[UNIQUE]),tblClassList[UNIQUE],0),2),0)</f>
        <v>0</v>
      </c>
      <c r="F28" s="7" t="str">
        <f>IFERROR(INDEX(tblClassList[],MATCH(SUMPRODUCT((tblClassList[DAY]=tblSchedule[[#Headers],[WEDNESDAY]])*($B28&gt;=tblClassList[START TIME])*($B28&lt;=tblClassList[END TIME]),tblClassList[UNIQUE]),tblClassList[UNIQUE],0),2),0)</f>
        <v>WR-121</v>
      </c>
      <c r="G28" s="7">
        <f>IFERROR(INDEX(tblClassList[],MATCH(SUMPRODUCT((tblClassList[DAY]=tblSchedule[[#Headers],[THURSDAY]])*($B28&gt;=tblClassList[START TIME])*($B28&lt;=tblClassList[END TIME]),tblClassList[UNIQUE]),tblClassList[UNIQUE],0),2),0)</f>
        <v>0</v>
      </c>
      <c r="H28" s="7">
        <f>IFERROR(INDEX(tblClassList[],MATCH(SUMPRODUCT((tblClassList[DAY]=tblSchedule[[#Headers],[FRIDAY]])*($B28&gt;=tblClassList[START TIME])*($B28&lt;=tblClassList[END TIME]),tblClassList[UNIQUE]),tblClassList[UNIQUE],0),2),0)</f>
        <v>0</v>
      </c>
      <c r="I28" s="7">
        <f>IFERROR(INDEX(tblClassList[],MATCH(SUMPRODUCT((tblClassList[DAY]=tblSchedule[[#Headers],[SATURDAY]])*($B28&gt;=tblClassList[START TIME])*($B28&lt;=tblClassList[END TIME]),tblClassList[UNIQUE]),tblClassList[UNIQUE],0),2),0)</f>
        <v>0</v>
      </c>
    </row>
    <row r="29" spans="2:9" ht="18" customHeight="1" x14ac:dyDescent="0.15">
      <c r="B29" s="4">
        <f t="shared" si="0"/>
        <v>0.59374999999999989</v>
      </c>
      <c r="C29" s="7">
        <f>IFERROR(INDEX(tblClassList[],MATCH(SUMPRODUCT((tblClassList[DAY]=tblSchedule[[#Headers],[SUNDAY]])*($B29&gt;=tblClassList[START TIME])*($B29&lt;=tblClassList[END TIME]),tblClassList[UNIQUE]),tblClassList[UNIQUE],0),2),0)</f>
        <v>0</v>
      </c>
      <c r="D29" s="7">
        <f>IFERROR(INDEX(tblClassList[],MATCH(SUMPRODUCT((tblClassList[DAY]=tblSchedule[[#Headers],[MONDAY]])*($B29&gt;=tblClassList[START TIME])*($B29&lt;=tblClassList[END TIME]),tblClassList[UNIQUE]),tblClassList[UNIQUE],0),2),0)</f>
        <v>0</v>
      </c>
      <c r="E29" s="7">
        <f>IFERROR(INDEX(tblClassList[],MATCH(SUMPRODUCT((tblClassList[DAY]=tblSchedule[[#Headers],[TUESDAY]])*($B29&gt;=tblClassList[START TIME])*($B29&lt;=tblClassList[END TIME]),tblClassList[UNIQUE]),tblClassList[UNIQUE],0),2),0)</f>
        <v>0</v>
      </c>
      <c r="F29" s="7">
        <f>IFERROR(INDEX(tblClassList[],MATCH(SUMPRODUCT((tblClassList[DAY]=tblSchedule[[#Headers],[WEDNESDAY]])*($B29&gt;=tblClassList[START TIME])*($B29&lt;=tblClassList[END TIME]),tblClassList[UNIQUE]),tblClassList[UNIQUE],0),2),0)</f>
        <v>0</v>
      </c>
      <c r="G29" s="7">
        <f>IFERROR(INDEX(tblClassList[],MATCH(SUMPRODUCT((tblClassList[DAY]=tblSchedule[[#Headers],[THURSDAY]])*($B29&gt;=tblClassList[START TIME])*($B29&lt;=tblClassList[END TIME]),tblClassList[UNIQUE]),tblClassList[UNIQUE],0),2),0)</f>
        <v>0</v>
      </c>
      <c r="H29" s="7">
        <f>IFERROR(INDEX(tblClassList[],MATCH(SUMPRODUCT((tblClassList[DAY]=tblSchedule[[#Headers],[FRIDAY]])*($B29&gt;=tblClassList[START TIME])*($B29&lt;=tblClassList[END TIME]),tblClassList[UNIQUE]),tblClassList[UNIQUE],0),2),0)</f>
        <v>0</v>
      </c>
      <c r="I29" s="7">
        <f>IFERROR(INDEX(tblClassList[],MATCH(SUMPRODUCT((tblClassList[DAY]=tblSchedule[[#Headers],[SATURDAY]])*($B29&gt;=tblClassList[START TIME])*($B29&lt;=tblClassList[END TIME]),tblClassList[UNIQUE]),tblClassList[UNIQUE],0),2),0)</f>
        <v>0</v>
      </c>
    </row>
    <row r="30" spans="2:9" ht="18" customHeight="1" x14ac:dyDescent="0.15">
      <c r="B30" s="4">
        <f t="shared" si="0"/>
        <v>0.60416666666666652</v>
      </c>
      <c r="C30" s="7">
        <f>IFERROR(INDEX(tblClassList[],MATCH(SUMPRODUCT((tblClassList[DAY]=tblSchedule[[#Headers],[SUNDAY]])*($B30&gt;=tblClassList[START TIME])*($B30&lt;=tblClassList[END TIME]),tblClassList[UNIQUE]),tblClassList[UNIQUE],0),2),0)</f>
        <v>0</v>
      </c>
      <c r="D30" s="7">
        <f>IFERROR(INDEX(tblClassList[],MATCH(SUMPRODUCT((tblClassList[DAY]=tblSchedule[[#Headers],[MONDAY]])*($B30&gt;=tblClassList[START TIME])*($B30&lt;=tblClassList[END TIME]),tblClassList[UNIQUE]),tblClassList[UNIQUE],0),2),0)</f>
        <v>0</v>
      </c>
      <c r="E30" s="7">
        <f>IFERROR(INDEX(tblClassList[],MATCH(SUMPRODUCT((tblClassList[DAY]=tblSchedule[[#Headers],[TUESDAY]])*($B30&gt;=tblClassList[START TIME])*($B30&lt;=tblClassList[END TIME]),tblClassList[UNIQUE]),tblClassList[UNIQUE],0),2),0)</f>
        <v>0</v>
      </c>
      <c r="F30" s="7">
        <f>IFERROR(INDEX(tblClassList[],MATCH(SUMPRODUCT((tblClassList[DAY]=tblSchedule[[#Headers],[WEDNESDAY]])*($B30&gt;=tblClassList[START TIME])*($B30&lt;=tblClassList[END TIME]),tblClassList[UNIQUE]),tblClassList[UNIQUE],0),2),0)</f>
        <v>0</v>
      </c>
      <c r="G30" s="7">
        <f>IFERROR(INDEX(tblClassList[],MATCH(SUMPRODUCT((tblClassList[DAY]=tblSchedule[[#Headers],[THURSDAY]])*($B30&gt;=tblClassList[START TIME])*($B30&lt;=tblClassList[END TIME]),tblClassList[UNIQUE]),tblClassList[UNIQUE],0),2),0)</f>
        <v>0</v>
      </c>
      <c r="H30" s="7">
        <f>IFERROR(INDEX(tblClassList[],MATCH(SUMPRODUCT((tblClassList[DAY]=tblSchedule[[#Headers],[FRIDAY]])*($B30&gt;=tblClassList[START TIME])*($B30&lt;=tblClassList[END TIME]),tblClassList[UNIQUE]),tblClassList[UNIQUE],0),2),0)</f>
        <v>0</v>
      </c>
      <c r="I30" s="7">
        <f>IFERROR(INDEX(tblClassList[],MATCH(SUMPRODUCT((tblClassList[DAY]=tblSchedule[[#Headers],[SATURDAY]])*($B30&gt;=tblClassList[START TIME])*($B30&lt;=tblClassList[END TIME]),tblClassList[UNIQUE]),tblClassList[UNIQUE],0),2),0)</f>
        <v>0</v>
      </c>
    </row>
    <row r="31" spans="2:9" ht="18" customHeight="1" x14ac:dyDescent="0.15">
      <c r="B31" s="4">
        <f t="shared" si="0"/>
        <v>0.61458333333333315</v>
      </c>
      <c r="C31" s="7">
        <f>IFERROR(INDEX(tblClassList[],MATCH(SUMPRODUCT((tblClassList[DAY]=tblSchedule[[#Headers],[SUNDAY]])*($B31&gt;=tblClassList[START TIME])*($B31&lt;=tblClassList[END TIME]),tblClassList[UNIQUE]),tblClassList[UNIQUE],0),2),0)</f>
        <v>0</v>
      </c>
      <c r="D31" s="7">
        <f>IFERROR(INDEX(tblClassList[],MATCH(SUMPRODUCT((tblClassList[DAY]=tblSchedule[[#Headers],[MONDAY]])*($B31&gt;=tblClassList[START TIME])*($B31&lt;=tblClassList[END TIME]),tblClassList[UNIQUE]),tblClassList[UNIQUE],0),2),0)</f>
        <v>0</v>
      </c>
      <c r="E31" s="7">
        <f>IFERROR(INDEX(tblClassList[],MATCH(SUMPRODUCT((tblClassList[DAY]=tblSchedule[[#Headers],[TUESDAY]])*($B31&gt;=tblClassList[START TIME])*($B31&lt;=tblClassList[END TIME]),tblClassList[UNIQUE]),tblClassList[UNIQUE],0),2),0)</f>
        <v>0</v>
      </c>
      <c r="F31" s="7">
        <f>IFERROR(INDEX(tblClassList[],MATCH(SUMPRODUCT((tblClassList[DAY]=tblSchedule[[#Headers],[WEDNESDAY]])*($B31&gt;=tblClassList[START TIME])*($B31&lt;=tblClassList[END TIME]),tblClassList[UNIQUE]),tblClassList[UNIQUE],0),2),0)</f>
        <v>0</v>
      </c>
      <c r="G31" s="7">
        <f>IFERROR(INDEX(tblClassList[],MATCH(SUMPRODUCT((tblClassList[DAY]=tblSchedule[[#Headers],[THURSDAY]])*($B31&gt;=tblClassList[START TIME])*($B31&lt;=tblClassList[END TIME]),tblClassList[UNIQUE]),tblClassList[UNIQUE],0),2),0)</f>
        <v>0</v>
      </c>
      <c r="H31" s="7">
        <f>IFERROR(INDEX(tblClassList[],MATCH(SUMPRODUCT((tblClassList[DAY]=tblSchedule[[#Headers],[FRIDAY]])*($B31&gt;=tblClassList[START TIME])*($B31&lt;=tblClassList[END TIME]),tblClassList[UNIQUE]),tblClassList[UNIQUE],0),2),0)</f>
        <v>0</v>
      </c>
      <c r="I31" s="7">
        <f>IFERROR(INDEX(tblClassList[],MATCH(SUMPRODUCT((tblClassList[DAY]=tblSchedule[[#Headers],[SATURDAY]])*($B31&gt;=tblClassList[START TIME])*($B31&lt;=tblClassList[END TIME]),tblClassList[UNIQUE]),tblClassList[UNIQUE],0),2),0)</f>
        <v>0</v>
      </c>
    </row>
    <row r="32" spans="2:9" ht="18" customHeight="1" x14ac:dyDescent="0.15">
      <c r="B32" s="4">
        <f t="shared" si="0"/>
        <v>0.62499999999999978</v>
      </c>
      <c r="C32" s="7">
        <f>IFERROR(INDEX(tblClassList[],MATCH(SUMPRODUCT((tblClassList[DAY]=tblSchedule[[#Headers],[SUNDAY]])*($B32&gt;=tblClassList[START TIME])*($B32&lt;=tblClassList[END TIME]),tblClassList[UNIQUE]),tblClassList[UNIQUE],0),2),0)</f>
        <v>0</v>
      </c>
      <c r="D32" s="7">
        <f>IFERROR(INDEX(tblClassList[],MATCH(SUMPRODUCT((tblClassList[DAY]=tblSchedule[[#Headers],[MONDAY]])*($B32&gt;=tblClassList[START TIME])*($B32&lt;=tblClassList[END TIME]),tblClassList[UNIQUE]),tblClassList[UNIQUE],0),2),0)</f>
        <v>0</v>
      </c>
      <c r="E32" s="7">
        <f>IFERROR(INDEX(tblClassList[],MATCH(SUMPRODUCT((tblClassList[DAY]=tblSchedule[[#Headers],[TUESDAY]])*($B32&gt;=tblClassList[START TIME])*($B32&lt;=tblClassList[END TIME]),tblClassList[UNIQUE]),tblClassList[UNIQUE],0),2),0)</f>
        <v>0</v>
      </c>
      <c r="F32" s="7">
        <f>IFERROR(INDEX(tblClassList[],MATCH(SUMPRODUCT((tblClassList[DAY]=tblSchedule[[#Headers],[WEDNESDAY]])*($B32&gt;=tblClassList[START TIME])*($B32&lt;=tblClassList[END TIME]),tblClassList[UNIQUE]),tblClassList[UNIQUE],0),2),0)</f>
        <v>0</v>
      </c>
      <c r="G32" s="7">
        <f>IFERROR(INDEX(tblClassList[],MATCH(SUMPRODUCT((tblClassList[DAY]=tblSchedule[[#Headers],[THURSDAY]])*($B32&gt;=tblClassList[START TIME])*($B32&lt;=tblClassList[END TIME]),tblClassList[UNIQUE]),tblClassList[UNIQUE],0),2),0)</f>
        <v>0</v>
      </c>
      <c r="H32" s="7">
        <f>IFERROR(INDEX(tblClassList[],MATCH(SUMPRODUCT((tblClassList[DAY]=tblSchedule[[#Headers],[FRIDAY]])*($B32&gt;=tblClassList[START TIME])*($B32&lt;=tblClassList[END TIME]),tblClassList[UNIQUE]),tblClassList[UNIQUE],0),2),0)</f>
        <v>0</v>
      </c>
      <c r="I32" s="7">
        <f>IFERROR(INDEX(tblClassList[],MATCH(SUMPRODUCT((tblClassList[DAY]=tblSchedule[[#Headers],[SATURDAY]])*($B32&gt;=tblClassList[START TIME])*($B32&lt;=tblClassList[END TIME]),tblClassList[UNIQUE]),tblClassList[UNIQUE],0),2),0)</f>
        <v>0</v>
      </c>
    </row>
    <row r="33" spans="2:9" ht="18" customHeight="1" x14ac:dyDescent="0.15">
      <c r="B33" s="4">
        <f t="shared" si="0"/>
        <v>0.63541666666666641</v>
      </c>
      <c r="C33" s="7">
        <f>IFERROR(INDEX(tblClassList[],MATCH(SUMPRODUCT((tblClassList[DAY]=tblSchedule[[#Headers],[SUNDAY]])*($B33&gt;=tblClassList[START TIME])*($B33&lt;=tblClassList[END TIME]),tblClassList[UNIQUE]),tblClassList[UNIQUE],0),2),0)</f>
        <v>0</v>
      </c>
      <c r="D33" s="7">
        <f>IFERROR(INDEX(tblClassList[],MATCH(SUMPRODUCT((tblClassList[DAY]=tblSchedule[[#Headers],[MONDAY]])*($B33&gt;=tblClassList[START TIME])*($B33&lt;=tblClassList[END TIME]),tblClassList[UNIQUE]),tblClassList[UNIQUE],0),2),0)</f>
        <v>0</v>
      </c>
      <c r="E33" s="7">
        <f>IFERROR(INDEX(tblClassList[],MATCH(SUMPRODUCT((tblClassList[DAY]=tblSchedule[[#Headers],[TUESDAY]])*($B33&gt;=tblClassList[START TIME])*($B33&lt;=tblClassList[END TIME]),tblClassList[UNIQUE]),tblClassList[UNIQUE],0),2),0)</f>
        <v>0</v>
      </c>
      <c r="F33" s="7">
        <f>IFERROR(INDEX(tblClassList[],MATCH(SUMPRODUCT((tblClassList[DAY]=tblSchedule[[#Headers],[WEDNESDAY]])*($B33&gt;=tblClassList[START TIME])*($B33&lt;=tblClassList[END TIME]),tblClassList[UNIQUE]),tblClassList[UNIQUE],0),2),0)</f>
        <v>0</v>
      </c>
      <c r="G33" s="7">
        <f>IFERROR(INDEX(tblClassList[],MATCH(SUMPRODUCT((tblClassList[DAY]=tblSchedule[[#Headers],[THURSDAY]])*($B33&gt;=tblClassList[START TIME])*($B33&lt;=tblClassList[END TIME]),tblClassList[UNIQUE]),tblClassList[UNIQUE],0),2),0)</f>
        <v>0</v>
      </c>
      <c r="H33" s="7">
        <f>IFERROR(INDEX(tblClassList[],MATCH(SUMPRODUCT((tblClassList[DAY]=tblSchedule[[#Headers],[FRIDAY]])*($B33&gt;=tblClassList[START TIME])*($B33&lt;=tblClassList[END TIME]),tblClassList[UNIQUE]),tblClassList[UNIQUE],0),2),0)</f>
        <v>0</v>
      </c>
      <c r="I33" s="7">
        <f>IFERROR(INDEX(tblClassList[],MATCH(SUMPRODUCT((tblClassList[DAY]=tblSchedule[[#Headers],[SATURDAY]])*($B33&gt;=tblClassList[START TIME])*($B33&lt;=tblClassList[END TIME]),tblClassList[UNIQUE]),tblClassList[UNIQUE],0),2),0)</f>
        <v>0</v>
      </c>
    </row>
    <row r="34" spans="2:9" ht="18" customHeight="1" x14ac:dyDescent="0.15">
      <c r="B34" s="4">
        <f t="shared" si="0"/>
        <v>0.64583333333333304</v>
      </c>
      <c r="C34" s="7">
        <f>IFERROR(INDEX(tblClassList[],MATCH(SUMPRODUCT((tblClassList[DAY]=tblSchedule[[#Headers],[SUNDAY]])*($B34&gt;=tblClassList[START TIME])*($B34&lt;=tblClassList[END TIME]),tblClassList[UNIQUE]),tblClassList[UNIQUE],0),2),0)</f>
        <v>0</v>
      </c>
      <c r="D34" s="7">
        <f>IFERROR(INDEX(tblClassList[],MATCH(SUMPRODUCT((tblClassList[DAY]=tblSchedule[[#Headers],[MONDAY]])*($B34&gt;=tblClassList[START TIME])*($B34&lt;=tblClassList[END TIME]),tblClassList[UNIQUE]),tblClassList[UNIQUE],0),2),0)</f>
        <v>0</v>
      </c>
      <c r="E34" s="7">
        <f>IFERROR(INDEX(tblClassList[],MATCH(SUMPRODUCT((tblClassList[DAY]=tblSchedule[[#Headers],[TUESDAY]])*($B34&gt;=tblClassList[START TIME])*($B34&lt;=tblClassList[END TIME]),tblClassList[UNIQUE]),tblClassList[UNIQUE],0),2),0)</f>
        <v>0</v>
      </c>
      <c r="F34" s="7">
        <f>IFERROR(INDEX(tblClassList[],MATCH(SUMPRODUCT((tblClassList[DAY]=tblSchedule[[#Headers],[WEDNESDAY]])*($B34&gt;=tblClassList[START TIME])*($B34&lt;=tblClassList[END TIME]),tblClassList[UNIQUE]),tblClassList[UNIQUE],0),2),0)</f>
        <v>0</v>
      </c>
      <c r="G34" s="7">
        <f>IFERROR(INDEX(tblClassList[],MATCH(SUMPRODUCT((tblClassList[DAY]=tblSchedule[[#Headers],[THURSDAY]])*($B34&gt;=tblClassList[START TIME])*($B34&lt;=tblClassList[END TIME]),tblClassList[UNIQUE]),tblClassList[UNIQUE],0),2),0)</f>
        <v>0</v>
      </c>
      <c r="H34" s="7">
        <f>IFERROR(INDEX(tblClassList[],MATCH(SUMPRODUCT((tblClassList[DAY]=tblSchedule[[#Headers],[FRIDAY]])*($B34&gt;=tblClassList[START TIME])*($B34&lt;=tblClassList[END TIME]),tblClassList[UNIQUE]),tblClassList[UNIQUE],0),2),0)</f>
        <v>0</v>
      </c>
      <c r="I34" s="7">
        <f>IFERROR(INDEX(tblClassList[],MATCH(SUMPRODUCT((tblClassList[DAY]=tblSchedule[[#Headers],[SATURDAY]])*($B34&gt;=tblClassList[START TIME])*($B34&lt;=tblClassList[END TIME]),tblClassList[UNIQUE]),tblClassList[UNIQUE],0),2),0)</f>
        <v>0</v>
      </c>
    </row>
    <row r="35" spans="2:9" ht="18" customHeight="1" x14ac:dyDescent="0.15">
      <c r="B35" s="4">
        <f t="shared" si="0"/>
        <v>0.65624999999999967</v>
      </c>
      <c r="C35" s="7">
        <f>IFERROR(INDEX(tblClassList[],MATCH(SUMPRODUCT((tblClassList[DAY]=tblSchedule[[#Headers],[SUNDAY]])*($B35&gt;=tblClassList[START TIME])*($B35&lt;=tblClassList[END TIME]),tblClassList[UNIQUE]),tblClassList[UNIQUE],0),2),0)</f>
        <v>0</v>
      </c>
      <c r="D35" s="7">
        <f>IFERROR(INDEX(tblClassList[],MATCH(SUMPRODUCT((tblClassList[DAY]=tblSchedule[[#Headers],[MONDAY]])*($B35&gt;=tblClassList[START TIME])*($B35&lt;=tblClassList[END TIME]),tblClassList[UNIQUE]),tblClassList[UNIQUE],0),2),0)</f>
        <v>0</v>
      </c>
      <c r="E35" s="7">
        <f>IFERROR(INDEX(tblClassList[],MATCH(SUMPRODUCT((tblClassList[DAY]=tblSchedule[[#Headers],[TUESDAY]])*($B35&gt;=tblClassList[START TIME])*($B35&lt;=tblClassList[END TIME]),tblClassList[UNIQUE]),tblClassList[UNIQUE],0),2),0)</f>
        <v>0</v>
      </c>
      <c r="F35" s="7">
        <f>IFERROR(INDEX(tblClassList[],MATCH(SUMPRODUCT((tblClassList[DAY]=tblSchedule[[#Headers],[WEDNESDAY]])*($B35&gt;=tblClassList[START TIME])*($B35&lt;=tblClassList[END TIME]),tblClassList[UNIQUE]),tblClassList[UNIQUE],0),2),0)</f>
        <v>0</v>
      </c>
      <c r="G35" s="7">
        <f>IFERROR(INDEX(tblClassList[],MATCH(SUMPRODUCT((tblClassList[DAY]=tblSchedule[[#Headers],[THURSDAY]])*($B35&gt;=tblClassList[START TIME])*($B35&lt;=tblClassList[END TIME]),tblClassList[UNIQUE]),tblClassList[UNIQUE],0),2),0)</f>
        <v>0</v>
      </c>
      <c r="H35" s="7">
        <f>IFERROR(INDEX(tblClassList[],MATCH(SUMPRODUCT((tblClassList[DAY]=tblSchedule[[#Headers],[FRIDAY]])*($B35&gt;=tblClassList[START TIME])*($B35&lt;=tblClassList[END TIME]),tblClassList[UNIQUE]),tblClassList[UNIQUE],0),2),0)</f>
        <v>0</v>
      </c>
      <c r="I35" s="7">
        <f>IFERROR(INDEX(tblClassList[],MATCH(SUMPRODUCT((tblClassList[DAY]=tblSchedule[[#Headers],[SATURDAY]])*($B35&gt;=tblClassList[START TIME])*($B35&lt;=tblClassList[END TIME]),tblClassList[UNIQUE]),tblClassList[UNIQUE],0),2),0)</f>
        <v>0</v>
      </c>
    </row>
    <row r="36" spans="2:9" ht="18" customHeight="1" x14ac:dyDescent="0.15">
      <c r="B36" s="4">
        <f t="shared" si="0"/>
        <v>0.6666666666666663</v>
      </c>
      <c r="C36" s="7">
        <f>IFERROR(INDEX(tblClassList[],MATCH(SUMPRODUCT((tblClassList[DAY]=tblSchedule[[#Headers],[SUNDAY]])*($B36&gt;=tblClassList[START TIME])*($B36&lt;=tblClassList[END TIME]),tblClassList[UNIQUE]),tblClassList[UNIQUE],0),2),0)</f>
        <v>0</v>
      </c>
      <c r="D36" s="7">
        <f>IFERROR(INDEX(tblClassList[],MATCH(SUMPRODUCT((tblClassList[DAY]=tblSchedule[[#Headers],[MONDAY]])*($B36&gt;=tblClassList[START TIME])*($B36&lt;=tblClassList[END TIME]),tblClassList[UNIQUE]),tblClassList[UNIQUE],0),2),0)</f>
        <v>0</v>
      </c>
      <c r="E36" s="7">
        <f>IFERROR(INDEX(tblClassList[],MATCH(SUMPRODUCT((tblClassList[DAY]=tblSchedule[[#Headers],[TUESDAY]])*($B36&gt;=tblClassList[START TIME])*($B36&lt;=tblClassList[END TIME]),tblClassList[UNIQUE]),tblClassList[UNIQUE],0),2),0)</f>
        <v>0</v>
      </c>
      <c r="F36" s="7">
        <f>IFERROR(INDEX(tblClassList[],MATCH(SUMPRODUCT((tblClassList[DAY]=tblSchedule[[#Headers],[WEDNESDAY]])*($B36&gt;=tblClassList[START TIME])*($B36&lt;=tblClassList[END TIME]),tblClassList[UNIQUE]),tblClassList[UNIQUE],0),2),0)</f>
        <v>0</v>
      </c>
      <c r="G36" s="7">
        <f>IFERROR(INDEX(tblClassList[],MATCH(SUMPRODUCT((tblClassList[DAY]=tblSchedule[[#Headers],[THURSDAY]])*($B36&gt;=tblClassList[START TIME])*($B36&lt;=tblClassList[END TIME]),tblClassList[UNIQUE]),tblClassList[UNIQUE],0),2),0)</f>
        <v>0</v>
      </c>
      <c r="H36" s="7">
        <f>IFERROR(INDEX(tblClassList[],MATCH(SUMPRODUCT((tblClassList[DAY]=tblSchedule[[#Headers],[FRIDAY]])*($B36&gt;=tblClassList[START TIME])*($B36&lt;=tblClassList[END TIME]),tblClassList[UNIQUE]),tblClassList[UNIQUE],0),2),0)</f>
        <v>0</v>
      </c>
      <c r="I36" s="7">
        <f>IFERROR(INDEX(tblClassList[],MATCH(SUMPRODUCT((tblClassList[DAY]=tblSchedule[[#Headers],[SATURDAY]])*($B36&gt;=tblClassList[START TIME])*($B36&lt;=tblClassList[END TIME]),tblClassList[UNIQUE]),tblClassList[UNIQUE],0),2),0)</f>
        <v>0</v>
      </c>
    </row>
    <row r="37" spans="2:9" ht="18" customHeight="1" x14ac:dyDescent="0.15">
      <c r="B37" s="4">
        <f t="shared" si="0"/>
        <v>0.67708333333333293</v>
      </c>
      <c r="C37" s="7">
        <f>IFERROR(INDEX(tblClassList[],MATCH(SUMPRODUCT((tblClassList[DAY]=tblSchedule[[#Headers],[SUNDAY]])*($B37&gt;=tblClassList[START TIME])*($B37&lt;=tblClassList[END TIME]),tblClassList[UNIQUE]),tblClassList[UNIQUE],0),2),0)</f>
        <v>0</v>
      </c>
      <c r="D37" s="7" t="str">
        <f>IFERROR(INDEX(tblClassList[],MATCH(SUMPRODUCT((tblClassList[DAY]=tblSchedule[[#Headers],[MONDAY]])*($B37&gt;=tblClassList[START TIME])*($B37&lt;=tblClassList[END TIME]),tblClassList[UNIQUE]),tblClassList[UNIQUE],0),2),0)</f>
        <v>SP-111</v>
      </c>
      <c r="E37" s="7">
        <f>IFERROR(INDEX(tblClassList[],MATCH(SUMPRODUCT((tblClassList[DAY]=tblSchedule[[#Headers],[TUESDAY]])*($B37&gt;=tblClassList[START TIME])*($B37&lt;=tblClassList[END TIME]),tblClassList[UNIQUE]),tblClassList[UNIQUE],0),2),0)</f>
        <v>0</v>
      </c>
      <c r="F37" s="7">
        <f>IFERROR(INDEX(tblClassList[],MATCH(SUMPRODUCT((tblClassList[DAY]=tblSchedule[[#Headers],[WEDNESDAY]])*($B37&gt;=tblClassList[START TIME])*($B37&lt;=tblClassList[END TIME]),tblClassList[UNIQUE]),tblClassList[UNIQUE],0),2),0)</f>
        <v>0</v>
      </c>
      <c r="G37" s="7">
        <f>IFERROR(INDEX(tblClassList[],MATCH(SUMPRODUCT((tblClassList[DAY]=tblSchedule[[#Headers],[THURSDAY]])*($B37&gt;=tblClassList[START TIME])*($B37&lt;=tblClassList[END TIME]),tblClassList[UNIQUE]),tblClassList[UNIQUE],0),2),0)</f>
        <v>0</v>
      </c>
      <c r="H37" s="7">
        <f>IFERROR(INDEX(tblClassList[],MATCH(SUMPRODUCT((tblClassList[DAY]=tblSchedule[[#Headers],[FRIDAY]])*($B37&gt;=tblClassList[START TIME])*($B37&lt;=tblClassList[END TIME]),tblClassList[UNIQUE]),tblClassList[UNIQUE],0),2),0)</f>
        <v>0</v>
      </c>
      <c r="I37" s="7">
        <f>IFERROR(INDEX(tblClassList[],MATCH(SUMPRODUCT((tblClassList[DAY]=tblSchedule[[#Headers],[SATURDAY]])*($B37&gt;=tblClassList[START TIME])*($B37&lt;=tblClassList[END TIME]),tblClassList[UNIQUE]),tblClassList[UNIQUE],0),2),0)</f>
        <v>0</v>
      </c>
    </row>
    <row r="38" spans="2:9" ht="18" customHeight="1" x14ac:dyDescent="0.15">
      <c r="B38" s="4">
        <f t="shared" si="0"/>
        <v>0.68749999999999956</v>
      </c>
      <c r="C38" s="7">
        <f>IFERROR(INDEX(tblClassList[],MATCH(SUMPRODUCT((tblClassList[DAY]=tblSchedule[[#Headers],[SUNDAY]])*($B38&gt;=tblClassList[START TIME])*($B38&lt;=tblClassList[END TIME]),tblClassList[UNIQUE]),tblClassList[UNIQUE],0),2),0)</f>
        <v>0</v>
      </c>
      <c r="D38" s="7" t="str">
        <f>IFERROR(INDEX(tblClassList[],MATCH(SUMPRODUCT((tblClassList[DAY]=tblSchedule[[#Headers],[MONDAY]])*($B38&gt;=tblClassList[START TIME])*($B38&lt;=tblClassList[END TIME]),tblClassList[UNIQUE]),tblClassList[UNIQUE],0),2),0)</f>
        <v>SP-111</v>
      </c>
      <c r="E38" s="7">
        <f>IFERROR(INDEX(tblClassList[],MATCH(SUMPRODUCT((tblClassList[DAY]=tblSchedule[[#Headers],[TUESDAY]])*($B38&gt;=tblClassList[START TIME])*($B38&lt;=tblClassList[END TIME]),tblClassList[UNIQUE]),tblClassList[UNIQUE],0),2),0)</f>
        <v>0</v>
      </c>
      <c r="F38" s="7">
        <f>IFERROR(INDEX(tblClassList[],MATCH(SUMPRODUCT((tblClassList[DAY]=tblSchedule[[#Headers],[WEDNESDAY]])*($B38&gt;=tblClassList[START TIME])*($B38&lt;=tblClassList[END TIME]),tblClassList[UNIQUE]),tblClassList[UNIQUE],0),2),0)</f>
        <v>0</v>
      </c>
      <c r="G38" s="7">
        <f>IFERROR(INDEX(tblClassList[],MATCH(SUMPRODUCT((tblClassList[DAY]=tblSchedule[[#Headers],[THURSDAY]])*($B38&gt;=tblClassList[START TIME])*($B38&lt;=tblClassList[END TIME]),tblClassList[UNIQUE]),tblClassList[UNIQUE],0),2),0)</f>
        <v>0</v>
      </c>
      <c r="H38" s="7">
        <f>IFERROR(INDEX(tblClassList[],MATCH(SUMPRODUCT((tblClassList[DAY]=tblSchedule[[#Headers],[FRIDAY]])*($B38&gt;=tblClassList[START TIME])*($B38&lt;=tblClassList[END TIME]),tblClassList[UNIQUE]),tblClassList[UNIQUE],0),2),0)</f>
        <v>0</v>
      </c>
      <c r="I38" s="7">
        <f>IFERROR(INDEX(tblClassList[],MATCH(SUMPRODUCT((tblClassList[DAY]=tblSchedule[[#Headers],[SATURDAY]])*($B38&gt;=tblClassList[START TIME])*($B38&lt;=tblClassList[END TIME]),tblClassList[UNIQUE]),tblClassList[UNIQUE],0),2),0)</f>
        <v>0</v>
      </c>
    </row>
    <row r="39" spans="2:9" ht="18" customHeight="1" x14ac:dyDescent="0.15">
      <c r="B39" s="4">
        <f t="shared" si="0"/>
        <v>0.69791666666666619</v>
      </c>
      <c r="C39" s="7">
        <f>IFERROR(INDEX(tblClassList[],MATCH(SUMPRODUCT((tblClassList[DAY]=tblSchedule[[#Headers],[SUNDAY]])*($B39&gt;=tblClassList[START TIME])*($B39&lt;=tblClassList[END TIME]),tblClassList[UNIQUE]),tblClassList[UNIQUE],0),2),0)</f>
        <v>0</v>
      </c>
      <c r="D39" s="7" t="str">
        <f>IFERROR(INDEX(tblClassList[],MATCH(SUMPRODUCT((tblClassList[DAY]=tblSchedule[[#Headers],[MONDAY]])*($B39&gt;=tblClassList[START TIME])*($B39&lt;=tblClassList[END TIME]),tblClassList[UNIQUE]),tblClassList[UNIQUE],0),2),0)</f>
        <v>SP-111</v>
      </c>
      <c r="E39" s="7">
        <f>IFERROR(INDEX(tblClassList[],MATCH(SUMPRODUCT((tblClassList[DAY]=tblSchedule[[#Headers],[TUESDAY]])*($B39&gt;=tblClassList[START TIME])*($B39&lt;=tblClassList[END TIME]),tblClassList[UNIQUE]),tblClassList[UNIQUE],0),2),0)</f>
        <v>0</v>
      </c>
      <c r="F39" s="7">
        <f>IFERROR(INDEX(tblClassList[],MATCH(SUMPRODUCT((tblClassList[DAY]=tblSchedule[[#Headers],[WEDNESDAY]])*($B39&gt;=tblClassList[START TIME])*($B39&lt;=tblClassList[END TIME]),tblClassList[UNIQUE]),tblClassList[UNIQUE],0),2),0)</f>
        <v>0</v>
      </c>
      <c r="G39" s="7">
        <f>IFERROR(INDEX(tblClassList[],MATCH(SUMPRODUCT((tblClassList[DAY]=tblSchedule[[#Headers],[THURSDAY]])*($B39&gt;=tblClassList[START TIME])*($B39&lt;=tblClassList[END TIME]),tblClassList[UNIQUE]),tblClassList[UNIQUE],0),2),0)</f>
        <v>0</v>
      </c>
      <c r="H39" s="7">
        <f>IFERROR(INDEX(tblClassList[],MATCH(SUMPRODUCT((tblClassList[DAY]=tblSchedule[[#Headers],[FRIDAY]])*($B39&gt;=tblClassList[START TIME])*($B39&lt;=tblClassList[END TIME]),tblClassList[UNIQUE]),tblClassList[UNIQUE],0),2),0)</f>
        <v>0</v>
      </c>
      <c r="I39" s="7">
        <f>IFERROR(INDEX(tblClassList[],MATCH(SUMPRODUCT((tblClassList[DAY]=tblSchedule[[#Headers],[SATURDAY]])*($B39&gt;=tblClassList[START TIME])*($B39&lt;=tblClassList[END TIME]),tblClassList[UNIQUE]),tblClassList[UNIQUE],0),2),0)</f>
        <v>0</v>
      </c>
    </row>
    <row r="40" spans="2:9" ht="18" customHeight="1" x14ac:dyDescent="0.15">
      <c r="B40" s="4">
        <f t="shared" si="0"/>
        <v>0.70833333333333282</v>
      </c>
      <c r="C40" s="7">
        <f>IFERROR(INDEX(tblClassList[],MATCH(SUMPRODUCT((tblClassList[DAY]=tblSchedule[[#Headers],[SUNDAY]])*($B40&gt;=tblClassList[START TIME])*($B40&lt;=tblClassList[END TIME]),tblClassList[UNIQUE]),tblClassList[UNIQUE],0),2),0)</f>
        <v>0</v>
      </c>
      <c r="D40" s="7" t="str">
        <f>IFERROR(INDEX(tblClassList[],MATCH(SUMPRODUCT((tblClassList[DAY]=tblSchedule[[#Headers],[MONDAY]])*($B40&gt;=tblClassList[START TIME])*($B40&lt;=tblClassList[END TIME]),tblClassList[UNIQUE]),tblClassList[UNIQUE],0),2),0)</f>
        <v>SP-111</v>
      </c>
      <c r="E40" s="7">
        <f>IFERROR(INDEX(tblClassList[],MATCH(SUMPRODUCT((tblClassList[DAY]=tblSchedule[[#Headers],[TUESDAY]])*($B40&gt;=tblClassList[START TIME])*($B40&lt;=tblClassList[END TIME]),tblClassList[UNIQUE]),tblClassList[UNIQUE],0),2),0)</f>
        <v>0</v>
      </c>
      <c r="F40" s="7">
        <f>IFERROR(INDEX(tblClassList[],MATCH(SUMPRODUCT((tblClassList[DAY]=tblSchedule[[#Headers],[WEDNESDAY]])*($B40&gt;=tblClassList[START TIME])*($B40&lt;=tblClassList[END TIME]),tblClassList[UNIQUE]),tblClassList[UNIQUE],0),2),0)</f>
        <v>0</v>
      </c>
      <c r="G40" s="7">
        <f>IFERROR(INDEX(tblClassList[],MATCH(SUMPRODUCT((tblClassList[DAY]=tblSchedule[[#Headers],[THURSDAY]])*($B40&gt;=tblClassList[START TIME])*($B40&lt;=tblClassList[END TIME]),tblClassList[UNIQUE]),tblClassList[UNIQUE],0),2),0)</f>
        <v>0</v>
      </c>
      <c r="H40" s="7">
        <f>IFERROR(INDEX(tblClassList[],MATCH(SUMPRODUCT((tblClassList[DAY]=tblSchedule[[#Headers],[FRIDAY]])*($B40&gt;=tblClassList[START TIME])*($B40&lt;=tblClassList[END TIME]),tblClassList[UNIQUE]),tblClassList[UNIQUE],0),2),0)</f>
        <v>0</v>
      </c>
      <c r="I40" s="7">
        <f>IFERROR(INDEX(tblClassList[],MATCH(SUMPRODUCT((tblClassList[DAY]=tblSchedule[[#Headers],[SATURDAY]])*($B40&gt;=tblClassList[START TIME])*($B40&lt;=tblClassList[END TIME]),tblClassList[UNIQUE]),tblClassList[UNIQUE],0),2),0)</f>
        <v>0</v>
      </c>
    </row>
    <row r="41" spans="2:9" ht="18" customHeight="1" x14ac:dyDescent="0.15">
      <c r="B41" s="4">
        <f t="shared" si="0"/>
        <v>0.71874999999999944</v>
      </c>
      <c r="C41" s="7">
        <f>IFERROR(INDEX(tblClassList[],MATCH(SUMPRODUCT((tblClassList[DAY]=tblSchedule[[#Headers],[SUNDAY]])*($B41&gt;=tblClassList[START TIME])*($B41&lt;=tblClassList[END TIME]),tblClassList[UNIQUE]),tblClassList[UNIQUE],0),2),0)</f>
        <v>0</v>
      </c>
      <c r="D41" s="7">
        <f>IFERROR(INDEX(tblClassList[],MATCH(SUMPRODUCT((tblClassList[DAY]=tblSchedule[[#Headers],[MONDAY]])*($B41&gt;=tblClassList[START TIME])*($B41&lt;=tblClassList[END TIME]),tblClassList[UNIQUE]),tblClassList[UNIQUE],0),2),0)</f>
        <v>0</v>
      </c>
      <c r="E41" s="7">
        <f>IFERROR(INDEX(tblClassList[],MATCH(SUMPRODUCT((tblClassList[DAY]=tblSchedule[[#Headers],[TUESDAY]])*($B41&gt;=tblClassList[START TIME])*($B41&lt;=tblClassList[END TIME]),tblClassList[UNIQUE]),tblClassList[UNIQUE],0),2),0)</f>
        <v>0</v>
      </c>
      <c r="F41" s="7">
        <f>IFERROR(INDEX(tblClassList[],MATCH(SUMPRODUCT((tblClassList[DAY]=tblSchedule[[#Headers],[WEDNESDAY]])*($B41&gt;=tblClassList[START TIME])*($B41&lt;=tblClassList[END TIME]),tblClassList[UNIQUE]),tblClassList[UNIQUE],0),2),0)</f>
        <v>0</v>
      </c>
      <c r="G41" s="7">
        <f>IFERROR(INDEX(tblClassList[],MATCH(SUMPRODUCT((tblClassList[DAY]=tblSchedule[[#Headers],[THURSDAY]])*($B41&gt;=tblClassList[START TIME])*($B41&lt;=tblClassList[END TIME]),tblClassList[UNIQUE]),tblClassList[UNIQUE],0),2),0)</f>
        <v>0</v>
      </c>
      <c r="H41" s="7">
        <f>IFERROR(INDEX(tblClassList[],MATCH(SUMPRODUCT((tblClassList[DAY]=tblSchedule[[#Headers],[FRIDAY]])*($B41&gt;=tblClassList[START TIME])*($B41&lt;=tblClassList[END TIME]),tblClassList[UNIQUE]),tblClassList[UNIQUE],0),2),0)</f>
        <v>0</v>
      </c>
      <c r="I41" s="7">
        <f>IFERROR(INDEX(tblClassList[],MATCH(SUMPRODUCT((tblClassList[DAY]=tblSchedule[[#Headers],[SATURDAY]])*($B41&gt;=tblClassList[START TIME])*($B41&lt;=tblClassList[END TIME]),tblClassList[UNIQUE]),tblClassList[UNIQUE],0),2),0)</f>
        <v>0</v>
      </c>
    </row>
    <row r="42" spans="2:9" ht="18" customHeight="1" x14ac:dyDescent="0.15">
      <c r="B42" s="4">
        <f t="shared" si="0"/>
        <v>0.72916666666666607</v>
      </c>
      <c r="C42" s="7">
        <f>IFERROR(INDEX(tblClassList[],MATCH(SUMPRODUCT((tblClassList[DAY]=tblSchedule[[#Headers],[SUNDAY]])*($B42&gt;=tblClassList[START TIME])*($B42&lt;=tblClassList[END TIME]),tblClassList[UNIQUE]),tblClassList[UNIQUE],0),2),0)</f>
        <v>0</v>
      </c>
      <c r="D42" s="7">
        <f>IFERROR(INDEX(tblClassList[],MATCH(SUMPRODUCT((tblClassList[DAY]=tblSchedule[[#Headers],[MONDAY]])*($B42&gt;=tblClassList[START TIME])*($B42&lt;=tblClassList[END TIME]),tblClassList[UNIQUE]),tblClassList[UNIQUE],0),2),0)</f>
        <v>0</v>
      </c>
      <c r="E42" s="7">
        <f>IFERROR(INDEX(tblClassList[],MATCH(SUMPRODUCT((tblClassList[DAY]=tblSchedule[[#Headers],[TUESDAY]])*($B42&gt;=tblClassList[START TIME])*($B42&lt;=tblClassList[END TIME]),tblClassList[UNIQUE]),tblClassList[UNIQUE],0),2),0)</f>
        <v>0</v>
      </c>
      <c r="F42" s="7">
        <f>IFERROR(INDEX(tblClassList[],MATCH(SUMPRODUCT((tblClassList[DAY]=tblSchedule[[#Headers],[WEDNESDAY]])*($B42&gt;=tblClassList[START TIME])*($B42&lt;=tblClassList[END TIME]),tblClassList[UNIQUE]),tblClassList[UNIQUE],0),2),0)</f>
        <v>0</v>
      </c>
      <c r="G42" s="7">
        <f>IFERROR(INDEX(tblClassList[],MATCH(SUMPRODUCT((tblClassList[DAY]=tblSchedule[[#Headers],[THURSDAY]])*($B42&gt;=tblClassList[START TIME])*($B42&lt;=tblClassList[END TIME]),tblClassList[UNIQUE]),tblClassList[UNIQUE],0),2),0)</f>
        <v>0</v>
      </c>
      <c r="H42" s="7">
        <f>IFERROR(INDEX(tblClassList[],MATCH(SUMPRODUCT((tblClassList[DAY]=tblSchedule[[#Headers],[FRIDAY]])*($B42&gt;=tblClassList[START TIME])*($B42&lt;=tblClassList[END TIME]),tblClassList[UNIQUE]),tblClassList[UNIQUE],0),2),0)</f>
        <v>0</v>
      </c>
      <c r="I42" s="7">
        <f>IFERROR(INDEX(tblClassList[],MATCH(SUMPRODUCT((tblClassList[DAY]=tblSchedule[[#Headers],[SATURDAY]])*($B42&gt;=tblClassList[START TIME])*($B42&lt;=tblClassList[END TIME]),tblClassList[UNIQUE]),tblClassList[UNIQUE],0),2),0)</f>
        <v>0</v>
      </c>
    </row>
    <row r="43" spans="2:9" ht="18" customHeight="1" x14ac:dyDescent="0.15">
      <c r="B43" s="4">
        <f t="shared" si="0"/>
        <v>0.7395833333333327</v>
      </c>
      <c r="C43" s="7">
        <f>IFERROR(INDEX(tblClassList[],MATCH(SUMPRODUCT((tblClassList[DAY]=tblSchedule[[#Headers],[SUNDAY]])*($B43&gt;=tblClassList[START TIME])*($B43&lt;=tblClassList[END TIME]),tblClassList[UNIQUE]),tblClassList[UNIQUE],0),2),0)</f>
        <v>0</v>
      </c>
      <c r="D43" s="7">
        <f>IFERROR(INDEX(tblClassList[],MATCH(SUMPRODUCT((tblClassList[DAY]=tblSchedule[[#Headers],[MONDAY]])*($B43&gt;=tblClassList[START TIME])*($B43&lt;=tblClassList[END TIME]),tblClassList[UNIQUE]),tblClassList[UNIQUE],0),2),0)</f>
        <v>0</v>
      </c>
      <c r="E43" s="7">
        <f>IFERROR(INDEX(tblClassList[],MATCH(SUMPRODUCT((tblClassList[DAY]=tblSchedule[[#Headers],[TUESDAY]])*($B43&gt;=tblClassList[START TIME])*($B43&lt;=tblClassList[END TIME]),tblClassList[UNIQUE]),tblClassList[UNIQUE],0),2),0)</f>
        <v>0</v>
      </c>
      <c r="F43" s="7">
        <f>IFERROR(INDEX(tblClassList[],MATCH(SUMPRODUCT((tblClassList[DAY]=tblSchedule[[#Headers],[WEDNESDAY]])*($B43&gt;=tblClassList[START TIME])*($B43&lt;=tblClassList[END TIME]),tblClassList[UNIQUE]),tblClassList[UNIQUE],0),2),0)</f>
        <v>0</v>
      </c>
      <c r="G43" s="7">
        <f>IFERROR(INDEX(tblClassList[],MATCH(SUMPRODUCT((tblClassList[DAY]=tblSchedule[[#Headers],[THURSDAY]])*($B43&gt;=tblClassList[START TIME])*($B43&lt;=tblClassList[END TIME]),tblClassList[UNIQUE]),tblClassList[UNIQUE],0),2),0)</f>
        <v>0</v>
      </c>
      <c r="H43" s="7">
        <f>IFERROR(INDEX(tblClassList[],MATCH(SUMPRODUCT((tblClassList[DAY]=tblSchedule[[#Headers],[FRIDAY]])*($B43&gt;=tblClassList[START TIME])*($B43&lt;=tblClassList[END TIME]),tblClassList[UNIQUE]),tblClassList[UNIQUE],0),2),0)</f>
        <v>0</v>
      </c>
      <c r="I43" s="7">
        <f>IFERROR(INDEX(tblClassList[],MATCH(SUMPRODUCT((tblClassList[DAY]=tblSchedule[[#Headers],[SATURDAY]])*($B43&gt;=tblClassList[START TIME])*($B43&lt;=tblClassList[END TIME]),tblClassList[UNIQUE]),tblClassList[UNIQUE],0),2),0)</f>
        <v>0</v>
      </c>
    </row>
    <row r="44" spans="2:9" ht="18" customHeight="1" x14ac:dyDescent="0.15">
      <c r="B44" s="4">
        <f t="shared" si="0"/>
        <v>0.74999999999999933</v>
      </c>
      <c r="C44" s="7">
        <f>IFERROR(INDEX(tblClassList[],MATCH(SUMPRODUCT((tblClassList[DAY]=tblSchedule[[#Headers],[SUNDAY]])*($B44&gt;=tblClassList[START TIME])*($B44&lt;=tblClassList[END TIME]),tblClassList[UNIQUE]),tblClassList[UNIQUE],0),2),0)</f>
        <v>0</v>
      </c>
      <c r="D44" s="7">
        <f>IFERROR(INDEX(tblClassList[],MATCH(SUMPRODUCT((tblClassList[DAY]=tblSchedule[[#Headers],[MONDAY]])*($B44&gt;=tblClassList[START TIME])*($B44&lt;=tblClassList[END TIME]),tblClassList[UNIQUE]),tblClassList[UNIQUE],0),2),0)</f>
        <v>0</v>
      </c>
      <c r="E44" s="7">
        <f>IFERROR(INDEX(tblClassList[],MATCH(SUMPRODUCT((tblClassList[DAY]=tblSchedule[[#Headers],[TUESDAY]])*($B44&gt;=tblClassList[START TIME])*($B44&lt;=tblClassList[END TIME]),tblClassList[UNIQUE]),tblClassList[UNIQUE],0),2),0)</f>
        <v>0</v>
      </c>
      <c r="F44" s="7">
        <f>IFERROR(INDEX(tblClassList[],MATCH(SUMPRODUCT((tblClassList[DAY]=tblSchedule[[#Headers],[WEDNESDAY]])*($B44&gt;=tblClassList[START TIME])*($B44&lt;=tblClassList[END TIME]),tblClassList[UNIQUE]),tblClassList[UNIQUE],0),2),0)</f>
        <v>0</v>
      </c>
      <c r="G44" s="7">
        <f>IFERROR(INDEX(tblClassList[],MATCH(SUMPRODUCT((tblClassList[DAY]=tblSchedule[[#Headers],[THURSDAY]])*($B44&gt;=tblClassList[START TIME])*($B44&lt;=tblClassList[END TIME]),tblClassList[UNIQUE]),tblClassList[UNIQUE],0),2),0)</f>
        <v>0</v>
      </c>
      <c r="H44" s="7">
        <f>IFERROR(INDEX(tblClassList[],MATCH(SUMPRODUCT((tblClassList[DAY]=tblSchedule[[#Headers],[FRIDAY]])*($B44&gt;=tblClassList[START TIME])*($B44&lt;=tblClassList[END TIME]),tblClassList[UNIQUE]),tblClassList[UNIQUE],0),2),0)</f>
        <v>0</v>
      </c>
      <c r="I44" s="7">
        <f>IFERROR(INDEX(tblClassList[],MATCH(SUMPRODUCT((tblClassList[DAY]=tblSchedule[[#Headers],[SATURDAY]])*($B44&gt;=tblClassList[START TIME])*($B44&lt;=tblClassList[END TIME]),tblClassList[UNIQUE]),tblClassList[UNIQUE],0),2),0)</f>
        <v>0</v>
      </c>
    </row>
    <row r="45" spans="2:9" ht="18" customHeight="1" x14ac:dyDescent="0.15">
      <c r="B45" s="4">
        <f t="shared" si="0"/>
        <v>0.76041666666666596</v>
      </c>
      <c r="C45" s="7">
        <f>IFERROR(INDEX(tblClassList[],MATCH(SUMPRODUCT((tblClassList[DAY]=tblSchedule[[#Headers],[SUNDAY]])*($B45&gt;=tblClassList[START TIME])*($B45&lt;=tblClassList[END TIME]),tblClassList[UNIQUE]),tblClassList[UNIQUE],0),2),0)</f>
        <v>0</v>
      </c>
      <c r="D45" s="7">
        <f>IFERROR(INDEX(tblClassList[],MATCH(SUMPRODUCT((tblClassList[DAY]=tblSchedule[[#Headers],[MONDAY]])*($B45&gt;=tblClassList[START TIME])*($B45&lt;=tblClassList[END TIME]),tblClassList[UNIQUE]),tblClassList[UNIQUE],0),2),0)</f>
        <v>0</v>
      </c>
      <c r="E45" s="7">
        <f>IFERROR(INDEX(tblClassList[],MATCH(SUMPRODUCT((tblClassList[DAY]=tblSchedule[[#Headers],[TUESDAY]])*($B45&gt;=tblClassList[START TIME])*($B45&lt;=tblClassList[END TIME]),tblClassList[UNIQUE]),tblClassList[UNIQUE],0),2),0)</f>
        <v>0</v>
      </c>
      <c r="F45" s="7">
        <f>IFERROR(INDEX(tblClassList[],MATCH(SUMPRODUCT((tblClassList[DAY]=tblSchedule[[#Headers],[WEDNESDAY]])*($B45&gt;=tblClassList[START TIME])*($B45&lt;=tblClassList[END TIME]),tblClassList[UNIQUE]),tblClassList[UNIQUE],0),2),0)</f>
        <v>0</v>
      </c>
      <c r="G45" s="7">
        <f>IFERROR(INDEX(tblClassList[],MATCH(SUMPRODUCT((tblClassList[DAY]=tblSchedule[[#Headers],[THURSDAY]])*($B45&gt;=tblClassList[START TIME])*($B45&lt;=tblClassList[END TIME]),tblClassList[UNIQUE]),tblClassList[UNIQUE],0),2),0)</f>
        <v>0</v>
      </c>
      <c r="H45" s="7">
        <f>IFERROR(INDEX(tblClassList[],MATCH(SUMPRODUCT((tblClassList[DAY]=tblSchedule[[#Headers],[FRIDAY]])*($B45&gt;=tblClassList[START TIME])*($B45&lt;=tblClassList[END TIME]),tblClassList[UNIQUE]),tblClassList[UNIQUE],0),2),0)</f>
        <v>0</v>
      </c>
      <c r="I45" s="7">
        <f>IFERROR(INDEX(tblClassList[],MATCH(SUMPRODUCT((tblClassList[DAY]=tblSchedule[[#Headers],[SATURDAY]])*($B45&gt;=tblClassList[START TIME])*($B45&lt;=tblClassList[END TIME]),tblClassList[UNIQUE]),tblClassList[UNIQUE],0),2),0)</f>
        <v>0</v>
      </c>
    </row>
    <row r="46" spans="2:9" ht="18" customHeight="1" x14ac:dyDescent="0.15">
      <c r="B46" s="4">
        <f t="shared" si="0"/>
        <v>0.77083333333333259</v>
      </c>
      <c r="C46" s="7">
        <f>IFERROR(INDEX(tblClassList[],MATCH(SUMPRODUCT((tblClassList[DAY]=tblSchedule[[#Headers],[SUNDAY]])*($B46&gt;=tblClassList[START TIME])*($B46&lt;=tblClassList[END TIME]),tblClassList[UNIQUE]),tblClassList[UNIQUE],0),2),0)</f>
        <v>0</v>
      </c>
      <c r="D46" s="7">
        <f>IFERROR(INDEX(tblClassList[],MATCH(SUMPRODUCT((tblClassList[DAY]=tblSchedule[[#Headers],[MONDAY]])*($B46&gt;=tblClassList[START TIME])*($B46&lt;=tblClassList[END TIME]),tblClassList[UNIQUE]),tblClassList[UNIQUE],0),2),0)</f>
        <v>0</v>
      </c>
      <c r="E46" s="7">
        <f>IFERROR(INDEX(tblClassList[],MATCH(SUMPRODUCT((tblClassList[DAY]=tblSchedule[[#Headers],[TUESDAY]])*($B46&gt;=tblClassList[START TIME])*($B46&lt;=tblClassList[END TIME]),tblClassList[UNIQUE]),tblClassList[UNIQUE],0),2),0)</f>
        <v>0</v>
      </c>
      <c r="F46" s="7">
        <f>IFERROR(INDEX(tblClassList[],MATCH(SUMPRODUCT((tblClassList[DAY]=tblSchedule[[#Headers],[WEDNESDAY]])*($B46&gt;=tblClassList[START TIME])*($B46&lt;=tblClassList[END TIME]),tblClassList[UNIQUE]),tblClassList[UNIQUE],0),2),0)</f>
        <v>0</v>
      </c>
      <c r="G46" s="7">
        <f>IFERROR(INDEX(tblClassList[],MATCH(SUMPRODUCT((tblClassList[DAY]=tblSchedule[[#Headers],[THURSDAY]])*($B46&gt;=tblClassList[START TIME])*($B46&lt;=tblClassList[END TIME]),tblClassList[UNIQUE]),tblClassList[UNIQUE],0),2),0)</f>
        <v>0</v>
      </c>
      <c r="H46" s="7">
        <f>IFERROR(INDEX(tblClassList[],MATCH(SUMPRODUCT((tblClassList[DAY]=tblSchedule[[#Headers],[FRIDAY]])*($B46&gt;=tblClassList[START TIME])*($B46&lt;=tblClassList[END TIME]),tblClassList[UNIQUE]),tblClassList[UNIQUE],0),2),0)</f>
        <v>0</v>
      </c>
      <c r="I46" s="7">
        <f>IFERROR(INDEX(tblClassList[],MATCH(SUMPRODUCT((tblClassList[DAY]=tblSchedule[[#Headers],[SATURDAY]])*($B46&gt;=tblClassList[START TIME])*($B46&lt;=tblClassList[END TIME]),tblClassList[UNIQUE]),tblClassList[UNIQUE],0),2),0)</f>
        <v>0</v>
      </c>
    </row>
    <row r="47" spans="2:9" ht="18" customHeight="1" x14ac:dyDescent="0.15">
      <c r="B47" s="4">
        <f t="shared" si="0"/>
        <v>0.78124999999999922</v>
      </c>
      <c r="C47" s="7">
        <f>IFERROR(INDEX(tblClassList[],MATCH(SUMPRODUCT((tblClassList[DAY]=tblSchedule[[#Headers],[SUNDAY]])*($B47&gt;=tblClassList[START TIME])*($B47&lt;=tblClassList[END TIME]),tblClassList[UNIQUE]),tblClassList[UNIQUE],0),2),0)</f>
        <v>0</v>
      </c>
      <c r="D47" s="7">
        <f>IFERROR(INDEX(tblClassList[],MATCH(SUMPRODUCT((tblClassList[DAY]=tblSchedule[[#Headers],[MONDAY]])*($B47&gt;=tblClassList[START TIME])*($B47&lt;=tblClassList[END TIME]),tblClassList[UNIQUE]),tblClassList[UNIQUE],0),2),0)</f>
        <v>0</v>
      </c>
      <c r="E47" s="7">
        <f>IFERROR(INDEX(tblClassList[],MATCH(SUMPRODUCT((tblClassList[DAY]=tblSchedule[[#Headers],[TUESDAY]])*($B47&gt;=tblClassList[START TIME])*($B47&lt;=tblClassList[END TIME]),tblClassList[UNIQUE]),tblClassList[UNIQUE],0),2),0)</f>
        <v>0</v>
      </c>
      <c r="F47" s="7">
        <f>IFERROR(INDEX(tblClassList[],MATCH(SUMPRODUCT((tblClassList[DAY]=tblSchedule[[#Headers],[WEDNESDAY]])*($B47&gt;=tblClassList[START TIME])*($B47&lt;=tblClassList[END TIME]),tblClassList[UNIQUE]),tblClassList[UNIQUE],0),2),0)</f>
        <v>0</v>
      </c>
      <c r="G47" s="7">
        <f>IFERROR(INDEX(tblClassList[],MATCH(SUMPRODUCT((tblClassList[DAY]=tblSchedule[[#Headers],[THURSDAY]])*($B47&gt;=tblClassList[START TIME])*($B47&lt;=tblClassList[END TIME]),tblClassList[UNIQUE]),tblClassList[UNIQUE],0),2),0)</f>
        <v>0</v>
      </c>
      <c r="H47" s="7">
        <f>IFERROR(INDEX(tblClassList[],MATCH(SUMPRODUCT((tblClassList[DAY]=tblSchedule[[#Headers],[FRIDAY]])*($B47&gt;=tblClassList[START TIME])*($B47&lt;=tblClassList[END TIME]),tblClassList[UNIQUE]),tblClassList[UNIQUE],0),2),0)</f>
        <v>0</v>
      </c>
      <c r="I47" s="7">
        <f>IFERROR(INDEX(tblClassList[],MATCH(SUMPRODUCT((tblClassList[DAY]=tblSchedule[[#Headers],[SATURDAY]])*($B47&gt;=tblClassList[START TIME])*($B47&lt;=tblClassList[END TIME]),tblClassList[UNIQUE]),tblClassList[UNIQUE],0),2),0)</f>
        <v>0</v>
      </c>
    </row>
    <row r="48" spans="2:9" ht="18" customHeight="1" x14ac:dyDescent="0.15">
      <c r="B48" s="4">
        <f t="shared" si="0"/>
        <v>0.79166666666666585</v>
      </c>
      <c r="C48" s="7">
        <f>IFERROR(INDEX(tblClassList[],MATCH(SUMPRODUCT((tblClassList[DAY]=tblSchedule[[#Headers],[SUNDAY]])*($B48&gt;=tblClassList[START TIME])*($B48&lt;=tblClassList[END TIME]),tblClassList[UNIQUE]),tblClassList[UNIQUE],0),2),0)</f>
        <v>0</v>
      </c>
      <c r="D48" s="7">
        <f>IFERROR(INDEX(tblClassList[],MATCH(SUMPRODUCT((tblClassList[DAY]=tblSchedule[[#Headers],[MONDAY]])*($B48&gt;=tblClassList[START TIME])*($B48&lt;=tblClassList[END TIME]),tblClassList[UNIQUE]),tblClassList[UNIQUE],0),2),0)</f>
        <v>0</v>
      </c>
      <c r="E48" s="7">
        <f>IFERROR(INDEX(tblClassList[],MATCH(SUMPRODUCT((tblClassList[DAY]=tblSchedule[[#Headers],[TUESDAY]])*($B48&gt;=tblClassList[START TIME])*($B48&lt;=tblClassList[END TIME]),tblClassList[UNIQUE]),tblClassList[UNIQUE],0),2),0)</f>
        <v>0</v>
      </c>
      <c r="F48" s="7">
        <f>IFERROR(INDEX(tblClassList[],MATCH(SUMPRODUCT((tblClassList[DAY]=tblSchedule[[#Headers],[WEDNESDAY]])*($B48&gt;=tblClassList[START TIME])*($B48&lt;=tblClassList[END TIME]),tblClassList[UNIQUE]),tblClassList[UNIQUE],0),2),0)</f>
        <v>0</v>
      </c>
      <c r="G48" s="7">
        <f>IFERROR(INDEX(tblClassList[],MATCH(SUMPRODUCT((tblClassList[DAY]=tblSchedule[[#Headers],[THURSDAY]])*($B48&gt;=tblClassList[START TIME])*($B48&lt;=tblClassList[END TIME]),tblClassList[UNIQUE]),tblClassList[UNIQUE],0),2),0)</f>
        <v>0</v>
      </c>
      <c r="H48" s="7">
        <f>IFERROR(INDEX(tblClassList[],MATCH(SUMPRODUCT((tblClassList[DAY]=tblSchedule[[#Headers],[FRIDAY]])*($B48&gt;=tblClassList[START TIME])*($B48&lt;=tblClassList[END TIME]),tblClassList[UNIQUE]),tblClassList[UNIQUE],0),2),0)</f>
        <v>0</v>
      </c>
      <c r="I48" s="7">
        <f>IFERROR(INDEX(tblClassList[],MATCH(SUMPRODUCT((tblClassList[DAY]=tblSchedule[[#Headers],[SATURDAY]])*($B48&gt;=tblClassList[START TIME])*($B48&lt;=tblClassList[END TIME]),tblClassList[UNIQUE]),tblClassList[UNIQUE],0),2),0)</f>
        <v>0</v>
      </c>
    </row>
    <row r="49" spans="2:9" ht="18" customHeight="1" x14ac:dyDescent="0.15">
      <c r="B49" s="4">
        <f t="shared" si="0"/>
        <v>0.80208333333333248</v>
      </c>
      <c r="C49" s="7">
        <f>IFERROR(INDEX(tblClassList[],MATCH(SUMPRODUCT((tblClassList[DAY]=tblSchedule[[#Headers],[SUNDAY]])*($B49&gt;=tblClassList[START TIME])*($B49&lt;=tblClassList[END TIME]),tblClassList[UNIQUE]),tblClassList[UNIQUE],0),2),0)</f>
        <v>0</v>
      </c>
      <c r="D49" s="7">
        <f>IFERROR(INDEX(tblClassList[],MATCH(SUMPRODUCT((tblClassList[DAY]=tblSchedule[[#Headers],[MONDAY]])*($B49&gt;=tblClassList[START TIME])*($B49&lt;=tblClassList[END TIME]),tblClassList[UNIQUE]),tblClassList[UNIQUE],0),2),0)</f>
        <v>0</v>
      </c>
      <c r="E49" s="7">
        <f>IFERROR(INDEX(tblClassList[],MATCH(SUMPRODUCT((tblClassList[DAY]=tblSchedule[[#Headers],[TUESDAY]])*($B49&gt;=tblClassList[START TIME])*($B49&lt;=tblClassList[END TIME]),tblClassList[UNIQUE]),tblClassList[UNIQUE],0),2),0)</f>
        <v>0</v>
      </c>
      <c r="F49" s="7">
        <f>IFERROR(INDEX(tblClassList[],MATCH(SUMPRODUCT((tblClassList[DAY]=tblSchedule[[#Headers],[WEDNESDAY]])*($B49&gt;=tblClassList[START TIME])*($B49&lt;=tblClassList[END TIME]),tblClassList[UNIQUE]),tblClassList[UNIQUE],0),2),0)</f>
        <v>0</v>
      </c>
      <c r="G49" s="7">
        <f>IFERROR(INDEX(tblClassList[],MATCH(SUMPRODUCT((tblClassList[DAY]=tblSchedule[[#Headers],[THURSDAY]])*($B49&gt;=tblClassList[START TIME])*($B49&lt;=tblClassList[END TIME]),tblClassList[UNIQUE]),tblClassList[UNIQUE],0),2),0)</f>
        <v>0</v>
      </c>
      <c r="H49" s="7">
        <f>IFERROR(INDEX(tblClassList[],MATCH(SUMPRODUCT((tblClassList[DAY]=tblSchedule[[#Headers],[FRIDAY]])*($B49&gt;=tblClassList[START TIME])*($B49&lt;=tblClassList[END TIME]),tblClassList[UNIQUE]),tblClassList[UNIQUE],0),2),0)</f>
        <v>0</v>
      </c>
      <c r="I49" s="7">
        <f>IFERROR(INDEX(tblClassList[],MATCH(SUMPRODUCT((tblClassList[DAY]=tblSchedule[[#Headers],[SATURDAY]])*($B49&gt;=tblClassList[START TIME])*($B49&lt;=tblClassList[END TIME]),tblClassList[UNIQUE]),tblClassList[UNIQUE],0),2),0)</f>
        <v>0</v>
      </c>
    </row>
    <row r="50" spans="2:9" ht="18" customHeight="1" x14ac:dyDescent="0.15">
      <c r="B50" s="4">
        <f t="shared" si="0"/>
        <v>0.81249999999999911</v>
      </c>
      <c r="C50" s="7">
        <f>IFERROR(INDEX(tblClassList[],MATCH(SUMPRODUCT((tblClassList[DAY]=tblSchedule[[#Headers],[SUNDAY]])*($B50&gt;=tblClassList[START TIME])*($B50&lt;=tblClassList[END TIME]),tblClassList[UNIQUE]),tblClassList[UNIQUE],0),2),0)</f>
        <v>0</v>
      </c>
      <c r="D50" s="7">
        <f>IFERROR(INDEX(tblClassList[],MATCH(SUMPRODUCT((tblClassList[DAY]=tblSchedule[[#Headers],[MONDAY]])*($B50&gt;=tblClassList[START TIME])*($B50&lt;=tblClassList[END TIME]),tblClassList[UNIQUE]),tblClassList[UNIQUE],0),2),0)</f>
        <v>0</v>
      </c>
      <c r="E50" s="7">
        <f>IFERROR(INDEX(tblClassList[],MATCH(SUMPRODUCT((tblClassList[DAY]=tblSchedule[[#Headers],[TUESDAY]])*($B50&gt;=tblClassList[START TIME])*($B50&lt;=tblClassList[END TIME]),tblClassList[UNIQUE]),tblClassList[UNIQUE],0),2),0)</f>
        <v>0</v>
      </c>
      <c r="F50" s="7">
        <f>IFERROR(INDEX(tblClassList[],MATCH(SUMPRODUCT((tblClassList[DAY]=tblSchedule[[#Headers],[WEDNESDAY]])*($B50&gt;=tblClassList[START TIME])*($B50&lt;=tblClassList[END TIME]),tblClassList[UNIQUE]),tblClassList[UNIQUE],0),2),0)</f>
        <v>0</v>
      </c>
      <c r="G50" s="7">
        <f>IFERROR(INDEX(tblClassList[],MATCH(SUMPRODUCT((tblClassList[DAY]=tblSchedule[[#Headers],[THURSDAY]])*($B50&gt;=tblClassList[START TIME])*($B50&lt;=tblClassList[END TIME]),tblClassList[UNIQUE]),tblClassList[UNIQUE],0),2),0)</f>
        <v>0</v>
      </c>
      <c r="H50" s="7">
        <f>IFERROR(INDEX(tblClassList[],MATCH(SUMPRODUCT((tblClassList[DAY]=tblSchedule[[#Headers],[FRIDAY]])*($B50&gt;=tblClassList[START TIME])*($B50&lt;=tblClassList[END TIME]),tblClassList[UNIQUE]),tblClassList[UNIQUE],0),2),0)</f>
        <v>0</v>
      </c>
      <c r="I50" s="7">
        <f>IFERROR(INDEX(tblClassList[],MATCH(SUMPRODUCT((tblClassList[DAY]=tblSchedule[[#Headers],[SATURDAY]])*($B50&gt;=tblClassList[START TIME])*($B50&lt;=tblClassList[END TIME]),tblClassList[UNIQUE]),tblClassList[UNIQUE],0),2),0)</f>
        <v>0</v>
      </c>
    </row>
    <row r="51" spans="2:9" ht="18" customHeight="1" x14ac:dyDescent="0.15">
      <c r="B51" s="4">
        <f t="shared" si="0"/>
        <v>0.82291666666666574</v>
      </c>
      <c r="C51" s="7">
        <f>IFERROR(INDEX(tblClassList[],MATCH(SUMPRODUCT((tblClassList[DAY]=tblSchedule[[#Headers],[SUNDAY]])*($B51&gt;=tblClassList[START TIME])*($B51&lt;=tblClassList[END TIME]),tblClassList[UNIQUE]),tblClassList[UNIQUE],0),2),0)</f>
        <v>0</v>
      </c>
      <c r="D51" s="7">
        <f>IFERROR(INDEX(tblClassList[],MATCH(SUMPRODUCT((tblClassList[DAY]=tblSchedule[[#Headers],[MONDAY]])*($B51&gt;=tblClassList[START TIME])*($B51&lt;=tblClassList[END TIME]),tblClassList[UNIQUE]),tblClassList[UNIQUE],0),2),0)</f>
        <v>0</v>
      </c>
      <c r="E51" s="7">
        <f>IFERROR(INDEX(tblClassList[],MATCH(SUMPRODUCT((tblClassList[DAY]=tblSchedule[[#Headers],[TUESDAY]])*($B51&gt;=tblClassList[START TIME])*($B51&lt;=tblClassList[END TIME]),tblClassList[UNIQUE]),tblClassList[UNIQUE],0),2),0)</f>
        <v>0</v>
      </c>
      <c r="F51" s="7">
        <f>IFERROR(INDEX(tblClassList[],MATCH(SUMPRODUCT((tblClassList[DAY]=tblSchedule[[#Headers],[WEDNESDAY]])*($B51&gt;=tblClassList[START TIME])*($B51&lt;=tblClassList[END TIME]),tblClassList[UNIQUE]),tblClassList[UNIQUE],0),2),0)</f>
        <v>0</v>
      </c>
      <c r="G51" s="7">
        <f>IFERROR(INDEX(tblClassList[],MATCH(SUMPRODUCT((tblClassList[DAY]=tblSchedule[[#Headers],[THURSDAY]])*($B51&gt;=tblClassList[START TIME])*($B51&lt;=tblClassList[END TIME]),tblClassList[UNIQUE]),tblClassList[UNIQUE],0),2),0)</f>
        <v>0</v>
      </c>
      <c r="H51" s="7">
        <f>IFERROR(INDEX(tblClassList[],MATCH(SUMPRODUCT((tblClassList[DAY]=tblSchedule[[#Headers],[FRIDAY]])*($B51&gt;=tblClassList[START TIME])*($B51&lt;=tblClassList[END TIME]),tblClassList[UNIQUE]),tblClassList[UNIQUE],0),2),0)</f>
        <v>0</v>
      </c>
      <c r="I51" s="7">
        <f>IFERROR(INDEX(tblClassList[],MATCH(SUMPRODUCT((tblClassList[DAY]=tblSchedule[[#Headers],[SATURDAY]])*($B51&gt;=tblClassList[START TIME])*($B51&lt;=tblClassList[END TIME]),tblClassList[UNIQUE]),tblClassList[UNIQUE],0),2),0)</f>
        <v>0</v>
      </c>
    </row>
    <row r="52" spans="2:9" ht="18" customHeight="1" x14ac:dyDescent="0.15">
      <c r="B52" s="4">
        <f t="shared" si="0"/>
        <v>0.83333333333333237</v>
      </c>
      <c r="C52" s="7">
        <f>IFERROR(INDEX(tblClassList[],MATCH(SUMPRODUCT((tblClassList[DAY]=tblSchedule[[#Headers],[SUNDAY]])*($B52&gt;=tblClassList[START TIME])*($B52&lt;=tblClassList[END TIME]),tblClassList[UNIQUE]),tblClassList[UNIQUE],0),2),0)</f>
        <v>0</v>
      </c>
      <c r="D52" s="7">
        <f>IFERROR(INDEX(tblClassList[],MATCH(SUMPRODUCT((tblClassList[DAY]=tblSchedule[[#Headers],[MONDAY]])*($B52&gt;=tblClassList[START TIME])*($B52&lt;=tblClassList[END TIME]),tblClassList[UNIQUE]),tblClassList[UNIQUE],0),2),0)</f>
        <v>0</v>
      </c>
      <c r="E52" s="7">
        <f>IFERROR(INDEX(tblClassList[],MATCH(SUMPRODUCT((tblClassList[DAY]=tblSchedule[[#Headers],[TUESDAY]])*($B52&gt;=tblClassList[START TIME])*($B52&lt;=tblClassList[END TIME]),tblClassList[UNIQUE]),tblClassList[UNIQUE],0),2),0)</f>
        <v>0</v>
      </c>
      <c r="F52" s="7">
        <f>IFERROR(INDEX(tblClassList[],MATCH(SUMPRODUCT((tblClassList[DAY]=tblSchedule[[#Headers],[WEDNESDAY]])*($B52&gt;=tblClassList[START TIME])*($B52&lt;=tblClassList[END TIME]),tblClassList[UNIQUE]),tblClassList[UNIQUE],0),2),0)</f>
        <v>0</v>
      </c>
      <c r="G52" s="7">
        <f>IFERROR(INDEX(tblClassList[],MATCH(SUMPRODUCT((tblClassList[DAY]=tblSchedule[[#Headers],[THURSDAY]])*($B52&gt;=tblClassList[START TIME])*($B52&lt;=tblClassList[END TIME]),tblClassList[UNIQUE]),tblClassList[UNIQUE],0),2),0)</f>
        <v>0</v>
      </c>
      <c r="H52" s="7">
        <f>IFERROR(INDEX(tblClassList[],MATCH(SUMPRODUCT((tblClassList[DAY]=tblSchedule[[#Headers],[FRIDAY]])*($B52&gt;=tblClassList[START TIME])*($B52&lt;=tblClassList[END TIME]),tblClassList[UNIQUE]),tblClassList[UNIQUE],0),2),0)</f>
        <v>0</v>
      </c>
      <c r="I52" s="7">
        <f>IFERROR(INDEX(tblClassList[],MATCH(SUMPRODUCT((tblClassList[DAY]=tblSchedule[[#Headers],[SATURDAY]])*($B52&gt;=tblClassList[START TIME])*($B52&lt;=tblClassList[END TIME]),tblClassList[UNIQUE]),tblClassList[UNIQUE],0),2),0)</f>
        <v>0</v>
      </c>
    </row>
    <row r="53" spans="2:9" ht="18" customHeight="1" x14ac:dyDescent="0.15">
      <c r="B53" s="4">
        <f t="shared" si="0"/>
        <v>0.843749999999999</v>
      </c>
      <c r="C53" s="7">
        <f>IFERROR(INDEX(tblClassList[],MATCH(SUMPRODUCT((tblClassList[DAY]=tblSchedule[[#Headers],[SUNDAY]])*($B53&gt;=tblClassList[START TIME])*($B53&lt;=tblClassList[END TIME]),tblClassList[UNIQUE]),tblClassList[UNIQUE],0),2),0)</f>
        <v>0</v>
      </c>
      <c r="D53" s="7">
        <f>IFERROR(INDEX(tblClassList[],MATCH(SUMPRODUCT((tblClassList[DAY]=tblSchedule[[#Headers],[MONDAY]])*($B53&gt;=tblClassList[START TIME])*($B53&lt;=tblClassList[END TIME]),tblClassList[UNIQUE]),tblClassList[UNIQUE],0),2),0)</f>
        <v>0</v>
      </c>
      <c r="E53" s="7">
        <f>IFERROR(INDEX(tblClassList[],MATCH(SUMPRODUCT((tblClassList[DAY]=tblSchedule[[#Headers],[TUESDAY]])*($B53&gt;=tblClassList[START TIME])*($B53&lt;=tblClassList[END TIME]),tblClassList[UNIQUE]),tblClassList[UNIQUE],0),2),0)</f>
        <v>0</v>
      </c>
      <c r="F53" s="7">
        <f>IFERROR(INDEX(tblClassList[],MATCH(SUMPRODUCT((tblClassList[DAY]=tblSchedule[[#Headers],[WEDNESDAY]])*($B53&gt;=tblClassList[START TIME])*($B53&lt;=tblClassList[END TIME]),tblClassList[UNIQUE]),tblClassList[UNIQUE],0),2),0)</f>
        <v>0</v>
      </c>
      <c r="G53" s="7">
        <f>IFERROR(INDEX(tblClassList[],MATCH(SUMPRODUCT((tblClassList[DAY]=tblSchedule[[#Headers],[THURSDAY]])*($B53&gt;=tblClassList[START TIME])*($B53&lt;=tblClassList[END TIME]),tblClassList[UNIQUE]),tblClassList[UNIQUE],0),2),0)</f>
        <v>0</v>
      </c>
      <c r="H53" s="7">
        <f>IFERROR(INDEX(tblClassList[],MATCH(SUMPRODUCT((tblClassList[DAY]=tblSchedule[[#Headers],[FRIDAY]])*($B53&gt;=tblClassList[START TIME])*($B53&lt;=tblClassList[END TIME]),tblClassList[UNIQUE]),tblClassList[UNIQUE],0),2),0)</f>
        <v>0</v>
      </c>
      <c r="I53" s="7">
        <f>IFERROR(INDEX(tblClassList[],MATCH(SUMPRODUCT((tblClassList[DAY]=tblSchedule[[#Headers],[SATURDAY]])*($B53&gt;=tblClassList[START TIME])*($B53&lt;=tblClassList[END TIME]),tblClassList[UNIQUE]),tblClassList[UNIQUE],0),2),0)</f>
        <v>0</v>
      </c>
    </row>
    <row r="54" spans="2:9" ht="18" customHeight="1" x14ac:dyDescent="0.15">
      <c r="B54" s="4">
        <f t="shared" si="0"/>
        <v>0.85416666666666563</v>
      </c>
      <c r="C54" s="7">
        <f>IFERROR(INDEX(tblClassList[],MATCH(SUMPRODUCT((tblClassList[DAY]=tblSchedule[[#Headers],[SUNDAY]])*($B54&gt;=tblClassList[START TIME])*($B54&lt;=tblClassList[END TIME]),tblClassList[UNIQUE]),tblClassList[UNIQUE],0),2),0)</f>
        <v>0</v>
      </c>
      <c r="D54" s="7">
        <f>IFERROR(INDEX(tblClassList[],MATCH(SUMPRODUCT((tblClassList[DAY]=tblSchedule[[#Headers],[MONDAY]])*($B54&gt;=tblClassList[START TIME])*($B54&lt;=tblClassList[END TIME]),tblClassList[UNIQUE]),tblClassList[UNIQUE],0),2),0)</f>
        <v>0</v>
      </c>
      <c r="E54" s="7">
        <f>IFERROR(INDEX(tblClassList[],MATCH(SUMPRODUCT((tblClassList[DAY]=tblSchedule[[#Headers],[TUESDAY]])*($B54&gt;=tblClassList[START TIME])*($B54&lt;=tblClassList[END TIME]),tblClassList[UNIQUE]),tblClassList[UNIQUE],0),2),0)</f>
        <v>0</v>
      </c>
      <c r="F54" s="7">
        <f>IFERROR(INDEX(tblClassList[],MATCH(SUMPRODUCT((tblClassList[DAY]=tblSchedule[[#Headers],[WEDNESDAY]])*($B54&gt;=tblClassList[START TIME])*($B54&lt;=tblClassList[END TIME]),tblClassList[UNIQUE]),tblClassList[UNIQUE],0),2),0)</f>
        <v>0</v>
      </c>
      <c r="G54" s="7">
        <f>IFERROR(INDEX(tblClassList[],MATCH(SUMPRODUCT((tblClassList[DAY]=tblSchedule[[#Headers],[THURSDAY]])*($B54&gt;=tblClassList[START TIME])*($B54&lt;=tblClassList[END TIME]),tblClassList[UNIQUE]),tblClassList[UNIQUE],0),2),0)</f>
        <v>0</v>
      </c>
      <c r="H54" s="7">
        <f>IFERROR(INDEX(tblClassList[],MATCH(SUMPRODUCT((tblClassList[DAY]=tblSchedule[[#Headers],[FRIDAY]])*($B54&gt;=tblClassList[START TIME])*($B54&lt;=tblClassList[END TIME]),tblClassList[UNIQUE]),tblClassList[UNIQUE],0),2),0)</f>
        <v>0</v>
      </c>
      <c r="I54" s="7">
        <f>IFERROR(INDEX(tblClassList[],MATCH(SUMPRODUCT((tblClassList[DAY]=tblSchedule[[#Headers],[SATURDAY]])*($B54&gt;=tblClassList[START TIME])*($B54&lt;=tblClassList[END TIME]),tblClassList[UNIQUE]),tblClassList[UNIQUE],0),2),0)</f>
        <v>0</v>
      </c>
    </row>
    <row r="55" spans="2:9" ht="18" customHeight="1" x14ac:dyDescent="0.15">
      <c r="B55" s="4">
        <f t="shared" si="0"/>
        <v>0.86458333333333226</v>
      </c>
      <c r="C55" s="7">
        <f>IFERROR(INDEX(tblClassList[],MATCH(SUMPRODUCT((tblClassList[DAY]=tblSchedule[[#Headers],[SUNDAY]])*($B55&gt;=tblClassList[START TIME])*($B55&lt;=tblClassList[END TIME]),tblClassList[UNIQUE]),tblClassList[UNIQUE],0),2),0)</f>
        <v>0</v>
      </c>
      <c r="D55" s="7">
        <f>IFERROR(INDEX(tblClassList[],MATCH(SUMPRODUCT((tblClassList[DAY]=tblSchedule[[#Headers],[MONDAY]])*($B55&gt;=tblClassList[START TIME])*($B55&lt;=tblClassList[END TIME]),tblClassList[UNIQUE]),tblClassList[UNIQUE],0),2),0)</f>
        <v>0</v>
      </c>
      <c r="E55" s="7">
        <f>IFERROR(INDEX(tblClassList[],MATCH(SUMPRODUCT((tblClassList[DAY]=tblSchedule[[#Headers],[TUESDAY]])*($B55&gt;=tblClassList[START TIME])*($B55&lt;=tblClassList[END TIME]),tblClassList[UNIQUE]),tblClassList[UNIQUE],0),2),0)</f>
        <v>0</v>
      </c>
      <c r="F55" s="7">
        <f>IFERROR(INDEX(tblClassList[],MATCH(SUMPRODUCT((tblClassList[DAY]=tblSchedule[[#Headers],[WEDNESDAY]])*($B55&gt;=tblClassList[START TIME])*($B55&lt;=tblClassList[END TIME]),tblClassList[UNIQUE]),tblClassList[UNIQUE],0),2),0)</f>
        <v>0</v>
      </c>
      <c r="G55" s="7">
        <f>IFERROR(INDEX(tblClassList[],MATCH(SUMPRODUCT((tblClassList[DAY]=tblSchedule[[#Headers],[THURSDAY]])*($B55&gt;=tblClassList[START TIME])*($B55&lt;=tblClassList[END TIME]),tblClassList[UNIQUE]),tblClassList[UNIQUE],0),2),0)</f>
        <v>0</v>
      </c>
      <c r="H55" s="7">
        <f>IFERROR(INDEX(tblClassList[],MATCH(SUMPRODUCT((tblClassList[DAY]=tblSchedule[[#Headers],[FRIDAY]])*($B55&gt;=tblClassList[START TIME])*($B55&lt;=tblClassList[END TIME]),tblClassList[UNIQUE]),tblClassList[UNIQUE],0),2),0)</f>
        <v>0</v>
      </c>
      <c r="I55" s="7">
        <f>IFERROR(INDEX(tblClassList[],MATCH(SUMPRODUCT((tblClassList[DAY]=tblSchedule[[#Headers],[SATURDAY]])*($B55&gt;=tblClassList[START TIME])*($B55&lt;=tblClassList[END TIME]),tblClassList[UNIQUE]),tblClassList[UNIQUE],0),2),0)</f>
        <v>0</v>
      </c>
    </row>
    <row r="56" spans="2:9" ht="18" customHeight="1" x14ac:dyDescent="0.15">
      <c r="B56" s="5">
        <f t="shared" si="0"/>
        <v>0.87499999999999889</v>
      </c>
      <c r="C56" s="8">
        <f>IFERROR(INDEX(tblClassList[],MATCH(SUMPRODUCT((tblClassList[DAY]=tblSchedule[[#Headers],[SUNDAY]])*($B56&gt;=tblClassList[START TIME])*($B56&lt;=tblClassList[END TIME]),tblClassList[UNIQUE]),tblClassList[UNIQUE],0),2),0)</f>
        <v>0</v>
      </c>
      <c r="D56" s="8">
        <f>IFERROR(INDEX(tblClassList[],MATCH(SUMPRODUCT((tblClassList[DAY]=tblSchedule[[#Headers],[MONDAY]])*($B56&gt;=tblClassList[START TIME])*($B56&lt;=tblClassList[END TIME]),tblClassList[UNIQUE]),tblClassList[UNIQUE],0),2),0)</f>
        <v>0</v>
      </c>
      <c r="E56" s="8">
        <f>IFERROR(INDEX(tblClassList[],MATCH(SUMPRODUCT((tblClassList[DAY]=tblSchedule[[#Headers],[TUESDAY]])*($B56&gt;=tblClassList[START TIME])*($B56&lt;=tblClassList[END TIME]),tblClassList[UNIQUE]),tblClassList[UNIQUE],0),2),0)</f>
        <v>0</v>
      </c>
      <c r="F56" s="8">
        <f>IFERROR(INDEX(tblClassList[],MATCH(SUMPRODUCT((tblClassList[DAY]=tblSchedule[[#Headers],[WEDNESDAY]])*($B56&gt;=tblClassList[START TIME])*($B56&lt;=tblClassList[END TIME]),tblClassList[UNIQUE]),tblClassList[UNIQUE],0),2),0)</f>
        <v>0</v>
      </c>
      <c r="G56" s="8">
        <f>IFERROR(INDEX(tblClassList[],MATCH(SUMPRODUCT((tblClassList[DAY]=tblSchedule[[#Headers],[THURSDAY]])*($B56&gt;=tblClassList[START TIME])*($B56&lt;=tblClassList[END TIME]),tblClassList[UNIQUE]),tblClassList[UNIQUE],0),2),0)</f>
        <v>0</v>
      </c>
      <c r="H56" s="8">
        <f>IFERROR(INDEX(tblClassList[],MATCH(SUMPRODUCT((tblClassList[DAY]=tblSchedule[[#Headers],[FRIDAY]])*($B56&gt;=tblClassList[START TIME])*($B56&lt;=tblClassList[END TIME]),tblClassList[UNIQUE]),tblClassList[UNIQUE],0),2),0)</f>
        <v>0</v>
      </c>
      <c r="I56" s="8">
        <f>IFERROR(INDEX(tblClassList[],MATCH(SUMPRODUCT((tblClassList[DAY]=tblSchedule[[#Headers],[SATURDAY]])*($B56&gt;=tblClassList[START TIME])*($B56&lt;=tblClassList[END TIME]),tblClassList[UNIQUE]),tblClassList[UNIQUE],0),2),0)</f>
        <v>0</v>
      </c>
    </row>
    <row r="57" spans="2:9" ht="18" customHeight="1" x14ac:dyDescent="0.15">
      <c r="B57" s="5">
        <f t="shared" si="0"/>
        <v>0.88541666666666552</v>
      </c>
      <c r="C57" s="7">
        <f>IFERROR(INDEX(tblClassList[],MATCH(SUMPRODUCT((tblClassList[DAY]=tblSchedule[[#Headers],[SUNDAY]])*($B57&gt;=tblClassList[START TIME])*($B57&lt;=tblClassList[END TIME]),tblClassList[UNIQUE]),tblClassList[UNIQUE],0),2),0)</f>
        <v>0</v>
      </c>
      <c r="D57" s="7">
        <f>IFERROR(INDEX(tblClassList[],MATCH(SUMPRODUCT((tblClassList[DAY]=tblSchedule[[#Headers],[MONDAY]])*($B57&gt;=tblClassList[START TIME])*($B57&lt;=tblClassList[END TIME]),tblClassList[UNIQUE]),tblClassList[UNIQUE],0),2),0)</f>
        <v>0</v>
      </c>
      <c r="E57" s="7">
        <f>IFERROR(INDEX(tblClassList[],MATCH(SUMPRODUCT((tblClassList[DAY]=tblSchedule[[#Headers],[TUESDAY]])*($B57&gt;=tblClassList[START TIME])*($B57&lt;=tblClassList[END TIME]),tblClassList[UNIQUE]),tblClassList[UNIQUE],0),2),0)</f>
        <v>0</v>
      </c>
      <c r="F57" s="7">
        <f>IFERROR(INDEX(tblClassList[],MATCH(SUMPRODUCT((tblClassList[DAY]=tblSchedule[[#Headers],[WEDNESDAY]])*($B57&gt;=tblClassList[START TIME])*($B57&lt;=tblClassList[END TIME]),tblClassList[UNIQUE]),tblClassList[UNIQUE],0),2),0)</f>
        <v>0</v>
      </c>
      <c r="G57" s="7">
        <f>IFERROR(INDEX(tblClassList[],MATCH(SUMPRODUCT((tblClassList[DAY]=tblSchedule[[#Headers],[THURSDAY]])*($B57&gt;=tblClassList[START TIME])*($B57&lt;=tblClassList[END TIME]),tblClassList[UNIQUE]),tblClassList[UNIQUE],0),2),0)</f>
        <v>0</v>
      </c>
      <c r="H57" s="7">
        <f>IFERROR(INDEX(tblClassList[],MATCH(SUMPRODUCT((tblClassList[DAY]=tblSchedule[[#Headers],[FRIDAY]])*($B57&gt;=tblClassList[START TIME])*($B57&lt;=tblClassList[END TIME]),tblClassList[UNIQUE]),tblClassList[UNIQUE],0),2),0)</f>
        <v>0</v>
      </c>
      <c r="I57" s="7">
        <f>IFERROR(INDEX(tblClassList[],MATCH(SUMPRODUCT((tblClassList[DAY]=tblSchedule[[#Headers],[SATURDAY]])*($B57&gt;=tblClassList[START TIME])*($B57&lt;=tblClassList[END TIME]),tblClassList[UNIQUE]),tblClassList[UNIQUE],0),2),0)</f>
        <v>0</v>
      </c>
    </row>
    <row r="58" spans="2:9" ht="18" customHeight="1" x14ac:dyDescent="0.15">
      <c r="B58" s="5">
        <f t="shared" si="0"/>
        <v>0.89583333333333215</v>
      </c>
      <c r="C58" s="7">
        <f>IFERROR(INDEX(tblClassList[],MATCH(SUMPRODUCT((tblClassList[DAY]=tblSchedule[[#Headers],[SUNDAY]])*($B58&gt;=tblClassList[START TIME])*($B58&lt;=tblClassList[END TIME]),tblClassList[UNIQUE]),tblClassList[UNIQUE],0),2),0)</f>
        <v>0</v>
      </c>
      <c r="D58" s="7">
        <f>IFERROR(INDEX(tblClassList[],MATCH(SUMPRODUCT((tblClassList[DAY]=tblSchedule[[#Headers],[MONDAY]])*($B58&gt;=tblClassList[START TIME])*($B58&lt;=tblClassList[END TIME]),tblClassList[UNIQUE]),tblClassList[UNIQUE],0),2),0)</f>
        <v>0</v>
      </c>
      <c r="E58" s="7">
        <f>IFERROR(INDEX(tblClassList[],MATCH(SUMPRODUCT((tblClassList[DAY]=tblSchedule[[#Headers],[TUESDAY]])*($B58&gt;=tblClassList[START TIME])*($B58&lt;=tblClassList[END TIME]),tblClassList[UNIQUE]),tblClassList[UNIQUE],0),2),0)</f>
        <v>0</v>
      </c>
      <c r="F58" s="7">
        <f>IFERROR(INDEX(tblClassList[],MATCH(SUMPRODUCT((tblClassList[DAY]=tblSchedule[[#Headers],[WEDNESDAY]])*($B58&gt;=tblClassList[START TIME])*($B58&lt;=tblClassList[END TIME]),tblClassList[UNIQUE]),tblClassList[UNIQUE],0),2),0)</f>
        <v>0</v>
      </c>
      <c r="G58" s="7">
        <f>IFERROR(INDEX(tblClassList[],MATCH(SUMPRODUCT((tblClassList[DAY]=tblSchedule[[#Headers],[THURSDAY]])*($B58&gt;=tblClassList[START TIME])*($B58&lt;=tblClassList[END TIME]),tblClassList[UNIQUE]),tblClassList[UNIQUE],0),2),0)</f>
        <v>0</v>
      </c>
      <c r="H58" s="7">
        <f>IFERROR(INDEX(tblClassList[],MATCH(SUMPRODUCT((tblClassList[DAY]=tblSchedule[[#Headers],[FRIDAY]])*($B58&gt;=tblClassList[START TIME])*($B58&lt;=tblClassList[END TIME]),tblClassList[UNIQUE]),tblClassList[UNIQUE],0),2),0)</f>
        <v>0</v>
      </c>
      <c r="I58" s="7">
        <f>IFERROR(INDEX(tblClassList[],MATCH(SUMPRODUCT((tblClassList[DAY]=tblSchedule[[#Headers],[SATURDAY]])*($B58&gt;=tblClassList[START TIME])*($B58&lt;=tblClassList[END TIME]),tblClassList[UNIQUE]),tblClassList[UNIQUE],0),2),0)</f>
        <v>0</v>
      </c>
    </row>
    <row r="59" spans="2:9" ht="18" customHeight="1" x14ac:dyDescent="0.15">
      <c r="B59" s="5">
        <f t="shared" si="0"/>
        <v>0.90624999999999878</v>
      </c>
      <c r="C59" s="7">
        <f>IFERROR(INDEX(tblClassList[],MATCH(SUMPRODUCT((tblClassList[DAY]=tblSchedule[[#Headers],[SUNDAY]])*($B59&gt;=tblClassList[START TIME])*($B59&lt;=tblClassList[END TIME]),tblClassList[UNIQUE]),tblClassList[UNIQUE],0),2),0)</f>
        <v>0</v>
      </c>
      <c r="D59" s="7">
        <f>IFERROR(INDEX(tblClassList[],MATCH(SUMPRODUCT((tblClassList[DAY]=tblSchedule[[#Headers],[MONDAY]])*($B59&gt;=tblClassList[START TIME])*($B59&lt;=tblClassList[END TIME]),tblClassList[UNIQUE]),tblClassList[UNIQUE],0),2),0)</f>
        <v>0</v>
      </c>
      <c r="E59" s="7">
        <f>IFERROR(INDEX(tblClassList[],MATCH(SUMPRODUCT((tblClassList[DAY]=tblSchedule[[#Headers],[TUESDAY]])*($B59&gt;=tblClassList[START TIME])*($B59&lt;=tblClassList[END TIME]),tblClassList[UNIQUE]),tblClassList[UNIQUE],0),2),0)</f>
        <v>0</v>
      </c>
      <c r="F59" s="7">
        <f>IFERROR(INDEX(tblClassList[],MATCH(SUMPRODUCT((tblClassList[DAY]=tblSchedule[[#Headers],[WEDNESDAY]])*($B59&gt;=tblClassList[START TIME])*($B59&lt;=tblClassList[END TIME]),tblClassList[UNIQUE]),tblClassList[UNIQUE],0),2),0)</f>
        <v>0</v>
      </c>
      <c r="G59" s="7">
        <f>IFERROR(INDEX(tblClassList[],MATCH(SUMPRODUCT((tblClassList[DAY]=tblSchedule[[#Headers],[THURSDAY]])*($B59&gt;=tblClassList[START TIME])*($B59&lt;=tblClassList[END TIME]),tblClassList[UNIQUE]),tblClassList[UNIQUE],0),2),0)</f>
        <v>0</v>
      </c>
      <c r="H59" s="7">
        <f>IFERROR(INDEX(tblClassList[],MATCH(SUMPRODUCT((tblClassList[DAY]=tblSchedule[[#Headers],[FRIDAY]])*($B59&gt;=tblClassList[START TIME])*($B59&lt;=tblClassList[END TIME]),tblClassList[UNIQUE]),tblClassList[UNIQUE],0),2),0)</f>
        <v>0</v>
      </c>
      <c r="I59" s="7">
        <f>IFERROR(INDEX(tblClassList[],MATCH(SUMPRODUCT((tblClassList[DAY]=tblSchedule[[#Headers],[SATURDAY]])*($B59&gt;=tblClassList[START TIME])*($B59&lt;=tblClassList[END TIME]),tblClassList[UNIQUE]),tblClassList[UNIQUE],0),2),0)</f>
        <v>0</v>
      </c>
    </row>
    <row r="60" spans="2:9" ht="18" customHeight="1" x14ac:dyDescent="0.15">
      <c r="B60" s="5">
        <f t="shared" si="0"/>
        <v>0.91666666666666541</v>
      </c>
      <c r="C60" s="7">
        <f>IFERROR(INDEX(tblClassList[],MATCH(SUMPRODUCT((tblClassList[DAY]=tblSchedule[[#Headers],[SUNDAY]])*($B60&gt;=tblClassList[START TIME])*($B60&lt;=tblClassList[END TIME]),tblClassList[UNIQUE]),tblClassList[UNIQUE],0),2),0)</f>
        <v>0</v>
      </c>
      <c r="D60" s="7">
        <f>IFERROR(INDEX(tblClassList[],MATCH(SUMPRODUCT((tblClassList[DAY]=tblSchedule[[#Headers],[MONDAY]])*($B60&gt;=tblClassList[START TIME])*($B60&lt;=tblClassList[END TIME]),tblClassList[UNIQUE]),tblClassList[UNIQUE],0),2),0)</f>
        <v>0</v>
      </c>
      <c r="E60" s="7">
        <f>IFERROR(INDEX(tblClassList[],MATCH(SUMPRODUCT((tblClassList[DAY]=tblSchedule[[#Headers],[TUESDAY]])*($B60&gt;=tblClassList[START TIME])*($B60&lt;=tblClassList[END TIME]),tblClassList[UNIQUE]),tblClassList[UNIQUE],0),2),0)</f>
        <v>0</v>
      </c>
      <c r="F60" s="7">
        <f>IFERROR(INDEX(tblClassList[],MATCH(SUMPRODUCT((tblClassList[DAY]=tblSchedule[[#Headers],[WEDNESDAY]])*($B60&gt;=tblClassList[START TIME])*($B60&lt;=tblClassList[END TIME]),tblClassList[UNIQUE]),tblClassList[UNIQUE],0),2),0)</f>
        <v>0</v>
      </c>
      <c r="G60" s="7">
        <f>IFERROR(INDEX(tblClassList[],MATCH(SUMPRODUCT((tblClassList[DAY]=tblSchedule[[#Headers],[THURSDAY]])*($B60&gt;=tblClassList[START TIME])*($B60&lt;=tblClassList[END TIME]),tblClassList[UNIQUE]),tblClassList[UNIQUE],0),2),0)</f>
        <v>0</v>
      </c>
      <c r="H60" s="7">
        <f>IFERROR(INDEX(tblClassList[],MATCH(SUMPRODUCT((tblClassList[DAY]=tblSchedule[[#Headers],[FRIDAY]])*($B60&gt;=tblClassList[START TIME])*($B60&lt;=tblClassList[END TIME]),tblClassList[UNIQUE]),tblClassList[UNIQUE],0),2),0)</f>
        <v>0</v>
      </c>
      <c r="I60" s="7">
        <f>IFERROR(INDEX(tblClassList[],MATCH(SUMPRODUCT((tblClassList[DAY]=tblSchedule[[#Headers],[SATURDAY]])*($B60&gt;=tblClassList[START TIME])*($B60&lt;=tblClassList[END TIME]),tblClassList[UNIQUE]),tblClassList[UNIQUE],0),2),0)</f>
        <v>0</v>
      </c>
    </row>
    <row r="61" spans="2:9" ht="18" customHeight="1" x14ac:dyDescent="0.15">
      <c r="B61" s="5">
        <f t="shared" si="0"/>
        <v>0.92708333333333204</v>
      </c>
      <c r="C61" s="7">
        <f>IFERROR(INDEX(tblClassList[],MATCH(SUMPRODUCT((tblClassList[DAY]=tblSchedule[[#Headers],[SUNDAY]])*($B61&gt;=tblClassList[START TIME])*($B61&lt;=tblClassList[END TIME]),tblClassList[UNIQUE]),tblClassList[UNIQUE],0),2),0)</f>
        <v>0</v>
      </c>
      <c r="D61" s="7">
        <f>IFERROR(INDEX(tblClassList[],MATCH(SUMPRODUCT((tblClassList[DAY]=tblSchedule[[#Headers],[MONDAY]])*($B61&gt;=tblClassList[START TIME])*($B61&lt;=tblClassList[END TIME]),tblClassList[UNIQUE]),tblClassList[UNIQUE],0),2),0)</f>
        <v>0</v>
      </c>
      <c r="E61" s="7">
        <f>IFERROR(INDEX(tblClassList[],MATCH(SUMPRODUCT((tblClassList[DAY]=tblSchedule[[#Headers],[TUESDAY]])*($B61&gt;=tblClassList[START TIME])*($B61&lt;=tblClassList[END TIME]),tblClassList[UNIQUE]),tblClassList[UNIQUE],0),2),0)</f>
        <v>0</v>
      </c>
      <c r="F61" s="7">
        <f>IFERROR(INDEX(tblClassList[],MATCH(SUMPRODUCT((tblClassList[DAY]=tblSchedule[[#Headers],[WEDNESDAY]])*($B61&gt;=tblClassList[START TIME])*($B61&lt;=tblClassList[END TIME]),tblClassList[UNIQUE]),tblClassList[UNIQUE],0),2),0)</f>
        <v>0</v>
      </c>
      <c r="G61" s="7">
        <f>IFERROR(INDEX(tblClassList[],MATCH(SUMPRODUCT((tblClassList[DAY]=tblSchedule[[#Headers],[THURSDAY]])*($B61&gt;=tblClassList[START TIME])*($B61&lt;=tblClassList[END TIME]),tblClassList[UNIQUE]),tblClassList[UNIQUE],0),2),0)</f>
        <v>0</v>
      </c>
      <c r="H61" s="7">
        <f>IFERROR(INDEX(tblClassList[],MATCH(SUMPRODUCT((tblClassList[DAY]=tblSchedule[[#Headers],[FRIDAY]])*($B61&gt;=tblClassList[START TIME])*($B61&lt;=tblClassList[END TIME]),tblClassList[UNIQUE]),tblClassList[UNIQUE],0),2),0)</f>
        <v>0</v>
      </c>
      <c r="I61" s="7">
        <f>IFERROR(INDEX(tblClassList[],MATCH(SUMPRODUCT((tblClassList[DAY]=tblSchedule[[#Headers],[SATURDAY]])*($B61&gt;=tblClassList[START TIME])*($B61&lt;=tblClassList[END TIME]),tblClassList[UNIQUE]),tblClassList[UNIQUE],0),2),0)</f>
        <v>0</v>
      </c>
    </row>
    <row r="62" spans="2:9" ht="18" customHeight="1" x14ac:dyDescent="0.15">
      <c r="B62" s="5">
        <f t="shared" si="0"/>
        <v>0.93749999999999867</v>
      </c>
      <c r="C62" s="7">
        <f>IFERROR(INDEX(tblClassList[],MATCH(SUMPRODUCT((tblClassList[DAY]=tblSchedule[[#Headers],[SUNDAY]])*($B62&gt;=tblClassList[START TIME])*($B62&lt;=tblClassList[END TIME]),tblClassList[UNIQUE]),tblClassList[UNIQUE],0),2),0)</f>
        <v>0</v>
      </c>
      <c r="D62" s="7">
        <f>IFERROR(INDEX(tblClassList[],MATCH(SUMPRODUCT((tblClassList[DAY]=tblSchedule[[#Headers],[MONDAY]])*($B62&gt;=tblClassList[START TIME])*($B62&lt;=tblClassList[END TIME]),tblClassList[UNIQUE]),tblClassList[UNIQUE],0),2),0)</f>
        <v>0</v>
      </c>
      <c r="E62" s="7">
        <f>IFERROR(INDEX(tblClassList[],MATCH(SUMPRODUCT((tblClassList[DAY]=tblSchedule[[#Headers],[TUESDAY]])*($B62&gt;=tblClassList[START TIME])*($B62&lt;=tblClassList[END TIME]),tblClassList[UNIQUE]),tblClassList[UNIQUE],0),2),0)</f>
        <v>0</v>
      </c>
      <c r="F62" s="7">
        <f>IFERROR(INDEX(tblClassList[],MATCH(SUMPRODUCT((tblClassList[DAY]=tblSchedule[[#Headers],[WEDNESDAY]])*($B62&gt;=tblClassList[START TIME])*($B62&lt;=tblClassList[END TIME]),tblClassList[UNIQUE]),tblClassList[UNIQUE],0),2),0)</f>
        <v>0</v>
      </c>
      <c r="G62" s="7">
        <f>IFERROR(INDEX(tblClassList[],MATCH(SUMPRODUCT((tblClassList[DAY]=tblSchedule[[#Headers],[THURSDAY]])*($B62&gt;=tblClassList[START TIME])*($B62&lt;=tblClassList[END TIME]),tblClassList[UNIQUE]),tblClassList[UNIQUE],0),2),0)</f>
        <v>0</v>
      </c>
      <c r="H62" s="7">
        <f>IFERROR(INDEX(tblClassList[],MATCH(SUMPRODUCT((tblClassList[DAY]=tblSchedule[[#Headers],[FRIDAY]])*($B62&gt;=tblClassList[START TIME])*($B62&lt;=tblClassList[END TIME]),tblClassList[UNIQUE]),tblClassList[UNIQUE],0),2),0)</f>
        <v>0</v>
      </c>
      <c r="I62" s="7">
        <f>IFERROR(INDEX(tblClassList[],MATCH(SUMPRODUCT((tblClassList[DAY]=tblSchedule[[#Headers],[SATURDAY]])*($B62&gt;=tblClassList[START TIME])*($B62&lt;=tblClassList[END TIME]),tblClassList[UNIQUE]),tblClassList[UNIQUE],0),2),0)</f>
        <v>0</v>
      </c>
    </row>
    <row r="63" spans="2:9" ht="18" customHeight="1" x14ac:dyDescent="0.15">
      <c r="B63" s="5">
        <f t="shared" si="0"/>
        <v>0.9479166666666653</v>
      </c>
      <c r="C63" s="7">
        <f>IFERROR(INDEX(tblClassList[],MATCH(SUMPRODUCT((tblClassList[DAY]=tblSchedule[[#Headers],[SUNDAY]])*($B63&gt;=tblClassList[START TIME])*($B63&lt;=tblClassList[END TIME]),tblClassList[UNIQUE]),tblClassList[UNIQUE],0),2),0)</f>
        <v>0</v>
      </c>
      <c r="D63" s="7">
        <f>IFERROR(INDEX(tblClassList[],MATCH(SUMPRODUCT((tblClassList[DAY]=tblSchedule[[#Headers],[MONDAY]])*($B63&gt;=tblClassList[START TIME])*($B63&lt;=tblClassList[END TIME]),tblClassList[UNIQUE]),tblClassList[UNIQUE],0),2),0)</f>
        <v>0</v>
      </c>
      <c r="E63" s="7">
        <f>IFERROR(INDEX(tblClassList[],MATCH(SUMPRODUCT((tblClassList[DAY]=tblSchedule[[#Headers],[TUESDAY]])*($B63&gt;=tblClassList[START TIME])*($B63&lt;=tblClassList[END TIME]),tblClassList[UNIQUE]),tblClassList[UNIQUE],0),2),0)</f>
        <v>0</v>
      </c>
      <c r="F63" s="7">
        <f>IFERROR(INDEX(tblClassList[],MATCH(SUMPRODUCT((tblClassList[DAY]=tblSchedule[[#Headers],[WEDNESDAY]])*($B63&gt;=tblClassList[START TIME])*($B63&lt;=tblClassList[END TIME]),tblClassList[UNIQUE]),tblClassList[UNIQUE],0),2),0)</f>
        <v>0</v>
      </c>
      <c r="G63" s="7">
        <f>IFERROR(INDEX(tblClassList[],MATCH(SUMPRODUCT((tblClassList[DAY]=tblSchedule[[#Headers],[THURSDAY]])*($B63&gt;=tblClassList[START TIME])*($B63&lt;=tblClassList[END TIME]),tblClassList[UNIQUE]),tblClassList[UNIQUE],0),2),0)</f>
        <v>0</v>
      </c>
      <c r="H63" s="7">
        <f>IFERROR(INDEX(tblClassList[],MATCH(SUMPRODUCT((tblClassList[DAY]=tblSchedule[[#Headers],[FRIDAY]])*($B63&gt;=tblClassList[START TIME])*($B63&lt;=tblClassList[END TIME]),tblClassList[UNIQUE]),tblClassList[UNIQUE],0),2),0)</f>
        <v>0</v>
      </c>
      <c r="I63" s="7">
        <f>IFERROR(INDEX(tblClassList[],MATCH(SUMPRODUCT((tblClassList[DAY]=tblSchedule[[#Headers],[SATURDAY]])*($B63&gt;=tblClassList[START TIME])*($B63&lt;=tblClassList[END TIME]),tblClassList[UNIQUE]),tblClassList[UNIQUE],0),2),0)</f>
        <v>0</v>
      </c>
    </row>
  </sheetData>
  <sheetProtection selectLockedCells="1"/>
  <mergeCells count="1">
    <mergeCell ref="B1:F2"/>
  </mergeCells>
  <conditionalFormatting sqref="C4:I63">
    <cfRule type="expression" dxfId="35" priority="1">
      <formula>(C4=C3)*(C$3=ThisWeekday)*(C4&lt;&gt;0)*($B4&lt;0.875)</formula>
    </cfRule>
    <cfRule type="expression" dxfId="34" priority="2">
      <formula>(C$3=ThisWeekday)*(C4&lt;&gt;0)*($B4&lt;0.875)</formula>
    </cfRule>
    <cfRule type="expression" dxfId="33" priority="5">
      <formula>(C4=C3)*(C4&lt;&gt;0)*($B4&lt;0.875)</formula>
    </cfRule>
    <cfRule type="expression" dxfId="32" priority="7">
      <formula>(C4&lt;&gt;0)*($B4&lt;0.875)</formula>
    </cfRule>
    <cfRule type="expression" dxfId="31" priority="9">
      <formula>(C$3=ThisWeekday)*($B4&lt;0.875)</formula>
    </cfRule>
    <cfRule type="expression" dxfId="30" priority="13">
      <formula>C4=0</formula>
    </cfRule>
  </conditionalFormatting>
  <conditionalFormatting sqref="B4:I55">
    <cfRule type="expression" dxfId="29" priority="12">
      <formula>($B4&lt;=CurrentTime)*($B5&gt;=CurrentTime)</formula>
    </cfRule>
  </conditionalFormatting>
  <conditionalFormatting sqref="B3:I3">
    <cfRule type="expression" dxfId="28" priority="3">
      <formula>(B3=ThisWeekday)*($B4&lt;0.875)</formula>
    </cfRule>
  </conditionalFormatting>
  <conditionalFormatting sqref="B4:I63">
    <cfRule type="expression" dxfId="27" priority="41">
      <formula>B4=B3</formula>
    </cfRule>
    <cfRule type="expression" dxfId="26" priority="42">
      <formula>$B4=INDEX($B$4:$B66,MATCH(0.87500001,$B$4:$B$64,1),1)</formula>
    </cfRule>
    <cfRule type="expression" dxfId="25" priority="43">
      <formula>$B4&gt;0.875</formula>
    </cfRule>
  </conditionalFormatting>
  <dataValidations count="2">
    <dataValidation type="list" allowBlank="1" showInputMessage="1" showErrorMessage="1" sqref="G2" xr:uid="{00000000-0002-0000-0000-000000000000}">
      <formula1>"8:00 AM,9:00 AM,10:00 AM,11:00 AM,12:00 PM,1:00 PM,2:00 PM,3:00 PM,4:00 PM,5:00 PM"</formula1>
    </dataValidation>
    <dataValidation type="list" allowBlank="1" showInputMessage="1" sqref="H2" xr:uid="{00000000-0002-0000-0000-000001000000}">
      <formula1>"15 MIN,20 MIN,30 MIN,40 MIN,45 MIN,60 MIN"</formula1>
    </dataValidation>
  </dataValidations>
  <printOptions horizontalCentered="1"/>
  <pageMargins left="0.25" right="0.25" top="0.25" bottom="0.25" header="0.05" footer="0.05"/>
  <pageSetup scale="70"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0" tint="-0.34998626667073579"/>
    <pageSetUpPr autoPageBreaks="0" fitToPage="1"/>
  </sheetPr>
  <dimension ref="B1:H10"/>
  <sheetViews>
    <sheetView showGridLines="0" topLeftCell="A4" zoomScaleNormal="100" workbookViewId="0">
      <selection activeCell="B36" sqref="B36:B39"/>
    </sheetView>
  </sheetViews>
  <sheetFormatPr baseColWidth="10" defaultColWidth="9.19921875" defaultRowHeight="18" customHeight="1" x14ac:dyDescent="0.15"/>
  <cols>
    <col min="1" max="1" width="1.796875" style="1" customWidth="1"/>
    <col min="2" max="2" width="24.3984375" style="1" customWidth="1"/>
    <col min="3" max="3" width="15.19921875" style="1" customWidth="1"/>
    <col min="4" max="4" width="18.59765625" style="1" customWidth="1"/>
    <col min="5" max="7" width="22.19921875" style="1" customWidth="1"/>
    <col min="8" max="8" width="9.19921875" style="1" hidden="1" customWidth="1"/>
    <col min="9" max="16384" width="9.19921875" style="1"/>
  </cols>
  <sheetData>
    <row r="1" spans="2:8" ht="43.5" customHeight="1" x14ac:dyDescent="0.15">
      <c r="B1" s="19" t="s">
        <v>17</v>
      </c>
      <c r="C1" s="19"/>
      <c r="D1" s="19"/>
      <c r="E1" s="19"/>
      <c r="F1" s="19"/>
      <c r="G1" s="20"/>
      <c r="H1" s="20"/>
    </row>
    <row r="2" spans="2:8" ht="21" customHeight="1" x14ac:dyDescent="0.15">
      <c r="B2" s="13" t="s">
        <v>18</v>
      </c>
      <c r="C2" s="13" t="s">
        <v>1</v>
      </c>
      <c r="D2" s="13" t="s">
        <v>19</v>
      </c>
      <c r="E2" s="13" t="s">
        <v>20</v>
      </c>
      <c r="F2" s="13" t="s">
        <v>21</v>
      </c>
      <c r="G2" s="13" t="s">
        <v>22</v>
      </c>
      <c r="H2" s="10" t="s">
        <v>23</v>
      </c>
    </row>
    <row r="3" spans="2:8" ht="18" customHeight="1" x14ac:dyDescent="0.15">
      <c r="B3" s="10" t="s">
        <v>0</v>
      </c>
      <c r="C3" s="10" t="s">
        <v>2</v>
      </c>
      <c r="D3" s="10" t="s">
        <v>11</v>
      </c>
      <c r="E3" s="10" t="s">
        <v>5</v>
      </c>
      <c r="F3" s="12">
        <v>0.54166666666666596</v>
      </c>
      <c r="G3" s="12">
        <v>0.58333333333333337</v>
      </c>
      <c r="H3" s="10">
        <f>ROW()-ROW(tblClassList[[#Headers],[UNIQUE]])</f>
        <v>1</v>
      </c>
    </row>
    <row r="4" spans="2:8" ht="18" customHeight="1" x14ac:dyDescent="0.15">
      <c r="B4" s="10" t="s">
        <v>0</v>
      </c>
      <c r="C4" s="10" t="s">
        <v>2</v>
      </c>
      <c r="D4" s="10" t="s">
        <v>13</v>
      </c>
      <c r="E4" s="10" t="s">
        <v>5</v>
      </c>
      <c r="F4" s="12">
        <v>0.54166666666666596</v>
      </c>
      <c r="G4" s="12">
        <v>0.58333333333333337</v>
      </c>
      <c r="H4" s="10">
        <f>ROW()-ROW(tblClassList[[#Headers],[UNIQUE]])</f>
        <v>2</v>
      </c>
    </row>
    <row r="5" spans="2:8" ht="18" customHeight="1" x14ac:dyDescent="0.15">
      <c r="B5" s="10" t="s">
        <v>3</v>
      </c>
      <c r="C5" s="10" t="s">
        <v>4</v>
      </c>
      <c r="D5" s="10" t="s">
        <v>11</v>
      </c>
      <c r="E5" s="10" t="s">
        <v>6</v>
      </c>
      <c r="F5" s="12">
        <v>0.66666666666666663</v>
      </c>
      <c r="G5" s="12">
        <v>0.70833333333333337</v>
      </c>
      <c r="H5" s="10">
        <f>ROW()-ROW(tblClassList[[#Headers],[UNIQUE]])</f>
        <v>3</v>
      </c>
    </row>
    <row r="6" spans="2:8" ht="18" customHeight="1" x14ac:dyDescent="0.15">
      <c r="B6" s="10" t="s">
        <v>25</v>
      </c>
      <c r="C6" s="10" t="s">
        <v>26</v>
      </c>
      <c r="D6" s="10" t="s">
        <v>12</v>
      </c>
      <c r="E6" s="10" t="s">
        <v>6</v>
      </c>
      <c r="F6" s="12">
        <v>0.45833333333333287</v>
      </c>
      <c r="G6" s="12">
        <v>0.5</v>
      </c>
      <c r="H6" s="10">
        <f>ROW()-ROW(tblClassList[[#Headers],[UNIQUE]])</f>
        <v>4</v>
      </c>
    </row>
    <row r="7" spans="2:8" ht="18" customHeight="1" x14ac:dyDescent="0.15">
      <c r="B7"/>
      <c r="C7"/>
      <c r="D7"/>
      <c r="E7"/>
      <c r="F7"/>
      <c r="G7"/>
      <c r="H7" s="10">
        <f>ROW()-ROW(tblClassList[[#Headers],[UNIQUE]])</f>
        <v>5</v>
      </c>
    </row>
    <row r="8" spans="2:8" ht="18" customHeight="1" x14ac:dyDescent="0.15">
      <c r="B8"/>
      <c r="C8"/>
      <c r="D8"/>
      <c r="E8"/>
      <c r="F8"/>
      <c r="G8"/>
      <c r="H8" s="10">
        <f>ROW()-ROW(tblClassList[[#Headers],[UNIQUE]])</f>
        <v>6</v>
      </c>
    </row>
    <row r="9" spans="2:8" ht="18" customHeight="1" x14ac:dyDescent="0.15">
      <c r="B9"/>
      <c r="C9"/>
      <c r="D9"/>
      <c r="E9"/>
      <c r="F9"/>
      <c r="G9"/>
      <c r="H9" s="11">
        <f>ROW()-ROW(tblClassList[[#Headers],[UNIQUE]])</f>
        <v>7</v>
      </c>
    </row>
    <row r="10" spans="2:8" ht="18" customHeight="1" x14ac:dyDescent="0.15">
      <c r="B10"/>
      <c r="C10"/>
      <c r="D10"/>
      <c r="E10"/>
      <c r="F10"/>
      <c r="G10"/>
      <c r="H10" s="11">
        <f>ROW()-ROW(tblClassList[[#Headers],[UNIQUE]])</f>
        <v>8</v>
      </c>
    </row>
  </sheetData>
  <mergeCells count="2">
    <mergeCell ref="B1:F1"/>
    <mergeCell ref="G1:H1"/>
  </mergeCells>
  <dataValidations count="1">
    <dataValidation type="list" errorStyle="warning" allowBlank="1" showInputMessage="1" showErrorMessage="1" errorTitle="Whoops!" error="A weekday needs to be entered here for the schedule to work correctly. If you’re not sure what you need to enter, click Cancel and then click the arrow to the right of the cell to view the list." sqref="D3:D10" xr:uid="{00000000-0002-0000-0100-000000000000}">
      <formula1>"SUNDAY,MONDAY,TUESDAY,WEDNESDAY,THURSDAY,FRIDAY,SATURDAY"</formula1>
    </dataValidation>
  </dataValidations>
  <pageMargins left="0.25" right="0.25" top="0.75" bottom="0.75" header="0.3" footer="0.3"/>
  <pageSetup scale="89" fitToHeight="0" orientation="portrait" r:id="rId1"/>
  <headerFooter differentFirst="1">
    <oddFooter>Page &amp;P of &amp;N</oddFooter>
  </headerFooter>
  <drawing r:id="rId2"/>
  <tableParts count="1">
    <tablePart r:id="rId3"/>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mso-contentType ?>
<FormTemplates xmlns="http://schemas.microsoft.com/sharepoint/v3/contenttype/forms">
  <Display>DocumentLibraryForm</Display>
  <Edit>AssetEditForm</Edit>
  <New>DocumentLibraryForm</New>
</FormTemplates>
</file>

<file path=customXml/itemProps1.xml><?xml version="1.0" encoding="utf-8"?>
<ds:datastoreItem xmlns:ds="http://schemas.openxmlformats.org/officeDocument/2006/customXml" ds:itemID="{8BE355AB-06F8-4DB2-BE65-474953D324B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2</vt:i4>
      </vt:variant>
      <vt:variant>
        <vt:lpstr>Named Ranges</vt:lpstr>
      </vt:variant>
      <vt:variant>
        <vt:i4>7</vt:i4>
      </vt:variant>
    </vt:vector>
  </HeadingPairs>
  <TitlesOfParts>
    <vt:vector size="9" baseType="lpstr">
      <vt:lpstr>Class Schedule</vt:lpstr>
      <vt:lpstr>Class List</vt:lpstr>
      <vt:lpstr>MinuteInterval</vt:lpstr>
      <vt:lpstr>MinuteText</vt:lpstr>
      <vt:lpstr>'Class List'!Print_Titles</vt:lpstr>
      <vt:lpstr>'Class Schedule'!Print_Titles</vt:lpstr>
      <vt:lpstr>ScheduleStart</vt:lpstr>
      <vt:lpstr>ThisRow</vt:lpstr>
      <vt:lpstr>Times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keywords/>
  <cp:lastModifiedBy/>
  <dcterms:created xsi:type="dcterms:W3CDTF">2016-06-14T13:24:23Z</dcterms:created>
  <dcterms:modified xsi:type="dcterms:W3CDTF">2022-08-10T22:52:51Z</dcterms:modified>
  <cp:version/>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TemplateID">
    <vt:lpwstr>TC031076659991</vt:lpwstr>
  </property>
</Properties>
</file>