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pslo-my.sharepoint.com/personal/jfrabosi_calpoly_edu1/Documents/Documents (Cloud)/0 CALPOLY/0 W23/AERO 553/"/>
    </mc:Choice>
  </mc:AlternateContent>
  <xr:revisionPtr revIDLastSave="359" documentId="8_{0662705E-2B65-4394-8450-3D1F8363108B}" xr6:coauthVersionLast="47" xr6:coauthVersionMax="47" xr10:uidLastSave="{A4124215-2DAE-4FD1-B537-432F570E872C}"/>
  <bookViews>
    <workbookView xWindow="-120" yWindow="-120" windowWidth="29040" windowHeight="15840" xr2:uid="{FC74882A-F278-48CC-9730-3D9EDA2893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C43" i="1"/>
  <c r="C41" i="1"/>
  <c r="D41" i="1"/>
  <c r="J39" i="1"/>
  <c r="U3" i="1"/>
  <c r="U2" i="1"/>
  <c r="W2" i="1"/>
  <c r="L2" i="1"/>
  <c r="M3" i="1"/>
  <c r="M4" i="1"/>
  <c r="M5" i="1"/>
  <c r="M6" i="1"/>
  <c r="M7" i="1"/>
  <c r="M8" i="1"/>
  <c r="N3" i="1" s="1"/>
  <c r="M9" i="1"/>
  <c r="M10" i="1"/>
  <c r="M11" i="1"/>
  <c r="M12" i="1"/>
  <c r="M13" i="1"/>
  <c r="M1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K2" i="1"/>
  <c r="J2" i="1"/>
  <c r="I2" i="1"/>
  <c r="I3" i="1"/>
  <c r="I4" i="1"/>
  <c r="I6" i="1"/>
  <c r="I5" i="1"/>
  <c r="I8" i="1"/>
  <c r="I7" i="1"/>
  <c r="H3" i="1"/>
  <c r="H4" i="1"/>
  <c r="H5" i="1"/>
  <c r="H6" i="1"/>
  <c r="H7" i="1"/>
  <c r="H8" i="1"/>
  <c r="H9" i="1"/>
  <c r="I9" i="1"/>
  <c r="H10" i="1"/>
  <c r="I10" i="1"/>
  <c r="H11" i="1"/>
  <c r="I11" i="1"/>
  <c r="H12" i="1"/>
  <c r="I12" i="1"/>
  <c r="H13" i="1"/>
  <c r="I13" i="1"/>
  <c r="H14" i="1"/>
  <c r="I14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N2" i="1" l="1"/>
  <c r="N4" i="1"/>
</calcChain>
</file>

<file path=xl/sharedStrings.xml><?xml version="1.0" encoding="utf-8"?>
<sst xmlns="http://schemas.openxmlformats.org/spreadsheetml/2006/main" count="14" uniqueCount="12">
  <si>
    <t>R</t>
  </si>
  <si>
    <t>L</t>
  </si>
  <si>
    <t>Real L</t>
  </si>
  <si>
    <t>Real R</t>
  </si>
  <si>
    <t>L avg</t>
  </si>
  <si>
    <t>R avg</t>
  </si>
  <si>
    <t>L calc</t>
  </si>
  <si>
    <t>R calc</t>
  </si>
  <si>
    <t>L resid</t>
  </si>
  <si>
    <t>R resid</t>
  </si>
  <si>
    <t>ACCL</t>
  </si>
  <si>
    <t>ACOU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</si>
</sst>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Sheet1!$H$2:$H$14</c:f>
              <c:numCache>
                <c:formatCode>General</c:formatCode>
                <c:ptCount val="13"/>
                <c:pt idx="0">
                  <c:v>1114.9949999999999</c:v>
                </c:pt>
                <c:pt idx="1">
                  <c:v>1116.145</c:v>
                </c:pt>
                <c:pt idx="2">
                  <c:v>1116.895</c:v>
                </c:pt>
                <c:pt idx="3">
                  <c:v>1120.9549999999999</c:v>
                </c:pt>
                <c:pt idx="4">
                  <c:v>1122.69</c:v>
                </c:pt>
                <c:pt idx="5">
                  <c:v>1123.5450000000001</c:v>
                </c:pt>
                <c:pt idx="6">
                  <c:v>1126.94</c:v>
                </c:pt>
                <c:pt idx="7">
                  <c:v>1132.56</c:v>
                </c:pt>
                <c:pt idx="8">
                  <c:v>1137.1149999999998</c:v>
                </c:pt>
                <c:pt idx="9">
                  <c:v>1141.6999999999998</c:v>
                </c:pt>
                <c:pt idx="10">
                  <c:v>1145.0550000000001</c:v>
                </c:pt>
                <c:pt idx="11">
                  <c:v>1149.115</c:v>
                </c:pt>
                <c:pt idx="12">
                  <c:v>1153.58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382.38364243257058</c:v>
                </c:pt>
                <c:pt idx="1">
                  <c:v>383.36307855608629</c:v>
                </c:pt>
                <c:pt idx="2">
                  <c:v>384.60011700466237</c:v>
                </c:pt>
                <c:pt idx="3">
                  <c:v>386.0922817151361</c:v>
                </c:pt>
                <c:pt idx="4">
                  <c:v>387.83662797626528</c:v>
                </c:pt>
                <c:pt idx="5">
                  <c:v>389.82977054093755</c:v>
                </c:pt>
                <c:pt idx="6">
                  <c:v>392.06791503513773</c:v>
                </c:pt>
                <c:pt idx="7">
                  <c:v>394.54689201665246</c:v>
                </c:pt>
                <c:pt idx="8">
                  <c:v>397.26219301614896</c:v>
                </c:pt>
                <c:pt idx="9">
                  <c:v>400.20900789462496</c:v>
                </c:pt>
                <c:pt idx="10">
                  <c:v>403.38226287232811</c:v>
                </c:pt>
                <c:pt idx="11">
                  <c:v>406.77665862239439</c:v>
                </c:pt>
                <c:pt idx="12">
                  <c:v>410.38670787441447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9-4B62-83FB-F0B8A8E5D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656880"/>
        <c:axId val="1887747408"/>
      </c:scatterChart>
      <c:valAx>
        <c:axId val="152365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47408"/>
        <c:crosses val="autoZero"/>
        <c:crossBetween val="midCat"/>
      </c:valAx>
      <c:valAx>
        <c:axId val="18877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5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Sheet1!$I$2:$I$14</c:f>
              <c:numCache>
                <c:formatCode>General</c:formatCode>
                <c:ptCount val="13"/>
                <c:pt idx="0">
                  <c:v>1127.175</c:v>
                </c:pt>
                <c:pt idx="1">
                  <c:v>1122.7350000000001</c:v>
                </c:pt>
                <c:pt idx="2">
                  <c:v>1121.125</c:v>
                </c:pt>
                <c:pt idx="3">
                  <c:v>1120.115</c:v>
                </c:pt>
                <c:pt idx="4">
                  <c:v>1120.5749999999998</c:v>
                </c:pt>
                <c:pt idx="5">
                  <c:v>1118.98</c:v>
                </c:pt>
                <c:pt idx="6">
                  <c:v>1121.6100000000001</c:v>
                </c:pt>
                <c:pt idx="7">
                  <c:v>1121.04</c:v>
                </c:pt>
                <c:pt idx="8">
                  <c:v>1122.83</c:v>
                </c:pt>
                <c:pt idx="9">
                  <c:v>1124.095</c:v>
                </c:pt>
                <c:pt idx="10">
                  <c:v>1128.3150000000001</c:v>
                </c:pt>
                <c:pt idx="11">
                  <c:v>1133.2150000000001</c:v>
                </c:pt>
                <c:pt idx="12">
                  <c:v>1136.1100000000001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382.38364243257058</c:v>
                </c:pt>
                <c:pt idx="1">
                  <c:v>381.66379183779014</c:v>
                </c:pt>
                <c:pt idx="2">
                  <c:v>381.20499734394878</c:v>
                </c:pt>
                <c:pt idx="3">
                  <c:v>381.00820201145279</c:v>
                </c:pt>
                <c:pt idx="4">
                  <c:v>381.07381174780301</c:v>
                </c:pt>
                <c:pt idx="5">
                  <c:v>381.40169113416368</c:v>
                </c:pt>
                <c:pt idx="6">
                  <c:v>381.99116481929264</c:v>
                </c:pt>
                <c:pt idx="7">
                  <c:v>382.84102444748527</c:v>
                </c:pt>
                <c:pt idx="8">
                  <c:v>383.94954095557921</c:v>
                </c:pt>
                <c:pt idx="9">
                  <c:v>385.31448194948501</c:v>
                </c:pt>
                <c:pt idx="10">
                  <c:v>386.93313375827614</c:v>
                </c:pt>
                <c:pt idx="11">
                  <c:v>388.80232766792949</c:v>
                </c:pt>
                <c:pt idx="12">
                  <c:v>390.91846976063948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6-4C13-A62E-D37B70826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656880"/>
        <c:axId val="1887747408"/>
      </c:scatterChart>
      <c:valAx>
        <c:axId val="152365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47408"/>
        <c:crosses val="autoZero"/>
        <c:crossBetween val="midCat"/>
      </c:valAx>
      <c:valAx>
        <c:axId val="18877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5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281058617672793E-2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Sheet1!$J$36:$J$37</c:f>
              <c:numCache>
                <c:formatCode>General</c:formatCode>
                <c:ptCount val="2"/>
                <c:pt idx="0">
                  <c:v>140</c:v>
                </c:pt>
                <c:pt idx="1">
                  <c:v>20</c:v>
                </c:pt>
              </c:numCache>
            </c:numRef>
          </c:xVal>
          <c:yVal>
            <c:numRef>
              <c:f>Sheet1!$I$36:$I$37</c:f>
              <c:numCache>
                <c:formatCode>General</c:formatCode>
                <c:ptCount val="2"/>
                <c:pt idx="0">
                  <c:v>-300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2-4F79-8438-C6019B23B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93711"/>
        <c:axId val="188651695"/>
      </c:scatterChart>
      <c:valAx>
        <c:axId val="11609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1695"/>
        <c:crosses val="autoZero"/>
        <c:crossBetween val="midCat"/>
      </c:valAx>
      <c:valAx>
        <c:axId val="18865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14</xdr:row>
      <xdr:rowOff>42862</xdr:rowOff>
    </xdr:from>
    <xdr:to>
      <xdr:col>8</xdr:col>
      <xdr:colOff>352425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F1F98-56DE-9BCF-CB67-EDDDAD6C6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14</xdr:row>
      <xdr:rowOff>104775</xdr:rowOff>
    </xdr:from>
    <xdr:to>
      <xdr:col>16</xdr:col>
      <xdr:colOff>352425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17CE52-BD48-4ED7-B4EC-94B6B947D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404812</xdr:colOff>
      <xdr:row>29</xdr:row>
      <xdr:rowOff>42862</xdr:rowOff>
    </xdr:from>
    <xdr:to>
      <xdr:col>18</xdr:col>
      <xdr:colOff>100012</xdr:colOff>
      <xdr:row>43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F3BC1D-A0F5-FE55-C14E-3C4AE36E6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6480-A5FA-48FE-81E0-0F6A0F84E13E}">
  <dimension ref="A1:W393"/>
  <sheetViews>
    <sheetView tabSelected="1" workbookViewId="0">
      <selection activeCell="Y2" sqref="Y2"/>
    </sheetView>
  </sheetViews>
  <sheetFormatPr defaultRowHeight="15" x14ac:dyDescent="0.25"/>
  <sheetData>
    <row r="1" spans="1:23" x14ac:dyDescent="0.25">
      <c r="B1" t="s">
        <v>3</v>
      </c>
      <c r="C1" t="s">
        <v>2</v>
      </c>
      <c r="D1" t="s">
        <v>1</v>
      </c>
      <c r="E1" t="s">
        <v>0</v>
      </c>
      <c r="F1" t="s">
        <v>1</v>
      </c>
      <c r="G1" t="s">
        <v>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T1" t="s">
        <v>11</v>
      </c>
      <c r="V1" t="s">
        <v>10</v>
      </c>
    </row>
    <row r="2" spans="1:23" x14ac:dyDescent="0.25">
      <c r="A2">
        <v>0</v>
      </c>
      <c r="B2">
        <f>SQRT(381^2 + (-65/2 +A2)^2)</f>
        <v>382.38364243257058</v>
      </c>
      <c r="C2">
        <f>SQRT(381^2 + (65/2 +A2)^2)</f>
        <v>382.38364243257058</v>
      </c>
      <c r="D2">
        <v>1113.26</v>
      </c>
      <c r="E2">
        <v>1128.3699999999999</v>
      </c>
      <c r="F2">
        <v>1116.73</v>
      </c>
      <c r="G2">
        <v>1125.98</v>
      </c>
      <c r="H2">
        <f>AVERAGE(D2,F2)</f>
        <v>1114.9949999999999</v>
      </c>
      <c r="I2">
        <f>AVERAGE(E2,G2)</f>
        <v>1127.175</v>
      </c>
      <c r="J2">
        <f>H2*0.6957 - 393.04</f>
        <v>382.66202149999987</v>
      </c>
      <c r="K2">
        <f>I2*0.5773 - 264.86</f>
        <v>385.85812750000002</v>
      </c>
      <c r="L2">
        <f>SQRT(ABS(J2^2-C2^2))/C2</f>
        <v>3.8164771017356901E-2</v>
      </c>
      <c r="M2">
        <f>SQRT(ABS(K2^2-B2^2))/B2</f>
        <v>0.13511229694597424</v>
      </c>
      <c r="N2">
        <f>SUM(L2:L14)</f>
        <v>0.67810440049236553</v>
      </c>
      <c r="T2">
        <v>107.23</v>
      </c>
      <c r="U2">
        <f>_xlfn.STDEV.S(T:T)</f>
        <v>6.29367366059292</v>
      </c>
      <c r="V2">
        <v>740.51</v>
      </c>
      <c r="W2">
        <f>_xlfn.STDEV.S(V:V)</f>
        <v>28.800148826661886</v>
      </c>
    </row>
    <row r="3" spans="1:23" x14ac:dyDescent="0.25">
      <c r="A3">
        <v>10</v>
      </c>
      <c r="B3">
        <f t="shared" ref="B3:B14" si="0">SQRT(381^2 + (-65/2 +A3)^2)</f>
        <v>381.66379183779014</v>
      </c>
      <c r="C3">
        <f t="shared" ref="C3:C14" si="1">SQRT(381^2 + (65/2 +A3)^2)</f>
        <v>383.36307855608629</v>
      </c>
      <c r="D3">
        <v>1113.8499999999999</v>
      </c>
      <c r="E3">
        <v>1124.42</v>
      </c>
      <c r="F3">
        <v>1118.44</v>
      </c>
      <c r="G3">
        <v>1121.05</v>
      </c>
      <c r="H3">
        <f t="shared" ref="H3:H14" si="2">AVERAGE(D3,F3)</f>
        <v>1116.145</v>
      </c>
      <c r="I3">
        <f t="shared" ref="I3:I14" si="3">AVERAGE(E3,G3)</f>
        <v>1122.7350000000001</v>
      </c>
      <c r="J3">
        <f t="shared" ref="J3:J14" si="4">H3*0.6957 - 393.04</f>
        <v>383.46207649999991</v>
      </c>
      <c r="K3">
        <f t="shared" ref="K3:K14" si="5">I3*0.5773 - 264.86</f>
        <v>383.29491550000012</v>
      </c>
      <c r="L3">
        <f t="shared" ref="L3:L14" si="6">SQRT(ABS(J3^2-C3^2))/C3</f>
        <v>2.2727464026607056E-2</v>
      </c>
      <c r="M3">
        <f t="shared" ref="M3:M14" si="7">SQRT(ABS(K3^2-B3^2))/B3</f>
        <v>9.255107754817278E-2</v>
      </c>
      <c r="N3">
        <f>SUM(M2:M14)</f>
        <v>0.84739505581685892</v>
      </c>
      <c r="T3">
        <v>94.51</v>
      </c>
      <c r="U3">
        <f>U2^2</f>
        <v>39.610328146041084</v>
      </c>
      <c r="V3">
        <v>757.28</v>
      </c>
      <c r="W3">
        <f>W2^2</f>
        <v>829.44857243787396</v>
      </c>
    </row>
    <row r="4" spans="1:23" x14ac:dyDescent="0.25">
      <c r="A4">
        <v>20</v>
      </c>
      <c r="B4">
        <f t="shared" si="0"/>
        <v>381.20499734394878</v>
      </c>
      <c r="C4">
        <f t="shared" si="1"/>
        <v>384.60011700466237</v>
      </c>
      <c r="D4">
        <v>1115.83</v>
      </c>
      <c r="E4">
        <v>1120</v>
      </c>
      <c r="F4">
        <v>1117.96</v>
      </c>
      <c r="G4">
        <v>1122.25</v>
      </c>
      <c r="H4">
        <f t="shared" si="2"/>
        <v>1116.895</v>
      </c>
      <c r="I4">
        <f t="shared" si="3"/>
        <v>1121.125</v>
      </c>
      <c r="J4">
        <f t="shared" si="4"/>
        <v>383.98385149999996</v>
      </c>
      <c r="K4">
        <f t="shared" si="5"/>
        <v>382.36546250000004</v>
      </c>
      <c r="L4">
        <f t="shared" si="6"/>
        <v>5.6587457086935404E-2</v>
      </c>
      <c r="M4">
        <f t="shared" si="7"/>
        <v>7.8087591244643401E-2</v>
      </c>
      <c r="N4">
        <f>N2/(N2+N3)</f>
        <v>0.44451303977057016</v>
      </c>
      <c r="T4">
        <v>106.07</v>
      </c>
      <c r="V4">
        <v>778.83</v>
      </c>
    </row>
    <row r="5" spans="1:23" x14ac:dyDescent="0.25">
      <c r="A5">
        <v>30</v>
      </c>
      <c r="B5">
        <f t="shared" si="0"/>
        <v>381.00820201145279</v>
      </c>
      <c r="C5">
        <f t="shared" si="1"/>
        <v>386.0922817151361</v>
      </c>
      <c r="D5">
        <v>1119.22</v>
      </c>
      <c r="E5">
        <v>1120.48</v>
      </c>
      <c r="F5">
        <v>1122.69</v>
      </c>
      <c r="G5">
        <v>1119.75</v>
      </c>
      <c r="H5">
        <f t="shared" si="2"/>
        <v>1120.9549999999999</v>
      </c>
      <c r="I5">
        <f t="shared" si="3"/>
        <v>1120.115</v>
      </c>
      <c r="J5">
        <f t="shared" si="4"/>
        <v>386.80839349999991</v>
      </c>
      <c r="K5">
        <f t="shared" si="5"/>
        <v>381.78238950000002</v>
      </c>
      <c r="L5">
        <f t="shared" si="6"/>
        <v>6.0934202843094733E-2</v>
      </c>
      <c r="M5">
        <f t="shared" si="7"/>
        <v>6.3781013085510888E-2</v>
      </c>
      <c r="T5">
        <v>108.89</v>
      </c>
      <c r="V5">
        <v>750.09</v>
      </c>
    </row>
    <row r="6" spans="1:23" x14ac:dyDescent="0.25">
      <c r="A6">
        <v>40</v>
      </c>
      <c r="B6">
        <f t="shared" si="0"/>
        <v>381.07381174780301</v>
      </c>
      <c r="C6">
        <f t="shared" si="1"/>
        <v>387.83662797626528</v>
      </c>
      <c r="D6">
        <v>1119.8399999999999</v>
      </c>
      <c r="E6">
        <v>1121.82</v>
      </c>
      <c r="F6">
        <v>1125.54</v>
      </c>
      <c r="G6">
        <v>1119.33</v>
      </c>
      <c r="H6">
        <f t="shared" si="2"/>
        <v>1122.69</v>
      </c>
      <c r="I6">
        <f t="shared" si="3"/>
        <v>1120.5749999999998</v>
      </c>
      <c r="J6">
        <f t="shared" si="4"/>
        <v>388.01543299999997</v>
      </c>
      <c r="K6">
        <f t="shared" si="5"/>
        <v>382.04794749999996</v>
      </c>
      <c r="L6">
        <f t="shared" si="6"/>
        <v>3.0369000251673897E-2</v>
      </c>
      <c r="M6">
        <f t="shared" si="7"/>
        <v>7.1548009473801397E-2</v>
      </c>
      <c r="T6">
        <v>108.48</v>
      </c>
      <c r="V6">
        <v>735.72</v>
      </c>
    </row>
    <row r="7" spans="1:23" x14ac:dyDescent="0.25">
      <c r="A7">
        <v>50</v>
      </c>
      <c r="B7">
        <f t="shared" si="0"/>
        <v>381.40169113416368</v>
      </c>
      <c r="C7">
        <f t="shared" si="1"/>
        <v>389.82977054093755</v>
      </c>
      <c r="D7">
        <v>1120.98</v>
      </c>
      <c r="E7">
        <v>1119.24</v>
      </c>
      <c r="F7">
        <v>1126.1099999999999</v>
      </c>
      <c r="G7">
        <v>1118.72</v>
      </c>
      <c r="H7">
        <f t="shared" si="2"/>
        <v>1123.5450000000001</v>
      </c>
      <c r="I7">
        <f t="shared" si="3"/>
        <v>1118.98</v>
      </c>
      <c r="J7">
        <f t="shared" si="4"/>
        <v>388.61025650000005</v>
      </c>
      <c r="K7">
        <f t="shared" si="5"/>
        <v>381.12715400000002</v>
      </c>
      <c r="L7">
        <f t="shared" si="6"/>
        <v>7.9037096876164142E-2</v>
      </c>
      <c r="M7">
        <f t="shared" si="7"/>
        <v>3.7935522664250008E-2</v>
      </c>
      <c r="T7">
        <v>106.46</v>
      </c>
      <c r="V7">
        <v>716.56</v>
      </c>
    </row>
    <row r="8" spans="1:23" x14ac:dyDescent="0.25">
      <c r="A8">
        <v>60</v>
      </c>
      <c r="B8">
        <f t="shared" si="0"/>
        <v>381.99116481929264</v>
      </c>
      <c r="C8">
        <f t="shared" si="1"/>
        <v>392.06791503513773</v>
      </c>
      <c r="D8">
        <v>1124.21</v>
      </c>
      <c r="E8">
        <v>1120.0899999999999</v>
      </c>
      <c r="F8">
        <v>1129.67</v>
      </c>
      <c r="G8">
        <v>1123.1300000000001</v>
      </c>
      <c r="H8">
        <f t="shared" si="2"/>
        <v>1126.94</v>
      </c>
      <c r="I8">
        <f t="shared" si="3"/>
        <v>1121.6100000000001</v>
      </c>
      <c r="J8">
        <f t="shared" si="4"/>
        <v>390.97215799999998</v>
      </c>
      <c r="K8">
        <f t="shared" si="5"/>
        <v>382.64545300000009</v>
      </c>
      <c r="L8">
        <f t="shared" si="6"/>
        <v>7.4711563448142712E-2</v>
      </c>
      <c r="M8">
        <f t="shared" si="7"/>
        <v>5.8554296234015459E-2</v>
      </c>
      <c r="T8">
        <v>107.23</v>
      </c>
      <c r="V8">
        <v>783.62</v>
      </c>
    </row>
    <row r="9" spans="1:23" x14ac:dyDescent="0.25">
      <c r="A9">
        <v>70</v>
      </c>
      <c r="B9">
        <f t="shared" si="0"/>
        <v>382.84102444748527</v>
      </c>
      <c r="C9">
        <f t="shared" si="1"/>
        <v>394.54689201665246</v>
      </c>
      <c r="D9">
        <v>1129.18</v>
      </c>
      <c r="E9">
        <v>1120.7</v>
      </c>
      <c r="F9">
        <v>1135.94</v>
      </c>
      <c r="G9">
        <v>1121.3800000000001</v>
      </c>
      <c r="H9">
        <f t="shared" si="2"/>
        <v>1132.56</v>
      </c>
      <c r="I9">
        <f t="shared" si="3"/>
        <v>1121.04</v>
      </c>
      <c r="J9">
        <f t="shared" si="4"/>
        <v>394.88199199999991</v>
      </c>
      <c r="K9">
        <f t="shared" si="5"/>
        <v>382.31639199999995</v>
      </c>
      <c r="L9">
        <f t="shared" si="6"/>
        <v>4.1223520960848435E-2</v>
      </c>
      <c r="M9">
        <f t="shared" si="7"/>
        <v>5.2334068682377874E-2</v>
      </c>
      <c r="T9">
        <v>106.88</v>
      </c>
      <c r="V9">
        <v>764.46</v>
      </c>
    </row>
    <row r="10" spans="1:23" x14ac:dyDescent="0.25">
      <c r="A10">
        <v>80</v>
      </c>
      <c r="B10">
        <f t="shared" si="0"/>
        <v>383.94954095557921</v>
      </c>
      <c r="C10">
        <f t="shared" si="1"/>
        <v>397.26219301614896</v>
      </c>
      <c r="D10">
        <v>1133.6099999999999</v>
      </c>
      <c r="E10">
        <v>1122.3399999999999</v>
      </c>
      <c r="F10">
        <v>1140.6199999999999</v>
      </c>
      <c r="G10">
        <v>1123.32</v>
      </c>
      <c r="H10">
        <f t="shared" si="2"/>
        <v>1137.1149999999998</v>
      </c>
      <c r="I10">
        <f t="shared" si="3"/>
        <v>1122.83</v>
      </c>
      <c r="J10">
        <f t="shared" si="4"/>
        <v>398.05090549999983</v>
      </c>
      <c r="K10">
        <f t="shared" si="5"/>
        <v>383.34975899999995</v>
      </c>
      <c r="L10">
        <f t="shared" si="6"/>
        <v>6.3045078431956725E-2</v>
      </c>
      <c r="M10">
        <f t="shared" si="7"/>
        <v>5.5873380245389744E-2</v>
      </c>
      <c r="T10">
        <v>95.28</v>
      </c>
      <c r="V10">
        <v>752.49</v>
      </c>
    </row>
    <row r="11" spans="1:23" x14ac:dyDescent="0.25">
      <c r="A11">
        <v>90</v>
      </c>
      <c r="B11">
        <f t="shared" si="0"/>
        <v>385.31448194948501</v>
      </c>
      <c r="C11">
        <f t="shared" si="1"/>
        <v>400.20900789462496</v>
      </c>
      <c r="D11">
        <v>1139.5999999999999</v>
      </c>
      <c r="E11">
        <v>1125.01</v>
      </c>
      <c r="F11">
        <v>1143.8</v>
      </c>
      <c r="G11">
        <v>1123.18</v>
      </c>
      <c r="H11">
        <f t="shared" si="2"/>
        <v>1141.6999999999998</v>
      </c>
      <c r="I11">
        <f t="shared" si="3"/>
        <v>1124.095</v>
      </c>
      <c r="J11">
        <f t="shared" si="4"/>
        <v>401.2406899999998</v>
      </c>
      <c r="K11">
        <f t="shared" si="5"/>
        <v>384.08004349999999</v>
      </c>
      <c r="L11">
        <f t="shared" si="6"/>
        <v>7.184957840192166E-2</v>
      </c>
      <c r="M11">
        <f t="shared" si="7"/>
        <v>7.9982308327618545E-2</v>
      </c>
      <c r="T11">
        <v>106.07</v>
      </c>
      <c r="V11">
        <v>752.49</v>
      </c>
    </row>
    <row r="12" spans="1:23" x14ac:dyDescent="0.25">
      <c r="A12">
        <v>100</v>
      </c>
      <c r="B12">
        <f t="shared" si="0"/>
        <v>386.93313375827614</v>
      </c>
      <c r="C12">
        <f t="shared" si="1"/>
        <v>403.38226287232811</v>
      </c>
      <c r="D12">
        <v>1142.97</v>
      </c>
      <c r="E12">
        <v>1125.08</v>
      </c>
      <c r="F12">
        <v>1147.1400000000001</v>
      </c>
      <c r="G12">
        <v>1131.55</v>
      </c>
      <c r="H12">
        <f t="shared" si="2"/>
        <v>1145.0550000000001</v>
      </c>
      <c r="I12">
        <f t="shared" si="3"/>
        <v>1128.3150000000001</v>
      </c>
      <c r="J12">
        <f t="shared" si="4"/>
        <v>403.57476349999996</v>
      </c>
      <c r="K12">
        <f t="shared" si="5"/>
        <v>386.51624950000007</v>
      </c>
      <c r="L12">
        <f t="shared" si="6"/>
        <v>3.0897581093616188E-2</v>
      </c>
      <c r="M12">
        <f t="shared" si="7"/>
        <v>4.6407457560890965E-2</v>
      </c>
      <c r="T12">
        <v>106.49</v>
      </c>
      <c r="V12">
        <v>762.07</v>
      </c>
    </row>
    <row r="13" spans="1:23" x14ac:dyDescent="0.25">
      <c r="A13">
        <v>110</v>
      </c>
      <c r="B13">
        <f t="shared" si="0"/>
        <v>388.80232766792949</v>
      </c>
      <c r="C13">
        <f t="shared" si="1"/>
        <v>406.77665862239439</v>
      </c>
      <c r="D13">
        <v>1146.6400000000001</v>
      </c>
      <c r="E13">
        <v>1132.6400000000001</v>
      </c>
      <c r="F13">
        <v>1151.5899999999999</v>
      </c>
      <c r="G13">
        <v>1133.79</v>
      </c>
      <c r="H13">
        <f t="shared" si="2"/>
        <v>1149.115</v>
      </c>
      <c r="I13">
        <f t="shared" si="3"/>
        <v>1133.2150000000001</v>
      </c>
      <c r="J13">
        <f t="shared" si="4"/>
        <v>406.39930550000003</v>
      </c>
      <c r="K13">
        <f t="shared" si="5"/>
        <v>389.34501950000015</v>
      </c>
      <c r="L13">
        <f t="shared" si="6"/>
        <v>4.3063588414237797E-2</v>
      </c>
      <c r="M13">
        <f t="shared" si="7"/>
        <v>5.285410302417174E-2</v>
      </c>
      <c r="T13">
        <v>108.51</v>
      </c>
      <c r="V13">
        <v>747.7</v>
      </c>
    </row>
    <row r="14" spans="1:23" x14ac:dyDescent="0.25">
      <c r="A14">
        <v>120</v>
      </c>
      <c r="B14">
        <f t="shared" si="0"/>
        <v>390.91846976063948</v>
      </c>
      <c r="C14">
        <f t="shared" si="1"/>
        <v>410.38670787441447</v>
      </c>
      <c r="D14">
        <v>1152.47</v>
      </c>
      <c r="E14">
        <v>1136.48</v>
      </c>
      <c r="F14">
        <v>1154.69</v>
      </c>
      <c r="G14">
        <v>1135.74</v>
      </c>
      <c r="H14">
        <f t="shared" si="2"/>
        <v>1153.58</v>
      </c>
      <c r="I14">
        <f t="shared" si="3"/>
        <v>1136.1100000000001</v>
      </c>
      <c r="J14">
        <f t="shared" si="4"/>
        <v>409.50560599999989</v>
      </c>
      <c r="K14">
        <f t="shared" si="5"/>
        <v>391.01630300000011</v>
      </c>
      <c r="L14">
        <f t="shared" si="6"/>
        <v>6.5493497639809828E-2</v>
      </c>
      <c r="M14">
        <f t="shared" si="7"/>
        <v>2.2373930780041931E-2</v>
      </c>
      <c r="T14">
        <v>108.48</v>
      </c>
      <c r="V14">
        <v>747.7</v>
      </c>
    </row>
    <row r="15" spans="1:23" x14ac:dyDescent="0.25">
      <c r="T15">
        <v>94.77</v>
      </c>
      <c r="V15">
        <v>757.28</v>
      </c>
    </row>
    <row r="16" spans="1:23" x14ac:dyDescent="0.25">
      <c r="T16">
        <v>94.51</v>
      </c>
      <c r="V16">
        <v>714.17</v>
      </c>
    </row>
    <row r="17" spans="3:22" x14ac:dyDescent="0.25">
      <c r="T17">
        <v>98.68</v>
      </c>
      <c r="V17">
        <v>740.51</v>
      </c>
    </row>
    <row r="18" spans="3:22" x14ac:dyDescent="0.25">
      <c r="T18">
        <v>94.51</v>
      </c>
      <c r="V18">
        <v>726.14</v>
      </c>
    </row>
    <row r="19" spans="3:22" x14ac:dyDescent="0.25">
      <c r="T19">
        <v>108.12</v>
      </c>
      <c r="V19">
        <v>747.7</v>
      </c>
    </row>
    <row r="20" spans="3:22" x14ac:dyDescent="0.25">
      <c r="T20">
        <v>108.1</v>
      </c>
      <c r="V20">
        <v>738.12</v>
      </c>
    </row>
    <row r="21" spans="3:22" x14ac:dyDescent="0.25">
      <c r="T21">
        <v>108.48</v>
      </c>
      <c r="V21">
        <v>730.93</v>
      </c>
    </row>
    <row r="22" spans="3:22" x14ac:dyDescent="0.25">
      <c r="T22">
        <v>93.74</v>
      </c>
      <c r="V22">
        <v>742.91</v>
      </c>
    </row>
    <row r="23" spans="3:22" x14ac:dyDescent="0.25">
      <c r="T23">
        <v>94.38</v>
      </c>
      <c r="V23">
        <v>769.25</v>
      </c>
    </row>
    <row r="24" spans="3:22" x14ac:dyDescent="0.25">
      <c r="T24">
        <v>108.91</v>
      </c>
      <c r="V24">
        <v>752.49</v>
      </c>
    </row>
    <row r="25" spans="3:22" x14ac:dyDescent="0.25">
      <c r="T25">
        <v>107.32</v>
      </c>
      <c r="V25">
        <v>759.67</v>
      </c>
    </row>
    <row r="26" spans="3:22" x14ac:dyDescent="0.25">
      <c r="T26">
        <v>93.74</v>
      </c>
      <c r="V26">
        <v>759.67</v>
      </c>
    </row>
    <row r="27" spans="3:22" x14ac:dyDescent="0.25">
      <c r="T27">
        <v>95.39</v>
      </c>
      <c r="V27">
        <v>764.46</v>
      </c>
    </row>
    <row r="28" spans="3:22" x14ac:dyDescent="0.25">
      <c r="T28">
        <v>95.54</v>
      </c>
      <c r="V28">
        <v>766.86</v>
      </c>
    </row>
    <row r="29" spans="3:22" x14ac:dyDescent="0.25">
      <c r="T29">
        <v>108.12</v>
      </c>
      <c r="V29">
        <v>716.56</v>
      </c>
    </row>
    <row r="30" spans="3:22" x14ac:dyDescent="0.25">
      <c r="T30">
        <v>106.07</v>
      </c>
      <c r="V30">
        <v>759.67</v>
      </c>
    </row>
    <row r="31" spans="3:22" x14ac:dyDescent="0.25">
      <c r="T31">
        <v>109.7</v>
      </c>
      <c r="V31">
        <v>745.3</v>
      </c>
    </row>
    <row r="32" spans="3:22" x14ac:dyDescent="0.25">
      <c r="C32">
        <v>4.3726599999999998</v>
      </c>
      <c r="D32">
        <v>316.084</v>
      </c>
      <c r="T32">
        <v>109.27</v>
      </c>
      <c r="V32">
        <v>757.28</v>
      </c>
    </row>
    <row r="33" spans="3:22" x14ac:dyDescent="0.25">
      <c r="C33">
        <v>4.29664</v>
      </c>
      <c r="D33">
        <v>313.01100000000002</v>
      </c>
      <c r="T33">
        <v>106.88</v>
      </c>
      <c r="V33">
        <v>781.23</v>
      </c>
    </row>
    <row r="34" spans="3:22" x14ac:dyDescent="0.25">
      <c r="C34">
        <v>4.2959500000000004</v>
      </c>
      <c r="D34">
        <v>328.964</v>
      </c>
      <c r="T34">
        <v>109.27</v>
      </c>
      <c r="V34">
        <v>742.91</v>
      </c>
    </row>
    <row r="35" spans="3:22" x14ac:dyDescent="0.25">
      <c r="C35">
        <v>4.3348100000000001</v>
      </c>
      <c r="D35">
        <v>324.95800000000003</v>
      </c>
      <c r="T35">
        <v>107.32</v>
      </c>
      <c r="V35">
        <v>706.98</v>
      </c>
    </row>
    <row r="36" spans="3:22" x14ac:dyDescent="0.25">
      <c r="C36">
        <v>4.4695099999999996</v>
      </c>
      <c r="D36">
        <v>300.81400000000002</v>
      </c>
      <c r="I36">
        <v>-300</v>
      </c>
      <c r="J36">
        <v>140</v>
      </c>
      <c r="T36">
        <v>96.16</v>
      </c>
      <c r="V36">
        <v>716.56</v>
      </c>
    </row>
    <row r="37" spans="3:22" x14ac:dyDescent="0.25">
      <c r="C37">
        <v>4.42258</v>
      </c>
      <c r="D37">
        <v>312.41500000000002</v>
      </c>
      <c r="I37">
        <v>200</v>
      </c>
      <c r="J37">
        <v>20</v>
      </c>
      <c r="T37">
        <v>108.12</v>
      </c>
      <c r="V37">
        <v>759.67</v>
      </c>
    </row>
    <row r="38" spans="3:22" x14ac:dyDescent="0.25">
      <c r="T38">
        <v>107.65</v>
      </c>
      <c r="V38">
        <v>752.49</v>
      </c>
    </row>
    <row r="39" spans="3:22" x14ac:dyDescent="0.25">
      <c r="I39">
        <v>20</v>
      </c>
      <c r="J39">
        <f>500-I39*2.92 - 441.67</f>
        <v>-6.9999999999993179E-2</v>
      </c>
      <c r="T39">
        <v>107.71</v>
      </c>
      <c r="V39">
        <v>721.35</v>
      </c>
    </row>
    <row r="40" spans="3:22" x14ac:dyDescent="0.25">
      <c r="T40">
        <v>107.71</v>
      </c>
      <c r="V40">
        <v>702.19</v>
      </c>
    </row>
    <row r="41" spans="3:22" x14ac:dyDescent="0.25">
      <c r="C41">
        <f>AVERAGE(C32:C39)</f>
        <v>4.3653583333333339</v>
      </c>
      <c r="D41">
        <f>AVERAGE(D32:D39)</f>
        <v>316.041</v>
      </c>
      <c r="T41">
        <v>98.13</v>
      </c>
      <c r="V41">
        <v>771.65</v>
      </c>
    </row>
    <row r="42" spans="3:22" x14ac:dyDescent="0.25">
      <c r="T42">
        <v>108.12</v>
      </c>
      <c r="V42">
        <v>759.67</v>
      </c>
    </row>
    <row r="43" spans="3:22" x14ac:dyDescent="0.25">
      <c r="C43">
        <f>12</f>
        <v>12</v>
      </c>
      <c r="T43">
        <v>109.3</v>
      </c>
      <c r="V43">
        <v>793.2</v>
      </c>
    </row>
    <row r="44" spans="3:22" x14ac:dyDescent="0.25">
      <c r="T44">
        <v>108.51</v>
      </c>
      <c r="V44">
        <v>759.67</v>
      </c>
    </row>
    <row r="45" spans="3:22" x14ac:dyDescent="0.25">
      <c r="T45">
        <v>107.3</v>
      </c>
      <c r="V45">
        <v>687.82</v>
      </c>
    </row>
    <row r="46" spans="3:22" x14ac:dyDescent="0.25">
      <c r="T46">
        <v>106.07</v>
      </c>
      <c r="V46">
        <v>733.33</v>
      </c>
    </row>
    <row r="47" spans="3:22" x14ac:dyDescent="0.25">
      <c r="T47">
        <v>106.88</v>
      </c>
      <c r="V47">
        <v>788.41</v>
      </c>
    </row>
    <row r="48" spans="3:22" x14ac:dyDescent="0.25">
      <c r="T48">
        <v>94.38</v>
      </c>
      <c r="V48">
        <v>776.44</v>
      </c>
    </row>
    <row r="49" spans="20:22" x14ac:dyDescent="0.25">
      <c r="T49">
        <v>93.35</v>
      </c>
      <c r="V49">
        <v>718.96</v>
      </c>
    </row>
    <row r="50" spans="20:22" x14ac:dyDescent="0.25">
      <c r="T50">
        <v>106.88</v>
      </c>
      <c r="V50">
        <v>687.82</v>
      </c>
    </row>
    <row r="51" spans="20:22" x14ac:dyDescent="0.25">
      <c r="T51">
        <v>109.65</v>
      </c>
      <c r="V51">
        <v>733.33</v>
      </c>
    </row>
    <row r="52" spans="20:22" x14ac:dyDescent="0.25">
      <c r="T52">
        <v>106.07</v>
      </c>
      <c r="V52">
        <v>819.55</v>
      </c>
    </row>
    <row r="53" spans="20:22" x14ac:dyDescent="0.25">
      <c r="T53">
        <v>109.68</v>
      </c>
      <c r="V53">
        <v>766.86</v>
      </c>
    </row>
    <row r="54" spans="20:22" x14ac:dyDescent="0.25">
      <c r="T54">
        <v>106.49</v>
      </c>
      <c r="V54">
        <v>718.96</v>
      </c>
    </row>
    <row r="55" spans="20:22" x14ac:dyDescent="0.25">
      <c r="T55">
        <v>106.49</v>
      </c>
      <c r="V55">
        <v>661.48</v>
      </c>
    </row>
    <row r="56" spans="20:22" x14ac:dyDescent="0.25">
      <c r="T56">
        <v>105.68</v>
      </c>
      <c r="V56">
        <v>802.78</v>
      </c>
    </row>
    <row r="57" spans="20:22" x14ac:dyDescent="0.25">
      <c r="T57">
        <v>97.36</v>
      </c>
      <c r="V57">
        <v>807.57</v>
      </c>
    </row>
    <row r="58" spans="20:22" x14ac:dyDescent="0.25">
      <c r="T58">
        <v>101.61</v>
      </c>
      <c r="V58">
        <v>771.65</v>
      </c>
    </row>
    <row r="59" spans="20:22" x14ac:dyDescent="0.25">
      <c r="T59">
        <v>110.09</v>
      </c>
      <c r="V59">
        <v>757.28</v>
      </c>
    </row>
    <row r="60" spans="20:22" x14ac:dyDescent="0.25">
      <c r="T60">
        <v>93.74</v>
      </c>
      <c r="V60">
        <v>747.7</v>
      </c>
    </row>
    <row r="61" spans="20:22" x14ac:dyDescent="0.25">
      <c r="T61">
        <v>108.12</v>
      </c>
      <c r="V61">
        <v>783.62</v>
      </c>
    </row>
    <row r="62" spans="20:22" x14ac:dyDescent="0.25">
      <c r="T62">
        <v>109.49</v>
      </c>
      <c r="V62">
        <v>771.65</v>
      </c>
    </row>
    <row r="63" spans="20:22" x14ac:dyDescent="0.25">
      <c r="T63">
        <v>94.51</v>
      </c>
      <c r="V63">
        <v>831.52</v>
      </c>
    </row>
    <row r="64" spans="20:22" x14ac:dyDescent="0.25">
      <c r="T64">
        <v>93.74</v>
      </c>
      <c r="V64">
        <v>738.12</v>
      </c>
    </row>
    <row r="65" spans="20:22" x14ac:dyDescent="0.25">
      <c r="T65">
        <v>108.37</v>
      </c>
      <c r="V65">
        <v>738.12</v>
      </c>
    </row>
    <row r="66" spans="20:22" x14ac:dyDescent="0.25">
      <c r="T66">
        <v>106.84</v>
      </c>
      <c r="V66">
        <v>776.44</v>
      </c>
    </row>
    <row r="67" spans="20:22" x14ac:dyDescent="0.25">
      <c r="T67">
        <v>106.88</v>
      </c>
      <c r="V67">
        <v>812.36</v>
      </c>
    </row>
    <row r="68" spans="20:22" x14ac:dyDescent="0.25">
      <c r="T68">
        <v>106.07</v>
      </c>
      <c r="V68">
        <v>745.3</v>
      </c>
    </row>
    <row r="69" spans="20:22" x14ac:dyDescent="0.25">
      <c r="T69">
        <v>95.28</v>
      </c>
      <c r="V69">
        <v>718.96</v>
      </c>
    </row>
    <row r="70" spans="20:22" x14ac:dyDescent="0.25">
      <c r="T70">
        <v>107.65</v>
      </c>
      <c r="V70">
        <v>754.88</v>
      </c>
    </row>
    <row r="71" spans="20:22" x14ac:dyDescent="0.25">
      <c r="T71">
        <v>95.54</v>
      </c>
      <c r="V71">
        <v>776.44</v>
      </c>
    </row>
    <row r="72" spans="20:22" x14ac:dyDescent="0.25">
      <c r="T72">
        <v>110.49</v>
      </c>
      <c r="V72">
        <v>762.07</v>
      </c>
    </row>
    <row r="73" spans="20:22" x14ac:dyDescent="0.25">
      <c r="T73">
        <v>93.74</v>
      </c>
      <c r="V73">
        <v>747.7</v>
      </c>
    </row>
    <row r="74" spans="20:22" x14ac:dyDescent="0.25">
      <c r="T74">
        <v>106.46</v>
      </c>
      <c r="V74">
        <v>829.13</v>
      </c>
    </row>
    <row r="75" spans="20:22" x14ac:dyDescent="0.25">
      <c r="T75">
        <v>106.49</v>
      </c>
      <c r="V75">
        <v>759.67</v>
      </c>
    </row>
    <row r="76" spans="20:22" x14ac:dyDescent="0.25">
      <c r="T76">
        <v>98.13</v>
      </c>
      <c r="V76">
        <v>781.23</v>
      </c>
    </row>
    <row r="77" spans="20:22" x14ac:dyDescent="0.25">
      <c r="T77">
        <v>108.12</v>
      </c>
      <c r="V77">
        <v>795.6</v>
      </c>
    </row>
    <row r="78" spans="20:22" x14ac:dyDescent="0.25">
      <c r="T78">
        <v>94.77</v>
      </c>
      <c r="V78">
        <v>702.19</v>
      </c>
    </row>
    <row r="79" spans="20:22" x14ac:dyDescent="0.25">
      <c r="T79">
        <v>93.35</v>
      </c>
      <c r="V79">
        <v>778.83</v>
      </c>
    </row>
    <row r="80" spans="20:22" x14ac:dyDescent="0.25">
      <c r="T80">
        <v>106.46</v>
      </c>
      <c r="V80">
        <v>757.28</v>
      </c>
    </row>
    <row r="81" spans="20:22" x14ac:dyDescent="0.25">
      <c r="T81">
        <v>107.65</v>
      </c>
      <c r="V81">
        <v>783.62</v>
      </c>
    </row>
    <row r="82" spans="20:22" x14ac:dyDescent="0.25">
      <c r="T82">
        <v>105.68</v>
      </c>
      <c r="V82">
        <v>721.35</v>
      </c>
    </row>
    <row r="83" spans="20:22" x14ac:dyDescent="0.25">
      <c r="T83">
        <v>93.74</v>
      </c>
      <c r="V83">
        <v>750.09</v>
      </c>
    </row>
    <row r="84" spans="20:22" x14ac:dyDescent="0.25">
      <c r="T84">
        <v>106.49</v>
      </c>
      <c r="V84">
        <v>738.12</v>
      </c>
    </row>
    <row r="85" spans="20:22" x14ac:dyDescent="0.25">
      <c r="T85">
        <v>109.68</v>
      </c>
      <c r="V85">
        <v>769.25</v>
      </c>
    </row>
    <row r="86" spans="20:22" x14ac:dyDescent="0.25">
      <c r="T86">
        <v>97.91</v>
      </c>
      <c r="V86">
        <v>740.51</v>
      </c>
    </row>
    <row r="87" spans="20:22" x14ac:dyDescent="0.25">
      <c r="T87">
        <v>107.73</v>
      </c>
      <c r="V87">
        <v>754.88</v>
      </c>
    </row>
    <row r="88" spans="20:22" x14ac:dyDescent="0.25">
      <c r="T88">
        <v>106.88</v>
      </c>
      <c r="V88">
        <v>697.4</v>
      </c>
    </row>
    <row r="89" spans="20:22" x14ac:dyDescent="0.25">
      <c r="T89">
        <v>95</v>
      </c>
      <c r="V89">
        <v>728.54</v>
      </c>
    </row>
    <row r="90" spans="20:22" x14ac:dyDescent="0.25">
      <c r="T90">
        <v>106.84</v>
      </c>
      <c r="V90">
        <v>774.04</v>
      </c>
    </row>
    <row r="91" spans="20:22" x14ac:dyDescent="0.25">
      <c r="T91">
        <v>106.49</v>
      </c>
      <c r="V91">
        <v>788.41</v>
      </c>
    </row>
    <row r="92" spans="20:22" x14ac:dyDescent="0.25">
      <c r="T92">
        <v>94.38</v>
      </c>
      <c r="V92">
        <v>683.03</v>
      </c>
    </row>
    <row r="93" spans="20:22" x14ac:dyDescent="0.25">
      <c r="T93">
        <v>108.53</v>
      </c>
      <c r="V93">
        <v>730.93</v>
      </c>
    </row>
    <row r="94" spans="20:22" x14ac:dyDescent="0.25">
      <c r="T94">
        <v>105.68</v>
      </c>
      <c r="V94">
        <v>807.57</v>
      </c>
    </row>
    <row r="95" spans="20:22" x14ac:dyDescent="0.25">
      <c r="T95">
        <v>107.65</v>
      </c>
      <c r="V95">
        <v>781.23</v>
      </c>
    </row>
    <row r="96" spans="20:22" x14ac:dyDescent="0.25">
      <c r="T96">
        <v>107.99</v>
      </c>
      <c r="V96">
        <v>716.56</v>
      </c>
    </row>
    <row r="97" spans="20:22" x14ac:dyDescent="0.25">
      <c r="T97">
        <v>96.39</v>
      </c>
      <c r="V97">
        <v>726.14</v>
      </c>
    </row>
    <row r="98" spans="20:22" x14ac:dyDescent="0.25">
      <c r="T98">
        <v>105.68</v>
      </c>
      <c r="V98">
        <v>735.72</v>
      </c>
    </row>
    <row r="99" spans="20:22" x14ac:dyDescent="0.25">
      <c r="T99">
        <v>96.77</v>
      </c>
      <c r="V99">
        <v>795.6</v>
      </c>
    </row>
    <row r="100" spans="20:22" x14ac:dyDescent="0.25">
      <c r="T100">
        <v>106.94</v>
      </c>
      <c r="V100">
        <v>733.33</v>
      </c>
    </row>
    <row r="101" spans="20:22" x14ac:dyDescent="0.25">
      <c r="T101">
        <v>106.49</v>
      </c>
      <c r="V101">
        <v>728.54</v>
      </c>
    </row>
    <row r="102" spans="20:22" x14ac:dyDescent="0.25">
      <c r="T102">
        <v>107.73</v>
      </c>
      <c r="V102">
        <v>781.23</v>
      </c>
    </row>
    <row r="103" spans="20:22" x14ac:dyDescent="0.25">
      <c r="T103">
        <v>109.62</v>
      </c>
      <c r="V103">
        <v>769.25</v>
      </c>
    </row>
    <row r="104" spans="20:22" x14ac:dyDescent="0.25">
      <c r="T104">
        <v>105.68</v>
      </c>
      <c r="V104">
        <v>776.44</v>
      </c>
    </row>
    <row r="105" spans="20:22" x14ac:dyDescent="0.25">
      <c r="T105">
        <v>108.12</v>
      </c>
      <c r="V105">
        <v>790.81</v>
      </c>
    </row>
    <row r="106" spans="20:22" x14ac:dyDescent="0.25">
      <c r="T106">
        <v>108.12</v>
      </c>
      <c r="V106">
        <v>726.14</v>
      </c>
    </row>
    <row r="107" spans="20:22" x14ac:dyDescent="0.25">
      <c r="T107">
        <v>107.71</v>
      </c>
      <c r="V107">
        <v>764.46</v>
      </c>
    </row>
    <row r="108" spans="20:22" x14ac:dyDescent="0.25">
      <c r="T108">
        <v>93.35</v>
      </c>
      <c r="V108">
        <v>774.04</v>
      </c>
    </row>
    <row r="109" spans="20:22" x14ac:dyDescent="0.25">
      <c r="T109">
        <v>106.88</v>
      </c>
      <c r="V109">
        <v>762.07</v>
      </c>
    </row>
    <row r="110" spans="20:22" x14ac:dyDescent="0.25">
      <c r="T110">
        <v>107.99</v>
      </c>
      <c r="V110">
        <v>769.25</v>
      </c>
    </row>
    <row r="111" spans="20:22" x14ac:dyDescent="0.25">
      <c r="T111">
        <v>110.48</v>
      </c>
      <c r="V111">
        <v>754.88</v>
      </c>
    </row>
    <row r="112" spans="20:22" x14ac:dyDescent="0.25">
      <c r="T112">
        <v>93.35</v>
      </c>
      <c r="V112">
        <v>769.25</v>
      </c>
    </row>
    <row r="113" spans="20:22" x14ac:dyDescent="0.25">
      <c r="T113">
        <v>95.39</v>
      </c>
      <c r="V113">
        <v>742.91</v>
      </c>
    </row>
    <row r="114" spans="20:22" x14ac:dyDescent="0.25">
      <c r="T114">
        <v>93.74</v>
      </c>
      <c r="V114">
        <v>738.12</v>
      </c>
    </row>
    <row r="115" spans="20:22" x14ac:dyDescent="0.25">
      <c r="T115">
        <v>106.07</v>
      </c>
      <c r="V115">
        <v>718.96</v>
      </c>
    </row>
    <row r="116" spans="20:22" x14ac:dyDescent="0.25">
      <c r="T116">
        <v>93.35</v>
      </c>
      <c r="V116">
        <v>766.86</v>
      </c>
    </row>
    <row r="117" spans="20:22" x14ac:dyDescent="0.25">
      <c r="T117">
        <v>112.49</v>
      </c>
      <c r="V117">
        <v>795.6</v>
      </c>
    </row>
    <row r="118" spans="20:22" x14ac:dyDescent="0.25">
      <c r="T118">
        <v>93.74</v>
      </c>
      <c r="V118">
        <v>738.12</v>
      </c>
    </row>
    <row r="119" spans="20:22" x14ac:dyDescent="0.25">
      <c r="T119">
        <v>93.99</v>
      </c>
      <c r="V119">
        <v>757.28</v>
      </c>
    </row>
    <row r="120" spans="20:22" x14ac:dyDescent="0.25">
      <c r="T120">
        <v>107.32</v>
      </c>
      <c r="V120">
        <v>771.65</v>
      </c>
    </row>
    <row r="121" spans="20:22" x14ac:dyDescent="0.25">
      <c r="T121">
        <v>97.17</v>
      </c>
      <c r="V121">
        <v>745.3</v>
      </c>
    </row>
    <row r="122" spans="20:22" x14ac:dyDescent="0.25">
      <c r="T122">
        <v>93.74</v>
      </c>
      <c r="V122">
        <v>757.28</v>
      </c>
    </row>
    <row r="123" spans="20:22" x14ac:dyDescent="0.25">
      <c r="T123">
        <v>106.49</v>
      </c>
      <c r="V123">
        <v>706.98</v>
      </c>
    </row>
    <row r="124" spans="20:22" x14ac:dyDescent="0.25">
      <c r="T124">
        <v>96.16</v>
      </c>
      <c r="V124">
        <v>735.72</v>
      </c>
    </row>
    <row r="125" spans="20:22" x14ac:dyDescent="0.25">
      <c r="T125">
        <v>106.07</v>
      </c>
      <c r="V125">
        <v>783.62</v>
      </c>
    </row>
    <row r="126" spans="20:22" x14ac:dyDescent="0.25">
      <c r="T126">
        <v>105.68</v>
      </c>
      <c r="V126">
        <v>738.12</v>
      </c>
    </row>
    <row r="127" spans="20:22" x14ac:dyDescent="0.25">
      <c r="T127">
        <v>106.88</v>
      </c>
      <c r="V127">
        <v>711.77</v>
      </c>
    </row>
    <row r="128" spans="20:22" x14ac:dyDescent="0.25">
      <c r="T128">
        <v>94.13</v>
      </c>
      <c r="V128">
        <v>747.7</v>
      </c>
    </row>
    <row r="129" spans="20:22" x14ac:dyDescent="0.25">
      <c r="T129">
        <v>106.49</v>
      </c>
      <c r="V129">
        <v>790.81</v>
      </c>
    </row>
    <row r="130" spans="20:22" x14ac:dyDescent="0.25">
      <c r="T130">
        <v>93.99</v>
      </c>
      <c r="V130">
        <v>786.02</v>
      </c>
    </row>
    <row r="131" spans="20:22" x14ac:dyDescent="0.25">
      <c r="T131">
        <v>95.39</v>
      </c>
      <c r="V131">
        <v>774.04</v>
      </c>
    </row>
    <row r="132" spans="20:22" x14ac:dyDescent="0.25">
      <c r="T132">
        <v>106.84</v>
      </c>
      <c r="V132">
        <v>752.49</v>
      </c>
    </row>
    <row r="133" spans="20:22" x14ac:dyDescent="0.25">
      <c r="T133">
        <v>94.77</v>
      </c>
      <c r="V133">
        <v>774.04</v>
      </c>
    </row>
    <row r="134" spans="20:22" x14ac:dyDescent="0.25">
      <c r="T134">
        <v>93.35</v>
      </c>
      <c r="V134">
        <v>776.44</v>
      </c>
    </row>
    <row r="135" spans="20:22" x14ac:dyDescent="0.25">
      <c r="T135">
        <v>106.1</v>
      </c>
      <c r="V135">
        <v>750.09</v>
      </c>
    </row>
    <row r="136" spans="20:22" x14ac:dyDescent="0.25">
      <c r="T136">
        <v>94.13</v>
      </c>
      <c r="V136">
        <v>781.23</v>
      </c>
    </row>
    <row r="137" spans="20:22" x14ac:dyDescent="0.25">
      <c r="T137">
        <v>95.15</v>
      </c>
      <c r="V137">
        <v>747.7</v>
      </c>
    </row>
    <row r="138" spans="20:22" x14ac:dyDescent="0.25">
      <c r="T138">
        <v>107.65</v>
      </c>
      <c r="V138">
        <v>774.04</v>
      </c>
    </row>
    <row r="139" spans="20:22" x14ac:dyDescent="0.25">
      <c r="T139">
        <v>105.68</v>
      </c>
      <c r="V139">
        <v>762.07</v>
      </c>
    </row>
    <row r="140" spans="20:22" x14ac:dyDescent="0.25">
      <c r="T140">
        <v>94.38</v>
      </c>
      <c r="V140">
        <v>776.44</v>
      </c>
    </row>
    <row r="141" spans="20:22" x14ac:dyDescent="0.25">
      <c r="T141">
        <v>95</v>
      </c>
      <c r="V141">
        <v>750.09</v>
      </c>
    </row>
    <row r="142" spans="20:22" x14ac:dyDescent="0.25">
      <c r="T142">
        <v>94.9</v>
      </c>
      <c r="V142">
        <v>764.46</v>
      </c>
    </row>
    <row r="143" spans="20:22" x14ac:dyDescent="0.25">
      <c r="T143">
        <v>93.74</v>
      </c>
      <c r="V143">
        <v>735.72</v>
      </c>
    </row>
    <row r="144" spans="20:22" x14ac:dyDescent="0.25">
      <c r="T144">
        <v>106.49</v>
      </c>
      <c r="V144">
        <v>738.12</v>
      </c>
    </row>
    <row r="145" spans="20:22" x14ac:dyDescent="0.25">
      <c r="T145">
        <v>109.68</v>
      </c>
      <c r="V145">
        <v>740.51</v>
      </c>
    </row>
    <row r="146" spans="20:22" x14ac:dyDescent="0.25">
      <c r="T146">
        <v>94.77</v>
      </c>
      <c r="V146">
        <v>771.65</v>
      </c>
    </row>
    <row r="147" spans="20:22" x14ac:dyDescent="0.25">
      <c r="T147">
        <v>94.38</v>
      </c>
      <c r="V147">
        <v>721.35</v>
      </c>
    </row>
    <row r="148" spans="20:22" x14ac:dyDescent="0.25">
      <c r="T148">
        <v>94.13</v>
      </c>
      <c r="V148">
        <v>771.65</v>
      </c>
    </row>
    <row r="149" spans="20:22" x14ac:dyDescent="0.25">
      <c r="T149">
        <v>106.88</v>
      </c>
      <c r="V149">
        <v>769.25</v>
      </c>
    </row>
    <row r="150" spans="20:22" x14ac:dyDescent="0.25">
      <c r="T150">
        <v>94.38</v>
      </c>
      <c r="V150">
        <v>726.14</v>
      </c>
    </row>
    <row r="151" spans="20:22" x14ac:dyDescent="0.25">
      <c r="T151">
        <v>94.38</v>
      </c>
    </row>
    <row r="152" spans="20:22" x14ac:dyDescent="0.25">
      <c r="T152">
        <v>107.73</v>
      </c>
    </row>
    <row r="153" spans="20:22" x14ac:dyDescent="0.25">
      <c r="T153">
        <v>106.07</v>
      </c>
    </row>
    <row r="154" spans="20:22" x14ac:dyDescent="0.25">
      <c r="T154">
        <v>94.38</v>
      </c>
    </row>
    <row r="155" spans="20:22" x14ac:dyDescent="0.25">
      <c r="T155">
        <v>108.79</v>
      </c>
    </row>
    <row r="156" spans="20:22" x14ac:dyDescent="0.25">
      <c r="T156">
        <v>106.46</v>
      </c>
    </row>
    <row r="157" spans="20:22" x14ac:dyDescent="0.25">
      <c r="T157">
        <v>95</v>
      </c>
    </row>
    <row r="158" spans="20:22" x14ac:dyDescent="0.25">
      <c r="T158">
        <v>93.35</v>
      </c>
    </row>
    <row r="159" spans="20:22" x14ac:dyDescent="0.25">
      <c r="T159">
        <v>106.46</v>
      </c>
    </row>
    <row r="160" spans="20:22" x14ac:dyDescent="0.25">
      <c r="T160">
        <v>94.13</v>
      </c>
    </row>
    <row r="161" spans="20:20" x14ac:dyDescent="0.25">
      <c r="T161">
        <v>106.88</v>
      </c>
    </row>
    <row r="162" spans="20:20" x14ac:dyDescent="0.25">
      <c r="T162">
        <v>95.82</v>
      </c>
    </row>
    <row r="163" spans="20:20" x14ac:dyDescent="0.25">
      <c r="T163">
        <v>93.74</v>
      </c>
    </row>
    <row r="164" spans="20:20" x14ac:dyDescent="0.25">
      <c r="T164">
        <v>94.77</v>
      </c>
    </row>
    <row r="165" spans="20:20" x14ac:dyDescent="0.25">
      <c r="T165">
        <v>95.39</v>
      </c>
    </row>
    <row r="166" spans="20:20" x14ac:dyDescent="0.25">
      <c r="T166">
        <v>108.91</v>
      </c>
    </row>
    <row r="167" spans="20:20" x14ac:dyDescent="0.25">
      <c r="T167">
        <v>106.88</v>
      </c>
    </row>
    <row r="168" spans="20:20" x14ac:dyDescent="0.25">
      <c r="T168">
        <v>106.49</v>
      </c>
    </row>
    <row r="169" spans="20:20" x14ac:dyDescent="0.25">
      <c r="T169">
        <v>105.68</v>
      </c>
    </row>
    <row r="170" spans="20:20" x14ac:dyDescent="0.25">
      <c r="T170">
        <v>106.1</v>
      </c>
    </row>
    <row r="171" spans="20:20" x14ac:dyDescent="0.25">
      <c r="T171">
        <v>107.26</v>
      </c>
    </row>
    <row r="172" spans="20:20" x14ac:dyDescent="0.25">
      <c r="T172">
        <v>92.96</v>
      </c>
    </row>
    <row r="173" spans="20:20" x14ac:dyDescent="0.25">
      <c r="T173">
        <v>107.32</v>
      </c>
    </row>
    <row r="174" spans="20:20" x14ac:dyDescent="0.25">
      <c r="T174">
        <v>107.32</v>
      </c>
    </row>
    <row r="175" spans="20:20" x14ac:dyDescent="0.25">
      <c r="T175">
        <v>107.26</v>
      </c>
    </row>
    <row r="176" spans="20:20" x14ac:dyDescent="0.25">
      <c r="T176">
        <v>108.79</v>
      </c>
    </row>
    <row r="177" spans="20:20" x14ac:dyDescent="0.25">
      <c r="T177">
        <v>94.77</v>
      </c>
    </row>
    <row r="178" spans="20:20" x14ac:dyDescent="0.25">
      <c r="T178">
        <v>94.38</v>
      </c>
    </row>
    <row r="179" spans="20:20" x14ac:dyDescent="0.25">
      <c r="T179">
        <v>107.26</v>
      </c>
    </row>
    <row r="180" spans="20:20" x14ac:dyDescent="0.25">
      <c r="T180">
        <v>94.77</v>
      </c>
    </row>
    <row r="181" spans="20:20" x14ac:dyDescent="0.25">
      <c r="T181">
        <v>93.74</v>
      </c>
    </row>
    <row r="182" spans="20:20" x14ac:dyDescent="0.25">
      <c r="T182">
        <v>106.07</v>
      </c>
    </row>
    <row r="183" spans="20:20" x14ac:dyDescent="0.25">
      <c r="T183">
        <v>96.04</v>
      </c>
    </row>
    <row r="184" spans="20:20" x14ac:dyDescent="0.25">
      <c r="T184">
        <v>94.38</v>
      </c>
    </row>
    <row r="185" spans="20:20" x14ac:dyDescent="0.25">
      <c r="T185">
        <v>94.38</v>
      </c>
    </row>
    <row r="186" spans="20:20" x14ac:dyDescent="0.25">
      <c r="T186">
        <v>93.99</v>
      </c>
    </row>
    <row r="187" spans="20:20" x14ac:dyDescent="0.25">
      <c r="T187">
        <v>106.07</v>
      </c>
    </row>
    <row r="188" spans="20:20" x14ac:dyDescent="0.25">
      <c r="T188">
        <v>94.13</v>
      </c>
    </row>
    <row r="189" spans="20:20" x14ac:dyDescent="0.25">
      <c r="T189">
        <v>94.38</v>
      </c>
    </row>
    <row r="190" spans="20:20" x14ac:dyDescent="0.25">
      <c r="T190">
        <v>94.13</v>
      </c>
    </row>
    <row r="191" spans="20:20" x14ac:dyDescent="0.25">
      <c r="T191">
        <v>93.35</v>
      </c>
    </row>
    <row r="192" spans="20:20" x14ac:dyDescent="0.25">
      <c r="T192">
        <v>94.38</v>
      </c>
    </row>
    <row r="193" spans="20:20" x14ac:dyDescent="0.25">
      <c r="T193">
        <v>94.38</v>
      </c>
    </row>
    <row r="194" spans="20:20" x14ac:dyDescent="0.25">
      <c r="T194">
        <v>94.9</v>
      </c>
    </row>
    <row r="195" spans="20:20" x14ac:dyDescent="0.25">
      <c r="T195">
        <v>96.16</v>
      </c>
    </row>
    <row r="196" spans="20:20" x14ac:dyDescent="0.25">
      <c r="T196">
        <v>105.68</v>
      </c>
    </row>
    <row r="197" spans="20:20" x14ac:dyDescent="0.25">
      <c r="T197">
        <v>96.79</v>
      </c>
    </row>
    <row r="198" spans="20:20" x14ac:dyDescent="0.25">
      <c r="T198">
        <v>94.38</v>
      </c>
    </row>
    <row r="199" spans="20:20" x14ac:dyDescent="0.25">
      <c r="T199">
        <v>94.77</v>
      </c>
    </row>
    <row r="200" spans="20:20" x14ac:dyDescent="0.25">
      <c r="T200">
        <v>94.38</v>
      </c>
    </row>
    <row r="201" spans="20:20" x14ac:dyDescent="0.25">
      <c r="T201">
        <v>107.71</v>
      </c>
    </row>
    <row r="202" spans="20:20" x14ac:dyDescent="0.25">
      <c r="T202">
        <v>106.84</v>
      </c>
    </row>
    <row r="203" spans="20:20" x14ac:dyDescent="0.25">
      <c r="T203">
        <v>95</v>
      </c>
    </row>
    <row r="204" spans="20:20" x14ac:dyDescent="0.25">
      <c r="T204">
        <v>96.04</v>
      </c>
    </row>
    <row r="205" spans="20:20" x14ac:dyDescent="0.25">
      <c r="T205">
        <v>105.68</v>
      </c>
    </row>
    <row r="206" spans="20:20" x14ac:dyDescent="0.25">
      <c r="T206">
        <v>93.74</v>
      </c>
    </row>
    <row r="207" spans="20:20" x14ac:dyDescent="0.25">
      <c r="T207">
        <v>93.99</v>
      </c>
    </row>
    <row r="208" spans="20:20" x14ac:dyDescent="0.25">
      <c r="T208">
        <v>96.54</v>
      </c>
    </row>
    <row r="209" spans="20:20" x14ac:dyDescent="0.25">
      <c r="T209">
        <v>106.88</v>
      </c>
    </row>
    <row r="210" spans="20:20" x14ac:dyDescent="0.25">
      <c r="T210">
        <v>94.38</v>
      </c>
    </row>
    <row r="211" spans="20:20" x14ac:dyDescent="0.25">
      <c r="T211">
        <v>94.77</v>
      </c>
    </row>
    <row r="212" spans="20:20" x14ac:dyDescent="0.25">
      <c r="T212">
        <v>93.74</v>
      </c>
    </row>
    <row r="213" spans="20:20" x14ac:dyDescent="0.25">
      <c r="T213">
        <v>94.77</v>
      </c>
    </row>
    <row r="214" spans="20:20" x14ac:dyDescent="0.25">
      <c r="T214">
        <v>106.46</v>
      </c>
    </row>
    <row r="215" spans="20:20" x14ac:dyDescent="0.25">
      <c r="T215">
        <v>93.74</v>
      </c>
    </row>
    <row r="216" spans="20:20" x14ac:dyDescent="0.25">
      <c r="T216">
        <v>93.99</v>
      </c>
    </row>
    <row r="217" spans="20:20" x14ac:dyDescent="0.25">
      <c r="T217">
        <v>94.38</v>
      </c>
    </row>
    <row r="218" spans="20:20" x14ac:dyDescent="0.25">
      <c r="T218">
        <v>95.66</v>
      </c>
    </row>
    <row r="219" spans="20:20" x14ac:dyDescent="0.25">
      <c r="T219">
        <v>93.74</v>
      </c>
    </row>
    <row r="220" spans="20:20" x14ac:dyDescent="0.25">
      <c r="T220">
        <v>106.07</v>
      </c>
    </row>
    <row r="221" spans="20:20" x14ac:dyDescent="0.25">
      <c r="T221">
        <v>93.99</v>
      </c>
    </row>
    <row r="222" spans="20:20" x14ac:dyDescent="0.25">
      <c r="T222">
        <v>94.13</v>
      </c>
    </row>
    <row r="223" spans="20:20" x14ac:dyDescent="0.25">
      <c r="T223">
        <v>106.49</v>
      </c>
    </row>
    <row r="224" spans="20:20" x14ac:dyDescent="0.25">
      <c r="T224">
        <v>106.46</v>
      </c>
    </row>
    <row r="225" spans="20:20" x14ac:dyDescent="0.25">
      <c r="T225">
        <v>93.35</v>
      </c>
    </row>
    <row r="226" spans="20:20" x14ac:dyDescent="0.25">
      <c r="T226">
        <v>92.96</v>
      </c>
    </row>
    <row r="227" spans="20:20" x14ac:dyDescent="0.25">
      <c r="T227">
        <v>94.38</v>
      </c>
    </row>
    <row r="228" spans="20:20" x14ac:dyDescent="0.25">
      <c r="T228">
        <v>106.88</v>
      </c>
    </row>
    <row r="229" spans="20:20" x14ac:dyDescent="0.25">
      <c r="T229">
        <v>93.35</v>
      </c>
    </row>
    <row r="230" spans="20:20" x14ac:dyDescent="0.25">
      <c r="T230">
        <v>93.74</v>
      </c>
    </row>
    <row r="231" spans="20:20" x14ac:dyDescent="0.25">
      <c r="T231">
        <v>94.77</v>
      </c>
    </row>
    <row r="232" spans="20:20" x14ac:dyDescent="0.25">
      <c r="T232">
        <v>94.13</v>
      </c>
    </row>
    <row r="233" spans="20:20" x14ac:dyDescent="0.25">
      <c r="T233">
        <v>93.35</v>
      </c>
    </row>
    <row r="234" spans="20:20" x14ac:dyDescent="0.25">
      <c r="T234">
        <v>94.38</v>
      </c>
    </row>
    <row r="235" spans="20:20" x14ac:dyDescent="0.25">
      <c r="T235">
        <v>94.38</v>
      </c>
    </row>
    <row r="236" spans="20:20" x14ac:dyDescent="0.25">
      <c r="T236">
        <v>95.92</v>
      </c>
    </row>
    <row r="237" spans="20:20" x14ac:dyDescent="0.25">
      <c r="T237">
        <v>106.07</v>
      </c>
    </row>
    <row r="238" spans="20:20" x14ac:dyDescent="0.25">
      <c r="T238">
        <v>94.38</v>
      </c>
    </row>
    <row r="239" spans="20:20" x14ac:dyDescent="0.25">
      <c r="T239">
        <v>107.35</v>
      </c>
    </row>
    <row r="240" spans="20:20" x14ac:dyDescent="0.25">
      <c r="T240">
        <v>93.74</v>
      </c>
    </row>
    <row r="241" spans="20:20" x14ac:dyDescent="0.25">
      <c r="T241">
        <v>94.77</v>
      </c>
    </row>
    <row r="242" spans="20:20" x14ac:dyDescent="0.25">
      <c r="T242">
        <v>93.35</v>
      </c>
    </row>
    <row r="243" spans="20:20" x14ac:dyDescent="0.25">
      <c r="T243">
        <v>93.74</v>
      </c>
    </row>
    <row r="244" spans="20:20" x14ac:dyDescent="0.25">
      <c r="T244">
        <v>93.74</v>
      </c>
    </row>
    <row r="245" spans="20:20" x14ac:dyDescent="0.25">
      <c r="T245">
        <v>95</v>
      </c>
    </row>
    <row r="246" spans="20:20" x14ac:dyDescent="0.25">
      <c r="T246">
        <v>94.9</v>
      </c>
    </row>
    <row r="247" spans="20:20" x14ac:dyDescent="0.25">
      <c r="T247">
        <v>93.35</v>
      </c>
    </row>
    <row r="248" spans="20:20" x14ac:dyDescent="0.25">
      <c r="T248">
        <v>93.35</v>
      </c>
    </row>
    <row r="249" spans="20:20" x14ac:dyDescent="0.25">
      <c r="T249">
        <v>93.99</v>
      </c>
    </row>
    <row r="250" spans="20:20" x14ac:dyDescent="0.25">
      <c r="T250">
        <v>95.92</v>
      </c>
    </row>
    <row r="251" spans="20:20" x14ac:dyDescent="0.25">
      <c r="T251">
        <v>94.38</v>
      </c>
    </row>
    <row r="252" spans="20:20" x14ac:dyDescent="0.25">
      <c r="T252">
        <v>93.74</v>
      </c>
    </row>
    <row r="253" spans="20:20" x14ac:dyDescent="0.25">
      <c r="T253">
        <v>93.99</v>
      </c>
    </row>
    <row r="254" spans="20:20" x14ac:dyDescent="0.25">
      <c r="T254">
        <v>94.38</v>
      </c>
    </row>
    <row r="255" spans="20:20" x14ac:dyDescent="0.25">
      <c r="T255">
        <v>94.77</v>
      </c>
    </row>
    <row r="256" spans="20:20" x14ac:dyDescent="0.25">
      <c r="T256">
        <v>94.38</v>
      </c>
    </row>
    <row r="257" spans="20:20" x14ac:dyDescent="0.25">
      <c r="T257">
        <v>93.74</v>
      </c>
    </row>
    <row r="258" spans="20:20" x14ac:dyDescent="0.25">
      <c r="T258">
        <v>94.13</v>
      </c>
    </row>
    <row r="259" spans="20:20" x14ac:dyDescent="0.25">
      <c r="T259">
        <v>96.16</v>
      </c>
    </row>
    <row r="260" spans="20:20" x14ac:dyDescent="0.25">
      <c r="T260">
        <v>95.66</v>
      </c>
    </row>
    <row r="261" spans="20:20" x14ac:dyDescent="0.25">
      <c r="T261">
        <v>106.1</v>
      </c>
    </row>
    <row r="262" spans="20:20" x14ac:dyDescent="0.25">
      <c r="T262">
        <v>94.38</v>
      </c>
    </row>
    <row r="263" spans="20:20" x14ac:dyDescent="0.25">
      <c r="T263">
        <v>94.77</v>
      </c>
    </row>
    <row r="264" spans="20:20" x14ac:dyDescent="0.25">
      <c r="T264">
        <v>95.28</v>
      </c>
    </row>
    <row r="265" spans="20:20" x14ac:dyDescent="0.25">
      <c r="T265">
        <v>106.46</v>
      </c>
    </row>
    <row r="266" spans="20:20" x14ac:dyDescent="0.25">
      <c r="T266">
        <v>93.35</v>
      </c>
    </row>
    <row r="267" spans="20:20" x14ac:dyDescent="0.25">
      <c r="T267">
        <v>106.97</v>
      </c>
    </row>
    <row r="268" spans="20:20" x14ac:dyDescent="0.25">
      <c r="T268">
        <v>106.07</v>
      </c>
    </row>
    <row r="269" spans="20:20" x14ac:dyDescent="0.25">
      <c r="T269">
        <v>93.99</v>
      </c>
    </row>
    <row r="270" spans="20:20" x14ac:dyDescent="0.25">
      <c r="T270">
        <v>93.74</v>
      </c>
    </row>
    <row r="271" spans="20:20" x14ac:dyDescent="0.25">
      <c r="T271">
        <v>108.53</v>
      </c>
    </row>
    <row r="272" spans="20:20" x14ac:dyDescent="0.25">
      <c r="T272">
        <v>93.74</v>
      </c>
    </row>
    <row r="273" spans="20:20" x14ac:dyDescent="0.25">
      <c r="T273">
        <v>106.88</v>
      </c>
    </row>
    <row r="274" spans="20:20" x14ac:dyDescent="0.25">
      <c r="T274">
        <v>93.6</v>
      </c>
    </row>
    <row r="275" spans="20:20" x14ac:dyDescent="0.25">
      <c r="T275">
        <v>94.13</v>
      </c>
    </row>
    <row r="276" spans="20:20" x14ac:dyDescent="0.25">
      <c r="T276">
        <v>93.74</v>
      </c>
    </row>
    <row r="277" spans="20:20" x14ac:dyDescent="0.25">
      <c r="T277">
        <v>93.99</v>
      </c>
    </row>
    <row r="278" spans="20:20" x14ac:dyDescent="0.25">
      <c r="T278">
        <v>92.57</v>
      </c>
    </row>
    <row r="279" spans="20:20" x14ac:dyDescent="0.25">
      <c r="T279">
        <v>106.07</v>
      </c>
    </row>
    <row r="280" spans="20:20" x14ac:dyDescent="0.25">
      <c r="T280">
        <v>94.13</v>
      </c>
    </row>
    <row r="281" spans="20:20" x14ac:dyDescent="0.25">
      <c r="T281">
        <v>95.66</v>
      </c>
    </row>
    <row r="282" spans="20:20" x14ac:dyDescent="0.25">
      <c r="T282">
        <v>93.74</v>
      </c>
    </row>
    <row r="283" spans="20:20" x14ac:dyDescent="0.25">
      <c r="T283">
        <v>94.77</v>
      </c>
    </row>
    <row r="284" spans="20:20" x14ac:dyDescent="0.25">
      <c r="T284">
        <v>105.68</v>
      </c>
    </row>
    <row r="285" spans="20:20" x14ac:dyDescent="0.25">
      <c r="T285">
        <v>93.74</v>
      </c>
    </row>
    <row r="286" spans="20:20" x14ac:dyDescent="0.25">
      <c r="T286">
        <v>93.35</v>
      </c>
    </row>
    <row r="287" spans="20:20" x14ac:dyDescent="0.25">
      <c r="T287">
        <v>92.96</v>
      </c>
    </row>
    <row r="288" spans="20:20" x14ac:dyDescent="0.25">
      <c r="T288">
        <v>94.51</v>
      </c>
    </row>
    <row r="289" spans="20:20" x14ac:dyDescent="0.25">
      <c r="T289">
        <v>93.74</v>
      </c>
    </row>
    <row r="290" spans="20:20" x14ac:dyDescent="0.25">
      <c r="T290">
        <v>93.99</v>
      </c>
    </row>
    <row r="291" spans="20:20" x14ac:dyDescent="0.25">
      <c r="T291">
        <v>94.77</v>
      </c>
    </row>
    <row r="292" spans="20:20" x14ac:dyDescent="0.25">
      <c r="T292">
        <v>97.35</v>
      </c>
    </row>
    <row r="293" spans="20:20" x14ac:dyDescent="0.25">
      <c r="T293">
        <v>95.15</v>
      </c>
    </row>
    <row r="294" spans="20:20" x14ac:dyDescent="0.25">
      <c r="T294">
        <v>93.99</v>
      </c>
    </row>
    <row r="295" spans="20:20" x14ac:dyDescent="0.25">
      <c r="T295">
        <v>108.91</v>
      </c>
    </row>
    <row r="296" spans="20:20" x14ac:dyDescent="0.25">
      <c r="T296">
        <v>93.99</v>
      </c>
    </row>
    <row r="297" spans="20:20" x14ac:dyDescent="0.25">
      <c r="T297">
        <v>94.38</v>
      </c>
    </row>
    <row r="298" spans="20:20" x14ac:dyDescent="0.25">
      <c r="T298">
        <v>95.54</v>
      </c>
    </row>
    <row r="299" spans="20:20" x14ac:dyDescent="0.25">
      <c r="T299">
        <v>92.96</v>
      </c>
    </row>
    <row r="300" spans="20:20" x14ac:dyDescent="0.25">
      <c r="T300">
        <v>93.74</v>
      </c>
    </row>
    <row r="301" spans="20:20" x14ac:dyDescent="0.25">
      <c r="T301">
        <v>94.13</v>
      </c>
    </row>
    <row r="302" spans="20:20" x14ac:dyDescent="0.25">
      <c r="T302">
        <v>106.49</v>
      </c>
    </row>
    <row r="303" spans="20:20" x14ac:dyDescent="0.25">
      <c r="T303">
        <v>93.74</v>
      </c>
    </row>
    <row r="304" spans="20:20" x14ac:dyDescent="0.25">
      <c r="T304">
        <v>93.99</v>
      </c>
    </row>
    <row r="305" spans="20:20" x14ac:dyDescent="0.25">
      <c r="T305">
        <v>94.38</v>
      </c>
    </row>
    <row r="306" spans="20:20" x14ac:dyDescent="0.25">
      <c r="T306">
        <v>93.74</v>
      </c>
    </row>
    <row r="307" spans="20:20" x14ac:dyDescent="0.25">
      <c r="T307">
        <v>94.77</v>
      </c>
    </row>
    <row r="308" spans="20:20" x14ac:dyDescent="0.25">
      <c r="T308">
        <v>93.74</v>
      </c>
    </row>
    <row r="309" spans="20:20" x14ac:dyDescent="0.25">
      <c r="T309">
        <v>94.13</v>
      </c>
    </row>
    <row r="310" spans="20:20" x14ac:dyDescent="0.25">
      <c r="T310">
        <v>93.35</v>
      </c>
    </row>
    <row r="311" spans="20:20" x14ac:dyDescent="0.25">
      <c r="T311">
        <v>94.38</v>
      </c>
    </row>
    <row r="312" spans="20:20" x14ac:dyDescent="0.25">
      <c r="T312">
        <v>98.13</v>
      </c>
    </row>
    <row r="313" spans="20:20" x14ac:dyDescent="0.25">
      <c r="T313">
        <v>93.35</v>
      </c>
    </row>
    <row r="314" spans="20:20" x14ac:dyDescent="0.25">
      <c r="T314">
        <v>93.35</v>
      </c>
    </row>
    <row r="315" spans="20:20" x14ac:dyDescent="0.25">
      <c r="T315">
        <v>94.77</v>
      </c>
    </row>
    <row r="316" spans="20:20" x14ac:dyDescent="0.25">
      <c r="T316">
        <v>94.62</v>
      </c>
    </row>
    <row r="317" spans="20:20" x14ac:dyDescent="0.25">
      <c r="T317">
        <v>93.35</v>
      </c>
    </row>
    <row r="318" spans="20:20" x14ac:dyDescent="0.25">
      <c r="T318">
        <v>93.99</v>
      </c>
    </row>
    <row r="319" spans="20:20" x14ac:dyDescent="0.25">
      <c r="T319">
        <v>106.46</v>
      </c>
    </row>
    <row r="320" spans="20:20" x14ac:dyDescent="0.25">
      <c r="T320">
        <v>106.07</v>
      </c>
    </row>
    <row r="321" spans="20:20" x14ac:dyDescent="0.25">
      <c r="T321">
        <v>107.73</v>
      </c>
    </row>
    <row r="322" spans="20:20" x14ac:dyDescent="0.25">
      <c r="T322">
        <v>93.74</v>
      </c>
    </row>
    <row r="323" spans="20:20" x14ac:dyDescent="0.25">
      <c r="T323">
        <v>94.13</v>
      </c>
    </row>
    <row r="324" spans="20:20" x14ac:dyDescent="0.25">
      <c r="T324">
        <v>93.35</v>
      </c>
    </row>
    <row r="325" spans="20:20" x14ac:dyDescent="0.25">
      <c r="T325">
        <v>95.15</v>
      </c>
    </row>
    <row r="326" spans="20:20" x14ac:dyDescent="0.25">
      <c r="T326">
        <v>93.6</v>
      </c>
    </row>
    <row r="327" spans="20:20" x14ac:dyDescent="0.25">
      <c r="T327">
        <v>92.96</v>
      </c>
    </row>
    <row r="328" spans="20:20" x14ac:dyDescent="0.25">
      <c r="T328">
        <v>93.99</v>
      </c>
    </row>
    <row r="329" spans="20:20" x14ac:dyDescent="0.25">
      <c r="T329">
        <v>95</v>
      </c>
    </row>
    <row r="330" spans="20:20" x14ac:dyDescent="0.25">
      <c r="T330">
        <v>105.68</v>
      </c>
    </row>
    <row r="331" spans="20:20" x14ac:dyDescent="0.25">
      <c r="T331">
        <v>93.35</v>
      </c>
    </row>
    <row r="332" spans="20:20" x14ac:dyDescent="0.25">
      <c r="T332">
        <v>93.35</v>
      </c>
    </row>
    <row r="333" spans="20:20" x14ac:dyDescent="0.25">
      <c r="T333">
        <v>96.68</v>
      </c>
    </row>
    <row r="334" spans="20:20" x14ac:dyDescent="0.25">
      <c r="T334">
        <v>93.74</v>
      </c>
    </row>
    <row r="335" spans="20:20" x14ac:dyDescent="0.25">
      <c r="T335">
        <v>93.99</v>
      </c>
    </row>
    <row r="336" spans="20:20" x14ac:dyDescent="0.25">
      <c r="T336">
        <v>94.38</v>
      </c>
    </row>
    <row r="337" spans="20:20" x14ac:dyDescent="0.25">
      <c r="T337">
        <v>94.38</v>
      </c>
    </row>
    <row r="338" spans="20:20" x14ac:dyDescent="0.25">
      <c r="T338">
        <v>94.38</v>
      </c>
    </row>
    <row r="339" spans="20:20" x14ac:dyDescent="0.25">
      <c r="T339">
        <v>93.99</v>
      </c>
    </row>
    <row r="340" spans="20:20" x14ac:dyDescent="0.25">
      <c r="T340">
        <v>106.94</v>
      </c>
    </row>
    <row r="341" spans="20:20" x14ac:dyDescent="0.25">
      <c r="T341">
        <v>92.96</v>
      </c>
    </row>
    <row r="342" spans="20:20" x14ac:dyDescent="0.25">
      <c r="T342">
        <v>105.68</v>
      </c>
    </row>
    <row r="343" spans="20:20" x14ac:dyDescent="0.25">
      <c r="T343">
        <v>96.3</v>
      </c>
    </row>
    <row r="344" spans="20:20" x14ac:dyDescent="0.25">
      <c r="T344">
        <v>96.96</v>
      </c>
    </row>
    <row r="345" spans="20:20" x14ac:dyDescent="0.25">
      <c r="T345">
        <v>93.99</v>
      </c>
    </row>
    <row r="346" spans="20:20" x14ac:dyDescent="0.25">
      <c r="T346">
        <v>93.35</v>
      </c>
    </row>
    <row r="347" spans="20:20" x14ac:dyDescent="0.25">
      <c r="T347">
        <v>93.74</v>
      </c>
    </row>
    <row r="348" spans="20:20" x14ac:dyDescent="0.25">
      <c r="T348">
        <v>93.35</v>
      </c>
    </row>
    <row r="349" spans="20:20" x14ac:dyDescent="0.25">
      <c r="T349">
        <v>108.12</v>
      </c>
    </row>
    <row r="350" spans="20:20" x14ac:dyDescent="0.25">
      <c r="T350">
        <v>93.74</v>
      </c>
    </row>
    <row r="351" spans="20:20" x14ac:dyDescent="0.25">
      <c r="T351">
        <v>94.77</v>
      </c>
    </row>
    <row r="352" spans="20:20" x14ac:dyDescent="0.25">
      <c r="T352">
        <v>93.74</v>
      </c>
    </row>
    <row r="353" spans="20:20" x14ac:dyDescent="0.25">
      <c r="T353">
        <v>93.74</v>
      </c>
    </row>
    <row r="354" spans="20:20" x14ac:dyDescent="0.25">
      <c r="T354">
        <v>93.35</v>
      </c>
    </row>
    <row r="355" spans="20:20" x14ac:dyDescent="0.25">
      <c r="T355">
        <v>93.74</v>
      </c>
    </row>
    <row r="356" spans="20:20" x14ac:dyDescent="0.25">
      <c r="T356">
        <v>93.74</v>
      </c>
    </row>
    <row r="357" spans="20:20" x14ac:dyDescent="0.25">
      <c r="T357">
        <v>106.88</v>
      </c>
    </row>
    <row r="358" spans="20:20" x14ac:dyDescent="0.25">
      <c r="T358">
        <v>94.38</v>
      </c>
    </row>
    <row r="359" spans="20:20" x14ac:dyDescent="0.25">
      <c r="T359">
        <v>93.6</v>
      </c>
    </row>
    <row r="360" spans="20:20" x14ac:dyDescent="0.25">
      <c r="T360">
        <v>93.74</v>
      </c>
    </row>
    <row r="361" spans="20:20" x14ac:dyDescent="0.25">
      <c r="T361">
        <v>97.56</v>
      </c>
    </row>
    <row r="362" spans="20:20" x14ac:dyDescent="0.25">
      <c r="T362">
        <v>93.74</v>
      </c>
    </row>
    <row r="363" spans="20:20" x14ac:dyDescent="0.25">
      <c r="T363">
        <v>95.39</v>
      </c>
    </row>
    <row r="364" spans="20:20" x14ac:dyDescent="0.25">
      <c r="T364">
        <v>93.74</v>
      </c>
    </row>
    <row r="365" spans="20:20" x14ac:dyDescent="0.25">
      <c r="T365">
        <v>93.99</v>
      </c>
    </row>
    <row r="366" spans="20:20" x14ac:dyDescent="0.25">
      <c r="T366">
        <v>93.6</v>
      </c>
    </row>
    <row r="367" spans="20:20" x14ac:dyDescent="0.25">
      <c r="T367">
        <v>94.77</v>
      </c>
    </row>
    <row r="368" spans="20:20" x14ac:dyDescent="0.25">
      <c r="T368">
        <v>93.35</v>
      </c>
    </row>
    <row r="369" spans="20:20" x14ac:dyDescent="0.25">
      <c r="T369">
        <v>106.84</v>
      </c>
    </row>
    <row r="370" spans="20:20" x14ac:dyDescent="0.25">
      <c r="T370">
        <v>93.74</v>
      </c>
    </row>
    <row r="371" spans="20:20" x14ac:dyDescent="0.25">
      <c r="T371">
        <v>93.99</v>
      </c>
    </row>
    <row r="372" spans="20:20" x14ac:dyDescent="0.25">
      <c r="T372">
        <v>97.35</v>
      </c>
    </row>
    <row r="373" spans="20:20" x14ac:dyDescent="0.25">
      <c r="T373">
        <v>94.77</v>
      </c>
    </row>
    <row r="374" spans="20:20" x14ac:dyDescent="0.25">
      <c r="T374">
        <v>93.74</v>
      </c>
    </row>
    <row r="375" spans="20:20" x14ac:dyDescent="0.25">
      <c r="T375">
        <v>96.79</v>
      </c>
    </row>
    <row r="376" spans="20:20" x14ac:dyDescent="0.25">
      <c r="T376">
        <v>106.07</v>
      </c>
    </row>
    <row r="377" spans="20:20" x14ac:dyDescent="0.25">
      <c r="T377">
        <v>107.73</v>
      </c>
    </row>
    <row r="378" spans="20:20" x14ac:dyDescent="0.25">
      <c r="T378">
        <v>92.96</v>
      </c>
    </row>
    <row r="379" spans="20:20" x14ac:dyDescent="0.25">
      <c r="T379">
        <v>97.91</v>
      </c>
    </row>
    <row r="380" spans="20:20" x14ac:dyDescent="0.25">
      <c r="T380">
        <v>106.07</v>
      </c>
    </row>
    <row r="381" spans="20:20" x14ac:dyDescent="0.25">
      <c r="T381">
        <v>94.77</v>
      </c>
    </row>
    <row r="382" spans="20:20" x14ac:dyDescent="0.25">
      <c r="T382">
        <v>95</v>
      </c>
    </row>
    <row r="383" spans="20:20" x14ac:dyDescent="0.25">
      <c r="T383">
        <v>94.77</v>
      </c>
    </row>
    <row r="384" spans="20:20" x14ac:dyDescent="0.25">
      <c r="T384">
        <v>94.38</v>
      </c>
    </row>
    <row r="385" spans="20:20" x14ac:dyDescent="0.25">
      <c r="T385">
        <v>94.38</v>
      </c>
    </row>
    <row r="386" spans="20:20" x14ac:dyDescent="0.25">
      <c r="T386">
        <v>94.38</v>
      </c>
    </row>
    <row r="387" spans="20:20" x14ac:dyDescent="0.25">
      <c r="T387">
        <v>95.39</v>
      </c>
    </row>
    <row r="388" spans="20:20" x14ac:dyDescent="0.25">
      <c r="T388">
        <v>93.35</v>
      </c>
    </row>
    <row r="389" spans="20:20" x14ac:dyDescent="0.25">
      <c r="T389">
        <v>95.39</v>
      </c>
    </row>
    <row r="390" spans="20:20" x14ac:dyDescent="0.25">
      <c r="T390">
        <v>93.99</v>
      </c>
    </row>
    <row r="391" spans="20:20" x14ac:dyDescent="0.25">
      <c r="T391">
        <v>94.77</v>
      </c>
    </row>
    <row r="392" spans="20:20" x14ac:dyDescent="0.25">
      <c r="T392">
        <v>96.16</v>
      </c>
    </row>
    <row r="393" spans="20:20" x14ac:dyDescent="0.25">
      <c r="T393">
        <v>105.68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Frab</dc:creator>
  <cp:lastModifiedBy> </cp:lastModifiedBy>
  <dcterms:created xsi:type="dcterms:W3CDTF">2023-03-15T20:33:38Z</dcterms:created>
  <dcterms:modified xsi:type="dcterms:W3CDTF">2023-03-23T20:02:32Z</dcterms:modified>
</cp:coreProperties>
</file>