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2\"/>
    </mc:Choice>
  </mc:AlternateContent>
  <xr:revisionPtr revIDLastSave="0" documentId="13_ncr:1_{9CB5EBD4-1CB4-47AB-BAA3-154C6C726AC2}" xr6:coauthVersionLast="46" xr6:coauthVersionMax="46" xr10:uidLastSave="{00000000-0000-0000-0000-000000000000}"/>
  <bookViews>
    <workbookView xWindow="-120" yWindow="-120" windowWidth="24240" windowHeight="13140" tabRatio="784" activeTab="1" xr2:uid="{00000000-000D-0000-FFFF-FFFF00000000}"/>
  </bookViews>
  <sheets>
    <sheet name="projectdata-nyse" sheetId="13" r:id="rId1"/>
    <sheet name="industial sector" sheetId="8" r:id="rId2"/>
    <sheet name="Energy Sector" sheetId="11" r:id="rId3"/>
    <sheet name="task 2" sheetId="3" r:id="rId4"/>
    <sheet name="task3" sheetId="4" r:id="rId5"/>
    <sheet name="Ticker Symbol list" sheetId="6" r:id="rId6"/>
  </sheets>
  <definedNames>
    <definedName name="_xlnm._FilterDatabase" localSheetId="1" hidden="1">'industial sector'!$A$1:$D$249</definedName>
    <definedName name="_xlchart.v1.0" hidden="1">'industial sector'!$D$1</definedName>
    <definedName name="_xlchart.v1.1" hidden="1">'industial sector'!$D$2:$D$249</definedName>
    <definedName name="_xlchart.v1.2" hidden="1">'Energy Sector'!$D$1</definedName>
    <definedName name="_xlchart.v1.3" hidden="1">'Energy Sector'!$D$2:$D$32</definedName>
    <definedName name="Cost_of_Goods_Sold">'projectdata-nyse'!$F$2:$F$1711</definedName>
    <definedName name="GICS_Sector">'projectdata-nyse'!$J$2:$J$1711</definedName>
    <definedName name="GICS_Sub_Industry">'projectdata-nyse'!$K$2:$L$1711</definedName>
    <definedName name="gross_magin">'projectdata-nyse'!$M$2:$M$1711</definedName>
    <definedName name="gross_profit">'projectdata-nyse'!$P$2:$P$1711</definedName>
    <definedName name="oprating_magin">'projectdata-nyse'!$N$2:$N$1711</definedName>
    <definedName name="opreating_profit">'projectdata-nyse'!$P$2:$P$1711</definedName>
    <definedName name="Other_Operating_Items">'projectdata-nyse'!$I$2:$I$1711</definedName>
    <definedName name="Period_Ending">'projectdata-nyse'!$D$2:$D$1711</definedName>
    <definedName name="Research_and_Development">'projectdata-nyse'!$H$2:$H$1711</definedName>
    <definedName name="Sales__General_and_Admin.">'projectdata-nyse'!$G$2:$G$1711</definedName>
    <definedName name="Ticker_Symbol">'projectdata-nyse'!$B$2:$B$1711</definedName>
    <definedName name="Total_Revenue">'projectdata-nyse'!$E$2:$E$1711</definedName>
    <definedName name="Years">'projectdata-nyse'!$C$2:$C$1711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8" l="1"/>
  <c r="G8" i="11"/>
  <c r="G8" i="3" a="1"/>
  <c r="G8" i="3" s="1"/>
  <c r="H8" i="4" a="1"/>
  <c r="H8" i="4" s="1"/>
  <c r="G8" i="4" a="1"/>
  <c r="G8" i="4" s="1"/>
  <c r="I8" i="3" a="1"/>
  <c r="I8" i="3" s="1"/>
  <c r="J8" i="3" a="1"/>
  <c r="J8" i="3" s="1"/>
  <c r="H8" i="3" a="1"/>
  <c r="H8" i="3" s="1"/>
  <c r="G9" i="3" a="1"/>
  <c r="G9" i="3" s="1"/>
  <c r="G25" i="8"/>
  <c r="G18" i="8"/>
  <c r="G17" i="8"/>
  <c r="G10" i="8"/>
  <c r="G9" i="8"/>
  <c r="G5" i="8"/>
  <c r="G2" i="11"/>
  <c r="H13" i="8"/>
  <c r="H14" i="8" s="1"/>
  <c r="H12" i="8"/>
  <c r="H11" i="8"/>
  <c r="G6" i="11"/>
  <c r="G7" i="11" s="1"/>
  <c r="G5" i="11"/>
  <c r="G4" i="11"/>
  <c r="G3" i="11"/>
  <c r="H21" i="4" a="1"/>
  <c r="H21" i="4" s="1"/>
  <c r="I21" i="4" a="1"/>
  <c r="I21" i="4" s="1"/>
  <c r="J21" i="4" a="1"/>
  <c r="J21" i="4" s="1"/>
  <c r="G21" i="4" a="1"/>
  <c r="G21" i="4" s="1"/>
  <c r="H22" i="4" a="1"/>
  <c r="H22" i="4" s="1"/>
  <c r="I22" i="4" a="1"/>
  <c r="I22" i="4" s="1"/>
  <c r="J22" i="4" a="1"/>
  <c r="J22" i="4" s="1"/>
  <c r="G22" i="4" a="1"/>
  <c r="G22" i="4" s="1"/>
  <c r="J13" i="4" a="1"/>
  <c r="J13" i="4" s="1"/>
  <c r="I13" i="4" a="1"/>
  <c r="I13" i="4" s="1"/>
  <c r="H13" i="4" a="1"/>
  <c r="H13" i="4" s="1"/>
  <c r="G13" i="4" a="1"/>
  <c r="G13" i="4" s="1"/>
  <c r="J12" i="4" a="1"/>
  <c r="J12" i="4" s="1"/>
  <c r="I12" i="4" a="1"/>
  <c r="I12" i="4" s="1"/>
  <c r="H12" i="4" a="1"/>
  <c r="H12" i="4" s="1"/>
  <c r="G12" i="4" a="1"/>
  <c r="G12" i="4" s="1"/>
  <c r="J11" i="4" a="1"/>
  <c r="J11" i="4" s="1"/>
  <c r="I11" i="4" a="1"/>
  <c r="I11" i="4" s="1"/>
  <c r="H11" i="4" a="1"/>
  <c r="H11" i="4" s="1"/>
  <c r="G11" i="4" a="1"/>
  <c r="G11" i="4" s="1"/>
  <c r="J9" i="4" a="1"/>
  <c r="J9" i="4" s="1"/>
  <c r="I9" i="4" a="1"/>
  <c r="I9" i="4" s="1"/>
  <c r="H9" i="4" a="1"/>
  <c r="H9" i="4" s="1"/>
  <c r="G9" i="4" a="1"/>
  <c r="G9" i="4" s="1"/>
  <c r="J8" i="4" a="1"/>
  <c r="J8" i="4" s="1"/>
  <c r="I8" i="4" a="1"/>
  <c r="I8" i="4" s="1"/>
  <c r="H13" i="3" a="1"/>
  <c r="H13" i="3" s="1"/>
  <c r="I13" i="3" a="1"/>
  <c r="I13" i="3" s="1"/>
  <c r="J13" i="3" a="1"/>
  <c r="J13" i="3" s="1"/>
  <c r="G13" i="3" a="1"/>
  <c r="G13" i="3" s="1"/>
  <c r="H12" i="3" a="1"/>
  <c r="H12" i="3" s="1"/>
  <c r="I12" i="3" a="1"/>
  <c r="I12" i="3" s="1"/>
  <c r="J12" i="3" a="1"/>
  <c r="J12" i="3" s="1"/>
  <c r="G12" i="3" a="1"/>
  <c r="G12" i="3" s="1"/>
  <c r="H11" i="3" a="1"/>
  <c r="H11" i="3" s="1"/>
  <c r="I11" i="3" a="1"/>
  <c r="I11" i="3" s="1"/>
  <c r="J11" i="3" a="1"/>
  <c r="J11" i="3" s="1"/>
  <c r="G11" i="3" a="1"/>
  <c r="G11" i="3" s="1"/>
  <c r="H9" i="3" a="1"/>
  <c r="H9" i="3" s="1"/>
  <c r="I9" i="3" a="1"/>
  <c r="I9" i="3" s="1"/>
  <c r="J9" i="3" a="1"/>
  <c r="J9" i="3" s="1"/>
  <c r="J10" i="3" l="1"/>
  <c r="G14" i="3"/>
  <c r="H14" i="3"/>
  <c r="L38" i="4"/>
  <c r="L39" i="4" s="1"/>
  <c r="L22" i="4" s="1"/>
  <c r="K34" i="4"/>
  <c r="K35" i="4" s="1"/>
  <c r="K21" i="4" s="1"/>
  <c r="L34" i="4"/>
  <c r="K38" i="4"/>
  <c r="I10" i="4"/>
  <c r="I14" i="4"/>
  <c r="J10" i="4"/>
  <c r="J14" i="4"/>
  <c r="H20" i="4"/>
  <c r="I10" i="3"/>
  <c r="J14" i="3"/>
  <c r="H10" i="3"/>
  <c r="I14" i="3"/>
  <c r="J20" i="4"/>
  <c r="I20" i="4"/>
  <c r="G10" i="4"/>
  <c r="G14" i="4"/>
  <c r="H10" i="4"/>
  <c r="H14" i="4"/>
  <c r="G10" i="3"/>
  <c r="H15" i="3" l="1"/>
  <c r="G15" i="3"/>
  <c r="J15" i="3"/>
  <c r="I15" i="3"/>
  <c r="K33" i="4"/>
  <c r="L37" i="4"/>
  <c r="K30" i="4"/>
  <c r="L31" i="4" s="1"/>
  <c r="K39" i="4"/>
  <c r="K22" i="4" s="1"/>
  <c r="K37" i="4"/>
  <c r="L35" i="4"/>
  <c r="L21" i="4" s="1"/>
  <c r="L33" i="4"/>
  <c r="L30" i="4"/>
  <c r="J15" i="4"/>
  <c r="I15" i="4"/>
  <c r="G15" i="4"/>
  <c r="H15" i="4"/>
  <c r="L20" i="4" l="1"/>
  <c r="L29" i="4"/>
  <c r="K29" i="4"/>
  <c r="K31" i="4"/>
  <c r="K20" i="4" s="1"/>
  <c r="K8" i="4" s="1"/>
  <c r="K15" i="4" l="1"/>
  <c r="K10" i="4"/>
  <c r="L8" i="4"/>
  <c r="L10" i="4" l="1"/>
  <c r="L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<sst xmlns="http://schemas.openxmlformats.org/spreadsheetml/2006/main" count="10030" uniqueCount="619">
  <si>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</si>
  <si>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</si>
  <si>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</si>
  <si>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</si>
  <si>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</si>
  <si>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</si>
  <si>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</si>
  <si>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</si>
  <si>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</si>
  <si>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</si>
  <si>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</si>
  <si>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</si>
  <si>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</si>
  <si>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</si>
  <si>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</si>
  <si>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</si>
  <si>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</si>
  <si>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</si>
  <si>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</si>
  <si>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</si>
  <si>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</si>
  <si>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</si>
  <si>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</si>
  <si>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</si>
  <si>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</si>
  <si>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</si>
  <si>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</si>
  <si>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</si>
  <si>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</si>
  <si>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</si>
  <si>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</si>
  <si>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</si>
  <si>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</si>
  <si>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</si>
  <si>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</si>
  <si>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</si>
  <si>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</si>
  <si>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</si>
  <si>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</si>
  <si>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</si>
  <si>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</si>
  <si>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</si>
  <si>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</si>
  <si>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</si>
  <si>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</si>
  <si>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</si>
  <si>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</si>
  <si>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</si>
  <si>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</si>
  <si>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</si>
  <si>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</si>
  <si>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</si>
  <si>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</si>
  <si>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</si>
  <si>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</si>
  <si>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</si>
  <si>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</si>
  <si>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</si>
  <si>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</si>
  <si>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</si>
  <si>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</si>
  <si>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</si>
  <si>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</si>
  <si>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</si>
  <si>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</si>
  <si>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</si>
  <si>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</si>
  <si>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</si>
  <si>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</si>
  <si>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</si>
  <si>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</si>
  <si>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</si>
  <si>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</si>
  <si>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</si>
  <si>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</si>
  <si>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</si>
  <si>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</si>
  <si>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</si>
  <si>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</si>
  <si>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</si>
  <si>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</si>
  <si>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</si>
  <si>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</si>
  <si>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</si>
  <si>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</si>
  <si>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</si>
  <si>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</si>
  <si>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</si>
  <si>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</si>
  <si>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</si>
  <si>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</si>
  <si>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</si>
  <si>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</si>
  <si>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</si>
  <si>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</si>
  <si>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</si>
  <si>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</si>
  <si>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</si>
  <si>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</si>
  <si>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</si>
  <si>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</si>
  <si>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</si>
  <si>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</si>
  <si>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</si>
  <si>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</si>
  <si>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</si>
  <si>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</si>
  <si>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</si>
  <si>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</si>
  <si>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</si>
  <si>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</si>
  <si>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</si>
  <si>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</si>
  <si>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</si>
  <si>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</si>
  <si>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</si>
  <si>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</si>
  <si>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</si>
  <si>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</si>
  <si>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</si>
  <si>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</si>
  <si>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</si>
  <si>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</si>
  <si>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</si>
  <si>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</si>
  <si>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</si>
  <si>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</si>
  <si>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</si>
  <si>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</si>
  <si>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</si>
  <si>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</si>
  <si>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</si>
  <si>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</si>
  <si>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</si>
  <si>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</si>
  <si>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</si>
  <si>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</si>
  <si>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</si>
  <si>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</si>
  <si>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</si>
  <si>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</si>
  <si>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</si>
  <si>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</si>
  <si>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</si>
  <si>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</si>
  <si>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</si>
  <si>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</si>
  <si>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</si>
  <si>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</si>
  <si>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</si>
  <si>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</si>
  <si>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</si>
  <si>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</si>
  <si>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</si>
  <si>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</si>
  <si>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</si>
  <si>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</si>
  <si>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</si>
  <si>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</si>
  <si>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</si>
  <si>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</si>
  <si>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</si>
  <si>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</si>
  <si>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</si>
  <si>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</si>
  <si>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</si>
  <si>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</si>
  <si>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</si>
  <si>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</si>
  <si>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</si>
  <si>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</si>
  <si>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</si>
  <si>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</si>
  <si>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</si>
  <si>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</si>
  <si>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</si>
  <si>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</si>
  <si>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</si>
  <si>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</si>
  <si>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</si>
  <si>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</si>
  <si>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</si>
  <si>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</si>
  <si>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</si>
  <si>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</si>
  <si>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</si>
  <si>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</si>
  <si>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</si>
  <si>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</si>
  <si>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</si>
  <si>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</si>
  <si>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</si>
  <si>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</si>
  <si>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</si>
  <si>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</si>
  <si>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</si>
  <si>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</si>
  <si>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</si>
  <si>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</si>
  <si>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</si>
  <si>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</si>
  <si>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</si>
  <si>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</si>
  <si>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</si>
  <si>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</si>
  <si>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</si>
  <si>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</si>
  <si>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</si>
  <si>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</si>
  <si>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</si>
  <si>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</si>
  <si>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</si>
  <si>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</si>
  <si>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</si>
  <si>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</si>
  <si>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</si>
  <si>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</si>
  <si>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</si>
  <si>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</si>
  <si>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</si>
  <si>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</si>
  <si>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</si>
  <si>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</si>
  <si>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</si>
  <si>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</si>
  <si>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</si>
  <si>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</si>
  <si>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</si>
  <si>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</si>
  <si>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</si>
  <si>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</si>
  <si>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</si>
  <si>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</si>
  <si>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</si>
  <si>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</si>
  <si>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</si>
  <si>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</si>
  <si>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</si>
  <si>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</si>
  <si>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</si>
  <si>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</si>
  <si>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</si>
  <si>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</si>
  <si>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</si>
  <si>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</si>
  <si>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</si>
  <si>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</si>
  <si>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</si>
  <si>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</si>
  <si>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</si>
  <si>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</si>
  <si>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</si>
  <si>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</si>
  <si>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</si>
  <si>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</si>
  <si>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</si>
  <si>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</si>
  <si>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</si>
  <si>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</si>
  <si>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</si>
  <si>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</si>
  <si>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</si>
  <si>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</si>
  <si>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</si>
  <si>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</si>
  <si>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</si>
  <si>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</si>
  <si>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</si>
  <si>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</si>
  <si>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</si>
  <si>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</si>
  <si>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</si>
  <si>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</si>
  <si>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</si>
  <si>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</si>
  <si>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</si>
  <si>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</si>
  <si>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</si>
  <si>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</si>
  <si>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</si>
  <si>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</si>
  <si>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</si>
  <si>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</si>
  <si>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</si>
  <si>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</si>
  <si>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</si>
  <si>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</si>
  <si>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</si>
  <si>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</si>
  <si>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</si>
  <si>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</si>
  <si>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</si>
  <si>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</si>
  <si>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</si>
  <si>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</si>
  <si>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</si>
  <si>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</si>
  <si>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</si>
  <si>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</si>
  <si>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</si>
  <si>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</si>
  <si>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</si>
  <si>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</si>
  <si>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</si>
  <si>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</si>
  <si>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</si>
  <si>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</si>
  <si>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</si>
  <si>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</si>
  <si>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</si>
  <si>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</si>
  <si>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</si>
  <si>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</si>
  <si>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</si>
  <si>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</si>
  <si>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</si>
  <si>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</si>
  <si>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</si>
  <si>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</si>
  <si>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</si>
  <si>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</si>
  <si>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</si>
  <si>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</si>
  <si>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</si>
  <si>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</si>
  <si>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</si>
  <si>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</si>
  <si>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</si>
  <si>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</si>
  <si>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</si>
  <si>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</si>
  <si>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</si>
  <si>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</si>
  <si>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</si>
  <si>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</si>
  <si>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</si>
  <si>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</si>
  <si>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</si>
  <si>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</si>
  <si>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</si>
  <si>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</si>
  <si>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</si>
  <si>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</si>
  <si>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</si>
  <si>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</si>
  <si>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</si>
  <si>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</si>
  <si>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</si>
  <si>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</si>
  <si>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</si>
  <si>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</si>
  <si>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</si>
  <si>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</si>
  <si>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</si>
  <si>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</si>
  <si>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</si>
  <si>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</si>
  <si>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</si>
  <si>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</si>
  <si>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</si>
  <si>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</si>
  <si>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</si>
  <si>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</si>
  <si>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</si>
  <si>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</si>
  <si>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</si>
  <si>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</si>
  <si>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</si>
  <si>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</si>
  <si>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</si>
  <si>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</si>
  <si>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</si>
  <si>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</si>
  <si>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</si>
  <si>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</si>
  <si>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</si>
  <si>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</si>
  <si>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</si>
  <si>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</si>
  <si>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</si>
  <si>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</si>
  <si>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</si>
  <si>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</si>
  <si>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</si>
  <si>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</si>
  <si>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</si>
  <si>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</si>
  <si>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</si>
  <si>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</si>
  <si>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</si>
  <si>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</si>
  <si>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</si>
  <si>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</si>
  <si>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</si>
  <si>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</si>
  <si>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</si>
  <si>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</si>
  <si>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</si>
  <si>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</si>
  <si>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</si>
  <si>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</si>
  <si>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</si>
  <si>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</si>
  <si>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</si>
  <si>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</si>
  <si>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</si>
  <si>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</si>
  <si>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</si>
  <si>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</si>
  <si>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</si>
  <si>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</si>
  <si>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</si>
  <si>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</si>
  <si>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</si>
  <si>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</si>
  <si>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</si>
  <si>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</si>
  <si>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</si>
  <si>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</si>
  <si>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</si>
  <si>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</si>
  <si>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</si>
  <si>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</si>
  <si>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</si>
  <si>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</si>
  <si>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</si>
  <si>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</si>
  <si>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</si>
  <si>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</si>
  <si>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</si>
  <si>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</si>
  <si>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</si>
  <si>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</si>
  <si>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</si>
  <si>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</si>
  <si>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</si>
  <si>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</si>
  <si>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</si>
  <si>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</si>
  <si>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</si>
  <si>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</si>
  <si>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</si>
  <si>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</si>
  <si>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</si>
  <si>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</si>
  <si>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</si>
  <si>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</si>
  <si>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</si>
  <si>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</si>
  <si>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</si>
  <si>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</si>
  <si>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</si>
  <si>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</si>
  <si>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</si>
  <si>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</si>
  <si>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</si>
  <si>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</si>
  <si>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</si>
  <si>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</si>
  <si>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</si>
  <si>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</si>
  <si>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</si>
  <si>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</si>
  <si>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</si>
  <si>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</si>
  <si>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</si>
  <si>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</si>
  <si>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</si>
  <si>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</si>
  <si>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</si>
  <si>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</si>
  <si>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</si>
  <si>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</si>
  <si>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</si>
  <si>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</si>
  <si>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</si>
  <si>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</si>
  <si>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</si>
  <si>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</si>
  <si>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</si>
  <si>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</si>
  <si>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</si>
  <si>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</si>
  <si>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</si>
  <si>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</si>
  <si>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</si>
  <si>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</si>
  <si>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</si>
  <si>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</si>
  <si>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</si>
  <si>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</si>
  <si>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</si>
  <si>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</si>
  <si>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</si>
  <si>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</si>
  <si>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</si>
  <si>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</si>
  <si>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</si>
  <si>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</si>
  <si>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</si>
  <si>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</si>
  <si>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</si>
  <si>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</si>
  <si>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</si>
  <si>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</si>
  <si>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</si>
  <si>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</si>
  <si>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</si>
  <si>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</si>
  <si>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</si>
  <si>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</si>
  <si>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</si>
  <si>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</si>
  <si>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</si>
  <si>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</si>
  <si>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</si>
  <si>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</si>
  <si>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</si>
  <si>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</si>
  <si>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</si>
  <si>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</si>
  <si>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</si>
  <si>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</si>
  <si>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</si>
  <si>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</si>
  <si>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</si>
  <si>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</si>
  <si>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</si>
  <si>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</si>
  <si>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</si>
  <si>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</si>
  <si>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</si>
  <si>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</si>
  <si>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</si>
  <si>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</si>
  <si>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</si>
  <si>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</si>
  <si>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</si>
  <si>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</si>
  <si>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</si>
  <si>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</si>
  <si>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</si>
  <si>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</si>
  <si>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</si>
  <si>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</si>
  <si>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</si>
  <si>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</si>
  <si>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</si>
  <si>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</si>
  <si>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</si>
  <si>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</si>
  <si>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</si>
  <si>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</si>
  <si>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</si>
  <si>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</si>
  <si>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</si>
  <si>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</si>
  <si>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</si>
  <si>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</si>
  <si>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</si>
  <si>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</si>
  <si>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</si>
  <si>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</si>
  <si>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</si>
  <si>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</si>
  <si>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</si>
  <si>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</si>
  <si>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</si>
  <si>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</si>
  <si>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</si>
  <si>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</si>
  <si>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</si>
  <si>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</si>
  <si>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</si>
  <si>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</si>
  <si>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</si>
  <si>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تسميات الصفوف</t>
  </si>
  <si>
    <t>(فارغ)</t>
  </si>
  <si>
    <t>الإجمالي الكلي</t>
  </si>
  <si>
    <t>Revenue</t>
  </si>
  <si>
    <t>COGS</t>
  </si>
  <si>
    <t>Gross profit</t>
  </si>
  <si>
    <t>Sales, General band Admin</t>
  </si>
  <si>
    <t>other operating expenses</t>
  </si>
  <si>
    <t xml:space="preserve">Research and development </t>
  </si>
  <si>
    <t>total operating expenses</t>
  </si>
  <si>
    <t>operating icome/ EBIT</t>
  </si>
  <si>
    <r>
      <rPr>
        <b/>
        <sz val="11"/>
        <color theme="1"/>
        <rFont val="Calibri"/>
        <family val="2"/>
        <scheme val="minor"/>
      </rPr>
      <t>Historical</t>
    </r>
    <r>
      <rPr>
        <sz val="11"/>
        <color theme="1"/>
        <rFont val="Calibri"/>
        <family val="2"/>
        <scheme val="minor"/>
      </rPr>
      <t xml:space="preserve"> </t>
    </r>
  </si>
  <si>
    <t xml:space="preserve">Incom statement </t>
  </si>
  <si>
    <t>Year 5</t>
  </si>
  <si>
    <t>Year 6</t>
  </si>
  <si>
    <t>operating statistics</t>
  </si>
  <si>
    <t>Revenue groth (%)</t>
  </si>
  <si>
    <t>Gross margin</t>
  </si>
  <si>
    <t>Oprating magin</t>
  </si>
  <si>
    <r>
      <rPr>
        <b/>
        <sz val="12"/>
        <rFont val="Calibri"/>
        <family val="2"/>
        <scheme val="minor"/>
      </rPr>
      <t>Historical</t>
    </r>
    <r>
      <rPr>
        <b/>
        <sz val="13"/>
        <color theme="3"/>
        <rFont val="Calibri"/>
        <family val="2"/>
        <scheme val="minor"/>
      </rPr>
      <t xml:space="preserve"> </t>
    </r>
  </si>
  <si>
    <t>Base year</t>
  </si>
  <si>
    <t>Assumptions</t>
  </si>
  <si>
    <t>Base case</t>
  </si>
  <si>
    <t>Strong case</t>
  </si>
  <si>
    <t>scenario</t>
  </si>
  <si>
    <t>Weak case</t>
  </si>
  <si>
    <t xml:space="preserve">forcasting </t>
  </si>
  <si>
    <t>rang</t>
  </si>
  <si>
    <t>max</t>
  </si>
  <si>
    <t>min</t>
  </si>
  <si>
    <t>sd.s</t>
  </si>
  <si>
    <t>median</t>
  </si>
  <si>
    <t xml:space="preserve">mean </t>
  </si>
  <si>
    <t xml:space="preserve">  Total Revenue  </t>
  </si>
  <si>
    <t>Total Revenue</t>
  </si>
  <si>
    <t>mean</t>
  </si>
  <si>
    <t>stander.dev</t>
  </si>
  <si>
    <t xml:space="preserve"> rang</t>
  </si>
  <si>
    <t>gross profit</t>
  </si>
  <si>
    <t>opreating profit</t>
  </si>
  <si>
    <t>oprating magin</t>
  </si>
  <si>
    <t>gross magin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</si>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</sst>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8" fillId="4" borderId="0" xfId="11"/>
    <xf numFmtId="0" fontId="18" fillId="4" borderId="0" xfId="11" applyFont="1"/>
    <xf numFmtId="0" fontId="20" fillId="13" borderId="0" xfId="25" applyFont="1"/>
    <xf numFmtId="0" fontId="16" fillId="0" borderId="0" xfId="0" applyFont="1"/>
    <xf numFmtId="0" fontId="19" fillId="0" borderId="0" xfId="0" applyFont="1"/>
    <xf numFmtId="0" fontId="1" fillId="10" borderId="2" xfId="22" applyBorder="1"/>
    <xf numFmtId="0" fontId="0" fillId="10" borderId="2" xfId="22" applyFont="1" applyBorder="1"/>
    <xf numFmtId="44" fontId="0" fillId="0" borderId="0" xfId="2" applyFont="1"/>
    <xf numFmtId="44" fontId="0" fillId="0" borderId="0" xfId="0" applyNumberFormat="1"/>
    <xf numFmtId="44" fontId="20" fillId="13" borderId="0" xfId="25" applyNumberFormat="1" applyFont="1"/>
    <xf numFmtId="0" fontId="20" fillId="0" borderId="0" xfId="0" applyFont="1"/>
    <xf numFmtId="0" fontId="4" fillId="14" borderId="2" xfId="6" applyFill="1"/>
    <xf numFmtId="0" fontId="7" fillId="3" borderId="0" xfId="10"/>
    <xf numFmtId="0" fontId="20" fillId="3" borderId="0" xfId="10" applyFont="1"/>
    <xf numFmtId="0" fontId="20" fillId="2" borderId="0" xfId="9" applyFont="1"/>
    <xf numFmtId="0" fontId="20" fillId="14" borderId="2" xfId="6" applyFont="1" applyFill="1" applyAlignment="1">
      <alignment horizontal="left"/>
    </xf>
    <xf numFmtId="0" fontId="1" fillId="11" borderId="0" xfId="23"/>
    <xf numFmtId="0" fontId="16" fillId="11" borderId="0" xfId="23" applyFont="1"/>
    <xf numFmtId="0" fontId="1" fillId="23" borderId="0" xfId="35"/>
    <xf numFmtId="0" fontId="1" fillId="18" borderId="1" xfId="30" applyBorder="1"/>
    <xf numFmtId="0" fontId="1" fillId="18" borderId="1" xfId="30" applyBorder="1" applyAlignment="1">
      <alignment horizontal="center"/>
    </xf>
    <xf numFmtId="0" fontId="20" fillId="18" borderId="1" xfId="30" applyFont="1" applyBorder="1"/>
    <xf numFmtId="0" fontId="16" fillId="18" borderId="1" xfId="30" applyFont="1" applyBorder="1"/>
    <xf numFmtId="0" fontId="1" fillId="26" borderId="8" xfId="38" applyBorder="1" applyAlignment="1">
      <alignment horizontal="center"/>
    </xf>
    <xf numFmtId="9" fontId="1" fillId="26" borderId="8" xfId="38" applyNumberFormat="1" applyBorder="1" applyAlignment="1">
      <alignment horizontal="center"/>
    </xf>
    <xf numFmtId="43" fontId="1" fillId="26" borderId="8" xfId="38" applyNumberFormat="1" applyBorder="1"/>
    <xf numFmtId="44" fontId="17" fillId="17" borderId="0" xfId="29" applyNumberFormat="1"/>
    <xf numFmtId="0" fontId="17" fillId="17" borderId="0" xfId="29"/>
    <xf numFmtId="0" fontId="5" fillId="0" borderId="3" xfId="7"/>
    <xf numFmtId="0" fontId="20" fillId="0" borderId="3" xfId="7" applyFont="1"/>
    <xf numFmtId="2" fontId="1" fillId="26" borderId="8" xfId="1" applyNumberFormat="1" applyFill="1" applyBorder="1"/>
    <xf numFmtId="2" fontId="0" fillId="0" borderId="0" xfId="1" applyNumberFormat="1" applyFont="1"/>
    <xf numFmtId="2" fontId="1" fillId="18" borderId="1" xfId="1" applyNumberFormat="1" applyFill="1" applyBorder="1"/>
    <xf numFmtId="9" fontId="1" fillId="26" borderId="8" xfId="3" applyFill="1" applyBorder="1"/>
    <xf numFmtId="0" fontId="19" fillId="21" borderId="0" xfId="33" applyFont="1"/>
    <xf numFmtId="0" fontId="1" fillId="32" borderId="0" xfId="44"/>
    <xf numFmtId="0" fontId="22" fillId="3" borderId="0" xfId="10" applyFont="1"/>
    <xf numFmtId="0" fontId="1" fillId="10" borderId="0" xfId="22"/>
    <xf numFmtId="0" fontId="1" fillId="15" borderId="0" xfId="27"/>
    <xf numFmtId="8" fontId="0" fillId="0" borderId="0" xfId="0" applyNumberFormat="1"/>
    <xf numFmtId="0" fontId="23" fillId="0" borderId="10" xfId="0" applyFont="1" applyBorder="1" applyAlignment="1">
      <alignment wrapText="1"/>
    </xf>
    <xf numFmtId="14" fontId="23" fillId="0" borderId="10" xfId="0" applyNumberFormat="1" applyFont="1" applyBorder="1" applyAlignment="1">
      <alignment wrapText="1"/>
    </xf>
    <xf numFmtId="164" fontId="0" fillId="0" borderId="0" xfId="2" applyNumberFormat="1" applyFont="1"/>
    <xf numFmtId="165" fontId="0" fillId="0" borderId="0" xfId="2" applyNumberFormat="1" applyFont="1"/>
  </cellXfs>
  <cellStyles count="45">
    <cellStyle name="20% - تمييز1" xfId="22" builtinId="30" customBuiltin="1"/>
    <cellStyle name="20% - تمييز2" xfId="26" builtinId="34" customBuiltin="1"/>
    <cellStyle name="20% - تمييز3" xfId="30" builtinId="38" customBuiltin="1"/>
    <cellStyle name="20% - تمييز4" xfId="34" builtinId="42" customBuiltin="1"/>
    <cellStyle name="20% - تمييز5" xfId="38" builtinId="46" customBuiltin="1"/>
    <cellStyle name="20% - تمييز6" xfId="42" builtinId="50" customBuiltin="1"/>
    <cellStyle name="40% - تمييز1" xfId="23" builtinId="31" customBuiltin="1"/>
    <cellStyle name="40% - تمييز2" xfId="27" builtinId="35" customBuiltin="1"/>
    <cellStyle name="40% - تمييز3" xfId="31" builtinId="39" customBuiltin="1"/>
    <cellStyle name="40% - تمييز4" xfId="35" builtinId="43" customBuiltin="1"/>
    <cellStyle name="40% - تمييز5" xfId="39" builtinId="47" customBuiltin="1"/>
    <cellStyle name="40% - تمييز6" xfId="43" builtinId="51" customBuiltin="1"/>
    <cellStyle name="60% - تمييز1" xfId="24" builtinId="32" customBuiltin="1"/>
    <cellStyle name="60% - تمييز2" xfId="28" builtinId="36" customBuiltin="1"/>
    <cellStyle name="60% - تمييز3" xfId="32" builtinId="40" customBuiltin="1"/>
    <cellStyle name="60% - تمييز4" xfId="36" builtinId="44" customBuiltin="1"/>
    <cellStyle name="60% - تمييز5" xfId="40" builtinId="48" customBuiltin="1"/>
    <cellStyle name="60% - تمييز6" xfId="44" builtinId="52" customBuiltin="1"/>
    <cellStyle name="Comma" xfId="1" builtinId="3"/>
    <cellStyle name="Currency" xfId="2" builtinId="4"/>
    <cellStyle name="Percent" xfId="3" builtinId="5"/>
    <cellStyle name="إخراج" xfId="13" builtinId="21" customBuiltin="1"/>
    <cellStyle name="إدخال" xfId="12" builtinId="20" customBuiltin="1"/>
    <cellStyle name="الإجمالي" xfId="20" builtinId="25" customBuiltin="1"/>
    <cellStyle name="تمييز1" xfId="21" builtinId="29" customBuiltin="1"/>
    <cellStyle name="تمييز2" xfId="25" builtinId="33" customBuiltin="1"/>
    <cellStyle name="تمييز3" xfId="29" builtinId="37" customBuiltin="1"/>
    <cellStyle name="تمييز4" xfId="33" builtinId="41" customBuiltin="1"/>
    <cellStyle name="تمييز5" xfId="37" builtinId="45" customBuiltin="1"/>
    <cellStyle name="تمييز6" xfId="41" builtinId="49" customBuiltin="1"/>
    <cellStyle name="جيد" xfId="9" builtinId="26" customBuiltin="1"/>
    <cellStyle name="حساب" xfId="14" builtinId="22" customBuiltin="1"/>
    <cellStyle name="خلية تدقيق" xfId="16" builtinId="23" customBuiltin="1"/>
    <cellStyle name="خلية مرتبطة" xfId="15" builtinId="24" customBuiltin="1"/>
    <cellStyle name="سيئ" xfId="10" builtinId="27" customBuiltin="1"/>
    <cellStyle name="عادي" xfId="0" builtinId="0"/>
    <cellStyle name="عنوان" xfId="4" builtinId="15" customBuiltin="1"/>
    <cellStyle name="عنوان 1" xfId="5" builtinId="16" customBuiltin="1"/>
    <cellStyle name="عنوان 2" xfId="6" builtinId="17" customBuiltin="1"/>
    <cellStyle name="عنوان 3" xfId="7" builtinId="18" customBuiltin="1"/>
    <cellStyle name="عنوان 4" xfId="8" builtinId="19" customBuiltin="1"/>
    <cellStyle name="محايد" xfId="11" builtinId="28" customBuiltin="1"/>
    <cellStyle name="ملاحظة" xfId="18" builtinId="10" customBuiltin="1"/>
    <cellStyle name="نص تحذير" xfId="17" builtinId="11" customBuiltin="1"/>
    <cellStyle name="نص توضيحي" xfId="19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600" b="0" i="0" baseline="0">
                <a:effectLst/>
              </a:rPr>
              <a:t>Total Revenue for Industrial Sector for Year 1 </a:t>
            </a:r>
            <a:endParaRPr lang="en-GB" sz="1200">
              <a:effectLst/>
            </a:endParaRPr>
          </a:p>
        </cx:rich>
      </cx:tx>
    </cx:title>
    <cx:plotArea>
      <cx:plotAreaRegion>
        <cx:series layoutId="clusteredColumn" uniqueId="{22F7C8EB-D5B1-44C4-81ED-494202E71C9D}">
          <cx:tx>
            <cx:txData>
              <cx:f>_xlchart.v1.0</cx:f>
              <cx:v>   Total Revenue  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/>
                </a:pPr>
                <a:r>
                  <a:rPr lang="en-US" sz="1200" b="1" i="0" u="none" strike="noStrike" baseline="0">
                    <a:solidFill>
                      <a:sysClr val="windowText" lastClr="000000"/>
                    </a:solidFill>
                    <a:latin typeface="Calibri" panose="020F0502020204030204"/>
                    <a:cs typeface="Arial" panose="020B0604020202020204" pitchFamily="34" charset="0"/>
                  </a:rPr>
                  <a:t>Total Revenue in $ </a:t>
                </a:r>
                <a:endParaRPr lang="ar-SA" sz="12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</a:defRPr>
            </a:pPr>
            <a:endParaRPr lang="ar-SA" sz="900" b="1" i="0" u="none" strike="noStrike" baseline="0">
              <a:solidFill>
                <a:sysClr val="windowText" lastClr="000000"/>
              </a:solidFill>
              <a:latin typeface="Calibri" panose="020F0502020204030204"/>
              <a:cs typeface="Arial" panose="020B0604020202020204" pitchFamily="34" charset="0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/>
                </a:pPr>
                <a:r>
                  <a:rPr lang="en-US" sz="1200" b="1" i="0" u="none" strike="noStrike" baseline="0">
                    <a:solidFill>
                      <a:sysClr val="windowText" lastClr="000000"/>
                    </a:solidFill>
                    <a:latin typeface="Calibri" panose="020F0502020204030204"/>
                    <a:cs typeface="Arial" panose="020B0604020202020204" pitchFamily="34" charset="0"/>
                  </a:rPr>
                  <a:t>Frequncy</a:t>
                </a:r>
                <a:endParaRPr lang="ar-SA" sz="105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</a:defRPr>
            </a:pPr>
            <a:endParaRPr lang="ar-SA" sz="900" b="1" i="0" u="none" strike="noStrike" baseline="0">
              <a:solidFill>
                <a:sysClr val="windowText" lastClr="000000"/>
              </a:solidFill>
              <a:latin typeface="Calibri" panose="020F0502020204030204"/>
              <a:cs typeface="Arial" panose="020B0604020202020204" pitchFamily="34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000" b="0" i="0" baseline="0">
                <a:solidFill>
                  <a:sysClr val="windowText" lastClr="000000"/>
                </a:solidFill>
                <a:effectLst/>
              </a:rPr>
              <a:t>Total Revenue for Energy Sector for Year 1 </a:t>
            </a:r>
            <a:endParaRPr lang="en-GB" sz="2000" b="0">
              <a:solidFill>
                <a:sysClr val="windowText" lastClr="000000"/>
              </a:solidFill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ar-S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Arial" panose="020B0604020202020204" pitchFamily="34" charset="0"/>
            </a:endParaRPr>
          </a:p>
        </cx:rich>
      </cx:tx>
    </cx:title>
    <cx:plotArea>
      <cx:plotAreaRegion>
        <cx:series layoutId="clusteredColumn" uniqueId="{DD316931-B96B-421A-B5E6-E28AD7C6C53A}">
          <cx:tx>
            <cx:txData>
              <cx:f>_xlchart.v1.2</cx:f>
              <cx:v> Total Revenue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400" b="1" i="0" u="none" strike="noStrike" baseline="0">
                    <a:solidFill>
                      <a:sysClr val="windowText" lastClr="000000"/>
                    </a:solidFill>
                    <a:latin typeface="Calibri" panose="020F0502020204030204"/>
                    <a:cs typeface="Arial" panose="020B0604020202020204" pitchFamily="34" charset="0"/>
                  </a:rPr>
                  <a:t>Total Revenue in $</a:t>
                </a:r>
                <a:endParaRPr lang="ar-SA" sz="14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</a:defRPr>
            </a:pPr>
            <a:endParaRPr lang="ar-SA" sz="900" b="1" i="0" u="none" strike="noStrike" baseline="0">
              <a:solidFill>
                <a:sysClr val="windowText" lastClr="000000"/>
              </a:solidFill>
              <a:latin typeface="Calibri" panose="020F0502020204030204"/>
              <a:cs typeface="Arial" panose="020B0604020202020204" pitchFamily="34" charset="0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400" b="1" i="0" baseline="0">
                    <a:effectLst/>
                  </a:rPr>
                  <a:t>Frequncy</a:t>
                </a:r>
                <a:endParaRPr lang="en-GB" sz="700">
                  <a:effectLst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</a:defRPr>
            </a:pPr>
            <a:endParaRPr lang="ar-SA" sz="900" b="1" i="0" u="none" strike="noStrike" baseline="0">
              <a:solidFill>
                <a:sysClr val="windowText" lastClr="000000"/>
              </a:solidFill>
              <a:latin typeface="Calibri" panose="020F0502020204030204"/>
              <a:cs typeface="Arial" panose="020B0604020202020204" pitchFamily="34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28</xdr:row>
      <xdr:rowOff>85725</xdr:rowOff>
    </xdr:from>
    <xdr:to>
      <xdr:col>18</xdr:col>
      <xdr:colOff>571500</xdr:colOff>
      <xdr:row>97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مخطط 3">
              <a:extLst>
                <a:ext uri="{FF2B5EF4-FFF2-40B4-BE49-F238E27FC236}">
                  <a16:creationId xmlns:a16="http://schemas.microsoft.com/office/drawing/2014/main" id="{13F5E53E-745D-4115-947D-A06FB7AC42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91650" y="1419225"/>
              <a:ext cx="4552950" cy="3409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271461</xdr:colOff>
      <xdr:row>9</xdr:row>
      <xdr:rowOff>142874</xdr:rowOff>
    </xdr:from>
    <xdr:to>
      <xdr:col>19</xdr:col>
      <xdr:colOff>485775</xdr:colOff>
      <xdr:row>26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مخطط 1">
              <a:extLst>
                <a:ext uri="{FF2B5EF4-FFF2-40B4-BE49-F238E27FC236}">
                  <a16:creationId xmlns:a16="http://schemas.microsoft.com/office/drawing/2014/main" id="{FB243256-ADD3-44FD-884A-5B5185BC5F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10611" y="1943099"/>
              <a:ext cx="5091114" cy="33432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oject%20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MRI" refreshedDate="44262.914712731479" createdVersion="6" refreshedVersion="6" minRefreshableVersion="3" recordCount="1711" xr:uid="{00000000-000A-0000-FFFF-FFFF05000000}">
  <cacheSource type="worksheet">
    <worksheetSource ref="B1:B1048576" sheet="project 2" r:id="rId2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0" applyNumberFormats="0" applyBorderFormats="0" applyFontFormats="0" applyPatternFormats="0" applyAlignmentFormats="0" applyWidthHeightFormats="1" dataCaption="القيم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8889-C534-4102-9C49-B535A46476DC}">
  <dimension ref="A1:P1711"/>
  <sheetViews>
    <sheetView topLeftCell="A2" workbookViewId="0">
      <selection activeCell="B1" sqref="B1"/>
    </sheetView>
  </sheetViews>
  <sheetFormatPr defaultRowHeight="15" x14ac:dyDescent="0.25"/>
  <cols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3" max="13" width="12.7109375" bestFit="1" customWidth="1"/>
    <col min="14" max="14" width="14.42578125" bestFit="1" customWidth="1"/>
    <col min="15" max="15" width="16.28515625" bestFit="1" customWidth="1"/>
    <col min="16" max="16" width="16.5703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617</v>
      </c>
      <c r="N1" t="s">
        <v>616</v>
      </c>
      <c r="O1" t="s">
        <v>615</v>
      </c>
      <c r="P1" t="s">
        <v>614</v>
      </c>
    </row>
    <row r="2" spans="1:16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M2">
        <v>0.57759002199999998</v>
      </c>
      <c r="N2">
        <v>2.1484611000000001E-2</v>
      </c>
      <c r="O2" s="2">
        <v>534000000</v>
      </c>
      <c r="P2" s="2">
        <v>14356000000</v>
      </c>
    </row>
    <row r="3" spans="1:16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M3">
        <v>0.58796694500000002</v>
      </c>
      <c r="N3">
        <v>7.3215421000000003E-2</v>
      </c>
      <c r="O3" s="2">
        <v>1958000000</v>
      </c>
      <c r="P3" s="2">
        <v>15724000000</v>
      </c>
    </row>
    <row r="4" spans="1:16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M4">
        <v>0.63376318899999995</v>
      </c>
      <c r="N4">
        <v>0.118382181</v>
      </c>
      <c r="O4" s="2">
        <v>5049000000</v>
      </c>
      <c r="P4" s="2">
        <v>27030000000</v>
      </c>
    </row>
    <row r="5" spans="1:16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M5">
        <v>0.72929982900000001</v>
      </c>
      <c r="N5">
        <v>0.176994389</v>
      </c>
      <c r="O5" s="2">
        <v>7255000000</v>
      </c>
      <c r="P5" s="2">
        <v>29894000000</v>
      </c>
    </row>
    <row r="6" spans="1:16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M6">
        <v>0.49928033900000002</v>
      </c>
      <c r="N6">
        <v>0.10593306700000001</v>
      </c>
      <c r="O6" s="2">
        <v>657315000</v>
      </c>
      <c r="P6" s="2">
        <v>3098036000</v>
      </c>
    </row>
    <row r="7" spans="1:16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M7">
        <v>0.50080676800000001</v>
      </c>
      <c r="N7">
        <v>0.101684157</v>
      </c>
      <c r="O7" s="2">
        <v>660318000</v>
      </c>
      <c r="P7" s="2">
        <v>3252146000</v>
      </c>
    </row>
    <row r="8" spans="1:16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M8">
        <v>0.45242542499999999</v>
      </c>
      <c r="N8">
        <v>8.6521945000000003E-2</v>
      </c>
      <c r="O8" s="2">
        <v>851710000</v>
      </c>
      <c r="P8" s="2">
        <v>4453613000</v>
      </c>
    </row>
    <row r="9" spans="1:16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M9">
        <v>0.45422243200000001</v>
      </c>
      <c r="N9">
        <v>8.4808306E-2</v>
      </c>
      <c r="O9" s="2">
        <v>825780000</v>
      </c>
      <c r="P9" s="2">
        <v>4422772000</v>
      </c>
    </row>
    <row r="10" spans="1:16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M10">
        <v>0.37624480700000001</v>
      </c>
      <c r="N10">
        <v>0.286694752</v>
      </c>
      <c r="O10" s="2">
        <v>48999000000</v>
      </c>
      <c r="P10" s="2">
        <v>64304000000</v>
      </c>
    </row>
    <row r="11" spans="1:16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M11">
        <v>0.38588035799999998</v>
      </c>
      <c r="N11">
        <v>0.28722339200000002</v>
      </c>
      <c r="O11" s="2">
        <v>52503000000</v>
      </c>
      <c r="P11" s="2">
        <v>70537000000</v>
      </c>
    </row>
    <row r="12" spans="1:16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M12">
        <v>0.40059901999999997</v>
      </c>
      <c r="N12">
        <v>0.30477290699999998</v>
      </c>
      <c r="O12" s="2">
        <v>71230000000</v>
      </c>
      <c r="P12" s="2">
        <v>93626000000</v>
      </c>
    </row>
    <row r="13" spans="1:16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M13">
        <v>0.39075955600000001</v>
      </c>
      <c r="N13">
        <v>0.27835410100000002</v>
      </c>
      <c r="O13" s="2">
        <v>60024000000</v>
      </c>
      <c r="P13" s="2">
        <v>84263000000</v>
      </c>
    </row>
    <row r="14" spans="1:16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M14">
        <v>0.75473340600000005</v>
      </c>
      <c r="N14">
        <v>0.33215451600000001</v>
      </c>
      <c r="O14" s="2">
        <v>6105000000</v>
      </c>
      <c r="P14" s="2">
        <v>13872000000</v>
      </c>
    </row>
    <row r="15" spans="1:16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M15">
        <v>0.75620010599999998</v>
      </c>
      <c r="N15">
        <v>0.31942522600000001</v>
      </c>
      <c r="O15" s="2">
        <v>6002000000</v>
      </c>
      <c r="P15" s="2">
        <v>14209000000</v>
      </c>
    </row>
    <row r="16" spans="1:16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M16">
        <v>0.77825651299999998</v>
      </c>
      <c r="N16">
        <v>0.188527054</v>
      </c>
      <c r="O16" s="2">
        <v>3763000000</v>
      </c>
      <c r="P16" s="2">
        <v>15534000000</v>
      </c>
    </row>
    <row r="17" spans="1:16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M17">
        <v>0.80314099500000002</v>
      </c>
      <c r="N17">
        <v>0.33627892700000001</v>
      </c>
      <c r="O17" s="2">
        <v>7687000000</v>
      </c>
      <c r="P17" s="2">
        <v>18359000000</v>
      </c>
    </row>
    <row r="18" spans="1:16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M18">
        <v>2.8511173000000001E-2</v>
      </c>
      <c r="N18">
        <v>1.0213819000000001E-2</v>
      </c>
      <c r="O18" s="2">
        <v>898399000</v>
      </c>
      <c r="P18" s="2">
        <v>2507819000</v>
      </c>
    </row>
    <row r="19" spans="1:16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M19">
        <v>2.4942609000000001E-2</v>
      </c>
      <c r="N19">
        <v>6.5409109999999999E-3</v>
      </c>
      <c r="O19" s="2">
        <v>782091000</v>
      </c>
      <c r="P19" s="2">
        <v>2982366000</v>
      </c>
    </row>
    <row r="20" spans="1:16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M20">
        <v>2.5958121000000001E-2</v>
      </c>
      <c r="N20">
        <v>3.1054310000000001E-3</v>
      </c>
      <c r="O20" s="2">
        <v>422220000</v>
      </c>
      <c r="P20" s="2">
        <v>3529313000</v>
      </c>
    </row>
    <row r="21" spans="1:16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M21">
        <v>2.9095098E-2</v>
      </c>
      <c r="N21">
        <v>1.0390039E-2</v>
      </c>
      <c r="O21" s="2">
        <v>1525774000</v>
      </c>
      <c r="P21" s="2">
        <v>4272606000</v>
      </c>
    </row>
    <row r="22" spans="1:16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M22">
        <v>0.53286089199999997</v>
      </c>
      <c r="N22">
        <v>7.1391075999999998E-2</v>
      </c>
      <c r="O22" s="2">
        <v>1360000000</v>
      </c>
      <c r="P22" s="2">
        <v>10151000000</v>
      </c>
    </row>
    <row r="23" spans="1:16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M23">
        <v>0.53232944999999998</v>
      </c>
      <c r="N23">
        <v>0.108510963</v>
      </c>
      <c r="O23" s="2">
        <v>2133000000</v>
      </c>
      <c r="P23" s="2">
        <v>10464000000</v>
      </c>
    </row>
    <row r="24" spans="1:16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M24">
        <v>0.54472267500000005</v>
      </c>
      <c r="N24">
        <v>0.128364696</v>
      </c>
      <c r="O24" s="2">
        <v>2599000000</v>
      </c>
      <c r="P24" s="2">
        <v>11029000000</v>
      </c>
    </row>
    <row r="25" spans="1:16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M25">
        <v>0.57133055600000004</v>
      </c>
      <c r="N25">
        <v>0.140504778</v>
      </c>
      <c r="O25" s="2">
        <v>2867000000</v>
      </c>
      <c r="P25" s="2">
        <v>11658000000</v>
      </c>
    </row>
    <row r="26" spans="1:16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M26">
        <v>0.85535825300000001</v>
      </c>
      <c r="N26">
        <v>0.11077519500000001</v>
      </c>
      <c r="O26" s="2">
        <v>449220000</v>
      </c>
      <c r="P26" s="2">
        <v>3468683000</v>
      </c>
    </row>
    <row r="27" spans="1:16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M27">
        <v>0.84999511699999997</v>
      </c>
      <c r="N27">
        <v>0.104307022</v>
      </c>
      <c r="O27" s="2">
        <v>432568000</v>
      </c>
      <c r="P27" s="2">
        <v>3524985000</v>
      </c>
    </row>
    <row r="28" spans="1:16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M28">
        <v>0.844788804</v>
      </c>
      <c r="N28">
        <v>0.188646007</v>
      </c>
      <c r="O28" s="2">
        <v>904654000</v>
      </c>
      <c r="P28" s="2">
        <v>4051194000</v>
      </c>
    </row>
    <row r="29" spans="1:16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M29">
        <v>0.85995084099999997</v>
      </c>
      <c r="N29">
        <v>0.25486580199999997</v>
      </c>
      <c r="O29" s="2">
        <v>1492094000</v>
      </c>
      <c r="P29" s="2">
        <v>5034522000</v>
      </c>
    </row>
    <row r="30" spans="1:16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M30">
        <v>0.64260092999999996</v>
      </c>
      <c r="N30">
        <v>0.29727238099999997</v>
      </c>
      <c r="O30" s="2">
        <v>782923000</v>
      </c>
      <c r="P30" s="2">
        <v>1692411000</v>
      </c>
    </row>
    <row r="31" spans="1:16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M31">
        <v>0.63885969300000001</v>
      </c>
      <c r="N31">
        <v>0.27569584000000003</v>
      </c>
      <c r="O31" s="2">
        <v>789806000</v>
      </c>
      <c r="P31" s="2">
        <v>1830188000</v>
      </c>
    </row>
    <row r="32" spans="1:16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M32">
        <v>0.65770057999999998</v>
      </c>
      <c r="N32">
        <v>0.241868631</v>
      </c>
      <c r="O32" s="2">
        <v>830841000</v>
      </c>
      <c r="P32" s="2">
        <v>2259262000</v>
      </c>
    </row>
    <row r="33" spans="1:16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M33">
        <v>0.65095199100000001</v>
      </c>
      <c r="N33">
        <v>0.30449326599999998</v>
      </c>
      <c r="O33" s="2">
        <v>1041796000</v>
      </c>
      <c r="P33" s="2">
        <v>2227173000</v>
      </c>
    </row>
    <row r="34" spans="1:16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M34">
        <v>4.0007067E-2</v>
      </c>
      <c r="N34">
        <v>2.1621263000000002E-2</v>
      </c>
      <c r="O34" s="2">
        <v>1958000000</v>
      </c>
      <c r="P34" s="2">
        <v>3623000000</v>
      </c>
    </row>
    <row r="35" spans="1:16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M35">
        <v>4.3305420999999997E-2</v>
      </c>
      <c r="N35">
        <v>2.3718320000000001E-2</v>
      </c>
      <c r="O35" s="2">
        <v>2130000000</v>
      </c>
      <c r="P35" s="2">
        <v>3889000000</v>
      </c>
    </row>
    <row r="36" spans="1:16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M36">
        <v>5.8718488999999999E-2</v>
      </c>
      <c r="N36">
        <v>3.5233555999999999E-2</v>
      </c>
      <c r="O36" s="2">
        <v>2861000000</v>
      </c>
      <c r="P36" s="2">
        <v>4768000000</v>
      </c>
    </row>
    <row r="37" spans="1:16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M37">
        <v>5.9377861999999997E-2</v>
      </c>
      <c r="N37">
        <v>2.9688930999999998E-2</v>
      </c>
      <c r="O37" s="2">
        <v>2010000000</v>
      </c>
      <c r="P37" s="2">
        <v>4020000000</v>
      </c>
    </row>
    <row r="38" spans="1:16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M38">
        <v>0.343082999</v>
      </c>
      <c r="N38">
        <v>0.267580237</v>
      </c>
      <c r="O38" s="2">
        <v>974364000</v>
      </c>
      <c r="P38" s="2">
        <v>1249299000</v>
      </c>
    </row>
    <row r="39" spans="1:16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M39">
        <v>0.329734945</v>
      </c>
      <c r="N39">
        <v>0.25443296399999998</v>
      </c>
      <c r="O39" s="2">
        <v>1098912000</v>
      </c>
      <c r="P39" s="2">
        <v>1424146000</v>
      </c>
    </row>
    <row r="40" spans="1:16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M40">
        <v>0.31283797299999999</v>
      </c>
      <c r="N40">
        <v>0.20714301900000001</v>
      </c>
      <c r="O40" s="2">
        <v>1098467000</v>
      </c>
      <c r="P40" s="2">
        <v>1658961000</v>
      </c>
    </row>
    <row r="41" spans="1:16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M41">
        <v>0.303901117</v>
      </c>
      <c r="N41">
        <v>0.19594872199999999</v>
      </c>
      <c r="O41" s="2">
        <v>1261860000</v>
      </c>
      <c r="P41" s="2">
        <v>1957046000</v>
      </c>
    </row>
    <row r="42" spans="1:16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M42">
        <v>0.89685148299999995</v>
      </c>
      <c r="N42">
        <v>0.15128449099999999</v>
      </c>
      <c r="O42" s="2">
        <v>349800000</v>
      </c>
      <c r="P42" s="2">
        <v>2073700000</v>
      </c>
    </row>
    <row r="43" spans="1:16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M43">
        <v>0.87937024500000005</v>
      </c>
      <c r="N43">
        <v>0.130876468</v>
      </c>
      <c r="O43" s="2">
        <v>297600000</v>
      </c>
      <c r="P43" s="2">
        <v>1999600000</v>
      </c>
    </row>
    <row r="44" spans="1:16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M44">
        <v>0.86382453599999998</v>
      </c>
      <c r="N44">
        <v>4.9279516000000002E-2</v>
      </c>
      <c r="O44" s="2">
        <v>123800000</v>
      </c>
      <c r="P44" s="2">
        <v>2170100000</v>
      </c>
    </row>
    <row r="45" spans="1:16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M45">
        <v>0.851962781</v>
      </c>
      <c r="N45">
        <v>5.19149E-4</v>
      </c>
      <c r="O45" s="2">
        <v>1300000</v>
      </c>
      <c r="P45" s="2">
        <v>2133400000</v>
      </c>
    </row>
    <row r="46" spans="1:16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M46">
        <v>0.398546964</v>
      </c>
      <c r="N46">
        <v>0.205500778</v>
      </c>
      <c r="O46" s="2">
        <v>1188000000</v>
      </c>
      <c r="P46" s="2">
        <v>2304000000</v>
      </c>
    </row>
    <row r="47" spans="1:16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M47">
        <v>0.40219253199999999</v>
      </c>
      <c r="N47">
        <v>0.20280918100000001</v>
      </c>
      <c r="O47" s="2">
        <v>1184000000</v>
      </c>
      <c r="P47" s="2">
        <v>2348000000</v>
      </c>
    </row>
    <row r="48" spans="1:16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M48">
        <v>0.407566496</v>
      </c>
      <c r="N48">
        <v>0.20716999799999999</v>
      </c>
      <c r="O48" s="2">
        <v>1254000000</v>
      </c>
      <c r="P48" s="2">
        <v>2467000000</v>
      </c>
    </row>
    <row r="49" spans="1:16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M49">
        <v>0.42587733700000002</v>
      </c>
      <c r="N49">
        <v>0.20646113499999999</v>
      </c>
      <c r="O49" s="2">
        <v>1259000000</v>
      </c>
      <c r="P49" s="2">
        <v>2597000000</v>
      </c>
    </row>
    <row r="50" spans="1:16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M50">
        <v>0.57209769200000005</v>
      </c>
      <c r="N50">
        <v>0.19779190399999999</v>
      </c>
      <c r="O50" s="2">
        <v>2956000000</v>
      </c>
      <c r="P50" s="2">
        <v>8550000000</v>
      </c>
    </row>
    <row r="51" spans="1:16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M51">
        <v>0.54620447599999999</v>
      </c>
      <c r="N51">
        <v>0.20581901599999999</v>
      </c>
      <c r="O51" s="2">
        <v>3048900000</v>
      </c>
      <c r="P51" s="2">
        <v>8091200000</v>
      </c>
    </row>
    <row r="52" spans="1:16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M52">
        <v>0.53074743899999999</v>
      </c>
      <c r="N52">
        <v>0.19094428099999999</v>
      </c>
      <c r="O52" s="2">
        <v>3127400000</v>
      </c>
      <c r="P52" s="2">
        <v>8692900000</v>
      </c>
    </row>
    <row r="53" spans="1:16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M53">
        <v>0.54820338899999999</v>
      </c>
      <c r="N53">
        <v>0.202604964</v>
      </c>
      <c r="O53" s="2">
        <v>3333500000</v>
      </c>
      <c r="P53" s="2">
        <v>9019700000</v>
      </c>
    </row>
    <row r="54" spans="1:16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M54">
        <v>0.326841192</v>
      </c>
      <c r="N54">
        <v>0.179900647</v>
      </c>
      <c r="O54" s="2">
        <v>4563000000</v>
      </c>
      <c r="P54" s="2">
        <v>8290000000</v>
      </c>
    </row>
    <row r="55" spans="1:16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M55">
        <v>0.35916287200000002</v>
      </c>
      <c r="N55">
        <v>0.21341743599999999</v>
      </c>
      <c r="O55" s="2">
        <v>5109000000</v>
      </c>
      <c r="P55" s="2">
        <v>8598000000</v>
      </c>
    </row>
    <row r="56" spans="1:16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M56">
        <v>0.367608237</v>
      </c>
      <c r="N56">
        <v>0.211545231</v>
      </c>
      <c r="O56" s="2">
        <v>4808000000</v>
      </c>
      <c r="P56" s="2">
        <v>8355000000</v>
      </c>
    </row>
    <row r="57" spans="1:16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M57">
        <v>0.37480835600000001</v>
      </c>
      <c r="N57">
        <v>0.19887888100000001</v>
      </c>
      <c r="O57" s="2">
        <v>4151000000</v>
      </c>
      <c r="P57" s="2">
        <v>7823000000</v>
      </c>
    </row>
    <row r="58" spans="1:16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M58">
        <v>0.46997781300000002</v>
      </c>
      <c r="N58">
        <v>0.16819726500000001</v>
      </c>
      <c r="O58" s="2">
        <v>11978000000</v>
      </c>
      <c r="P58" s="2">
        <v>33469000000</v>
      </c>
    </row>
    <row r="59" spans="1:16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M59">
        <v>0.49676220300000001</v>
      </c>
      <c r="N59">
        <v>0.17726573200000001</v>
      </c>
      <c r="O59" s="2">
        <v>12209000000</v>
      </c>
      <c r="P59" s="2">
        <v>34214000000</v>
      </c>
    </row>
    <row r="60" spans="1:16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M60">
        <v>0.47813868300000001</v>
      </c>
      <c r="N60">
        <v>0.19103810199999999</v>
      </c>
      <c r="O60" s="2">
        <v>12304000000</v>
      </c>
      <c r="P60" s="2">
        <v>30795000000</v>
      </c>
    </row>
    <row r="61" spans="1:16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M61">
        <v>0.37282905</v>
      </c>
      <c r="N61">
        <v>9.1364205000000004E-2</v>
      </c>
      <c r="O61" s="2">
        <v>5329000000</v>
      </c>
      <c r="P61" s="2">
        <v>21746000000</v>
      </c>
    </row>
    <row r="62" spans="1:16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M62">
        <v>0.59692168400000001</v>
      </c>
      <c r="N62">
        <v>0.19326956100000001</v>
      </c>
      <c r="O62" s="2">
        <v>185251000</v>
      </c>
      <c r="P62" s="2">
        <v>572156000</v>
      </c>
    </row>
    <row r="63" spans="1:16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M63">
        <v>0.60982513299999996</v>
      </c>
      <c r="N63">
        <v>0.25565241300000002</v>
      </c>
      <c r="O63" s="2">
        <v>249019000</v>
      </c>
      <c r="P63" s="2">
        <v>594002000</v>
      </c>
    </row>
    <row r="64" spans="1:16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M64">
        <v>0.61298423400000002</v>
      </c>
      <c r="N64">
        <v>0.26836644599999998</v>
      </c>
      <c r="O64" s="2">
        <v>264170000</v>
      </c>
      <c r="P64" s="2">
        <v>603399000</v>
      </c>
    </row>
    <row r="65" spans="1:16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M65">
        <v>0.62779549800000001</v>
      </c>
      <c r="N65">
        <v>0.26109486300000001</v>
      </c>
      <c r="O65" s="2">
        <v>256215000</v>
      </c>
      <c r="P65" s="2">
        <v>616062000</v>
      </c>
    </row>
    <row r="66" spans="1:16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M66">
        <v>0.25837860600000001</v>
      </c>
      <c r="N66">
        <v>9.5873881999999994E-2</v>
      </c>
      <c r="O66" s="2">
        <v>867434000</v>
      </c>
      <c r="P66" s="2">
        <v>2337721000</v>
      </c>
    </row>
    <row r="67" spans="1:16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M67">
        <v>0.22039746499999999</v>
      </c>
      <c r="N67">
        <v>7.7302911000000002E-2</v>
      </c>
      <c r="O67" s="2">
        <v>802532000</v>
      </c>
      <c r="P67" s="2">
        <v>2288090000</v>
      </c>
    </row>
    <row r="68" spans="1:16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M68">
        <v>0.16065768899999999</v>
      </c>
      <c r="N68">
        <v>2.4821765999999999E-2</v>
      </c>
      <c r="O68" s="2">
        <v>256297000</v>
      </c>
      <c r="P68" s="2">
        <v>1658870000</v>
      </c>
    </row>
    <row r="69" spans="1:16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M69">
        <v>0.30279057500000001</v>
      </c>
      <c r="N69">
        <v>0.12337561599999999</v>
      </c>
      <c r="O69" s="2">
        <v>929238000</v>
      </c>
      <c r="P69" s="2">
        <v>2280552000</v>
      </c>
    </row>
    <row r="70" spans="1:16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M70">
        <v>0.61432282299999996</v>
      </c>
      <c r="N70">
        <v>0.22918860799999999</v>
      </c>
      <c r="O70" s="2">
        <v>314893000</v>
      </c>
      <c r="P70" s="2">
        <v>844047000</v>
      </c>
    </row>
    <row r="71" spans="1:16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M71">
        <v>0.67610122699999997</v>
      </c>
      <c r="N71">
        <v>0.26351809500000001</v>
      </c>
      <c r="O71" s="2">
        <v>415811000</v>
      </c>
      <c r="P71" s="2">
        <v>1066835000</v>
      </c>
    </row>
    <row r="72" spans="1:16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M72">
        <v>0.68890926799999996</v>
      </c>
      <c r="N72">
        <v>0.24986735400000001</v>
      </c>
      <c r="O72" s="2">
        <v>490708000</v>
      </c>
      <c r="P72" s="2">
        <v>1352931000</v>
      </c>
    </row>
    <row r="73" spans="1:16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M73">
        <v>0.66978968299999997</v>
      </c>
      <c r="N73">
        <v>0.212481479</v>
      </c>
      <c r="O73" s="2">
        <v>466917000</v>
      </c>
      <c r="P73" s="2">
        <v>1471828000</v>
      </c>
    </row>
    <row r="74" spans="1:16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M74">
        <v>0.35680351399999999</v>
      </c>
      <c r="N74">
        <v>0.20303165300000001</v>
      </c>
      <c r="O74" s="2">
        <v>511468000</v>
      </c>
      <c r="P74" s="2">
        <v>898843000</v>
      </c>
    </row>
    <row r="75" spans="1:16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M75">
        <v>0.35521098299999998</v>
      </c>
      <c r="N75">
        <v>0.25478997799999997</v>
      </c>
      <c r="O75" s="2">
        <v>610036000</v>
      </c>
      <c r="P75" s="2">
        <v>850471000</v>
      </c>
    </row>
    <row r="76" spans="1:16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M76">
        <v>0.31520460900000002</v>
      </c>
      <c r="N76">
        <v>0.133877151</v>
      </c>
      <c r="O76" s="2">
        <v>327403000</v>
      </c>
      <c r="P76" s="2">
        <v>770848000</v>
      </c>
    </row>
    <row r="77" spans="1:16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M77">
        <v>0.32779024699999998</v>
      </c>
      <c r="N77">
        <v>0.15931898899999999</v>
      </c>
      <c r="O77" s="2">
        <v>581727000</v>
      </c>
      <c r="P77" s="2">
        <v>1196872000</v>
      </c>
    </row>
    <row r="78" spans="1:16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M78">
        <v>0.50203993999999996</v>
      </c>
      <c r="N78">
        <v>0.114236633</v>
      </c>
      <c r="O78" s="2">
        <v>532000000</v>
      </c>
      <c r="P78" s="2">
        <v>2338000000</v>
      </c>
    </row>
    <row r="79" spans="1:16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M79">
        <v>0.54325058199999998</v>
      </c>
      <c r="N79">
        <v>0.16252909199999999</v>
      </c>
      <c r="O79" s="2">
        <v>838000000</v>
      </c>
      <c r="P79" s="2">
        <v>2801000000</v>
      </c>
    </row>
    <row r="80" spans="1:16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M80">
        <v>0.56687779400000005</v>
      </c>
      <c r="N80">
        <v>0.173621461</v>
      </c>
      <c r="O80" s="2">
        <v>932000000</v>
      </c>
      <c r="P80" s="2">
        <v>3043000000</v>
      </c>
    </row>
    <row r="81" spans="1:16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M81">
        <v>0.65434083600000004</v>
      </c>
      <c r="N81">
        <v>0.23758485200000001</v>
      </c>
      <c r="O81" s="2">
        <v>1330000000</v>
      </c>
      <c r="P81" s="2">
        <v>3663000000</v>
      </c>
    </row>
    <row r="82" spans="1:16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M82">
        <v>0.35110310700000003</v>
      </c>
      <c r="N82">
        <v>0.110911001</v>
      </c>
      <c r="O82" s="2">
        <v>3695000000</v>
      </c>
      <c r="P82" s="2">
        <v>11697000000</v>
      </c>
    </row>
    <row r="83" spans="1:16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M83">
        <v>0.42539194899999999</v>
      </c>
      <c r="N83">
        <v>0.14524589199999999</v>
      </c>
      <c r="O83" s="2">
        <v>5012000000</v>
      </c>
      <c r="P83" s="2">
        <v>14679000000</v>
      </c>
    </row>
    <row r="84" spans="1:16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M84">
        <v>0.398592469</v>
      </c>
      <c r="N84">
        <v>0.131984449</v>
      </c>
      <c r="O84" s="2">
        <v>4651000000</v>
      </c>
      <c r="P84" s="2">
        <v>14046000000</v>
      </c>
    </row>
    <row r="85" spans="1:16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M85">
        <v>0.35946484200000001</v>
      </c>
      <c r="N85">
        <v>0.101253751</v>
      </c>
      <c r="O85" s="2">
        <v>3610000000</v>
      </c>
      <c r="P85" s="2">
        <v>12816000000</v>
      </c>
    </row>
    <row r="86" spans="1:16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M86">
        <v>0.41626401200000002</v>
      </c>
      <c r="N86">
        <v>0.182837263</v>
      </c>
      <c r="O86" s="2">
        <v>378400000</v>
      </c>
      <c r="P86" s="2">
        <v>861500000</v>
      </c>
    </row>
    <row r="87" spans="1:16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M87">
        <v>0.40301184899999998</v>
      </c>
      <c r="N87">
        <v>0.15403861599999999</v>
      </c>
      <c r="O87" s="2">
        <v>326300000</v>
      </c>
      <c r="P87" s="2">
        <v>853700000</v>
      </c>
    </row>
    <row r="88" spans="1:16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M88">
        <v>0.420240801</v>
      </c>
      <c r="N88">
        <v>0.17339587100000001</v>
      </c>
      <c r="O88" s="2">
        <v>358600000</v>
      </c>
      <c r="P88" s="2">
        <v>869100000</v>
      </c>
    </row>
    <row r="89" spans="1:16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M89">
        <v>0.44025915999999998</v>
      </c>
      <c r="N89">
        <v>0.19012511200000001</v>
      </c>
      <c r="O89" s="2">
        <v>425500000</v>
      </c>
      <c r="P89" s="2">
        <v>985300000</v>
      </c>
    </row>
    <row r="90" spans="1:16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M90">
        <v>0.88554713100000004</v>
      </c>
      <c r="N90">
        <v>0.36262316700000002</v>
      </c>
      <c r="O90" s="2">
        <v>562554000</v>
      </c>
      <c r="P90" s="2">
        <v>1373790000</v>
      </c>
    </row>
    <row r="91" spans="1:16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M91">
        <v>0.92211280200000001</v>
      </c>
      <c r="N91">
        <v>0.40107430599999999</v>
      </c>
      <c r="O91" s="2">
        <v>896000000</v>
      </c>
      <c r="P91" s="2">
        <v>2060000000</v>
      </c>
    </row>
    <row r="92" spans="1:16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M92">
        <v>0.91052227299999999</v>
      </c>
      <c r="N92">
        <v>0.23732718899999999</v>
      </c>
      <c r="O92" s="2">
        <v>618000000</v>
      </c>
      <c r="P92" s="2">
        <v>2371000000</v>
      </c>
    </row>
    <row r="93" spans="1:16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M93">
        <v>0.916342412</v>
      </c>
      <c r="N93">
        <v>0.245460441</v>
      </c>
      <c r="O93" s="2">
        <v>757000000</v>
      </c>
      <c r="P93" s="2">
        <v>2826000000</v>
      </c>
    </row>
    <row r="94" spans="1:16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M94">
        <v>0.398322014</v>
      </c>
      <c r="N94">
        <v>0.10294313500000001</v>
      </c>
      <c r="O94" s="2">
        <v>773000000</v>
      </c>
      <c r="P94" s="2">
        <v>2991000000</v>
      </c>
    </row>
    <row r="95" spans="1:16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M95">
        <v>0.42361111099999998</v>
      </c>
      <c r="N95">
        <v>0.16754850099999999</v>
      </c>
      <c r="O95" s="2">
        <v>1520000000</v>
      </c>
      <c r="P95" s="2">
        <v>3843000000</v>
      </c>
    </row>
    <row r="96" spans="1:16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M96">
        <v>0.40915208600000003</v>
      </c>
      <c r="N96">
        <v>0.17527694399999999</v>
      </c>
      <c r="O96" s="2">
        <v>1693000000</v>
      </c>
      <c r="P96" s="2">
        <v>3952000000</v>
      </c>
    </row>
    <row r="97" spans="1:16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M97">
        <v>0.41672055400000002</v>
      </c>
      <c r="N97">
        <v>0.19879907599999999</v>
      </c>
      <c r="O97" s="2">
        <v>2152000000</v>
      </c>
      <c r="P97" s="2">
        <v>4511000000</v>
      </c>
    </row>
    <row r="98" spans="1:16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M98">
        <v>0.35393089799999999</v>
      </c>
      <c r="N98">
        <v>0.22370256499999999</v>
      </c>
      <c r="O98" s="2">
        <v>745872000</v>
      </c>
      <c r="P98" s="2">
        <v>1180081000</v>
      </c>
    </row>
    <row r="99" spans="1:16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M99">
        <v>0.35349079700000002</v>
      </c>
      <c r="N99">
        <v>0.226780233</v>
      </c>
      <c r="O99" s="2">
        <v>815079000</v>
      </c>
      <c r="P99" s="2">
        <v>1270494000</v>
      </c>
    </row>
    <row r="100" spans="1:16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M100">
        <v>0.35429133600000001</v>
      </c>
      <c r="N100">
        <v>0.223419702</v>
      </c>
      <c r="O100" s="2">
        <v>898586000</v>
      </c>
      <c r="P100" s="2">
        <v>1424947000</v>
      </c>
    </row>
    <row r="101" spans="1:16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M101">
        <v>0.358557933</v>
      </c>
      <c r="N101">
        <v>0.22839673499999999</v>
      </c>
      <c r="O101" s="2">
        <v>907716000</v>
      </c>
      <c r="P101" s="2">
        <v>1425015000</v>
      </c>
    </row>
    <row r="102" spans="1:16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M102">
        <v>0.82083958000000001</v>
      </c>
      <c r="N102">
        <v>0.314146498</v>
      </c>
      <c r="O102" s="2">
        <v>5867000000</v>
      </c>
      <c r="P102" s="2">
        <v>15330000000</v>
      </c>
    </row>
    <row r="103" spans="1:16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M103">
        <v>0.77959427800000003</v>
      </c>
      <c r="N103">
        <v>0.308577979</v>
      </c>
      <c r="O103" s="2">
        <v>6191000000</v>
      </c>
      <c r="P103" s="2">
        <v>15641000000</v>
      </c>
    </row>
    <row r="104" spans="1:16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M104">
        <v>0.80486566299999995</v>
      </c>
      <c r="N104">
        <v>0.39100729400000001</v>
      </c>
      <c r="O104" s="2">
        <v>8470000000</v>
      </c>
      <c r="P104" s="2">
        <v>17435000000</v>
      </c>
    </row>
    <row r="105" spans="1:16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M105">
        <v>0.818972641</v>
      </c>
      <c r="N105">
        <v>0.42599278000000002</v>
      </c>
      <c r="O105" s="2">
        <v>9794000000</v>
      </c>
      <c r="P105" s="2">
        <v>18829000000</v>
      </c>
    </row>
    <row r="106" spans="1:16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M106">
        <v>0.81489423900000002</v>
      </c>
      <c r="N106">
        <v>0.15167170299999999</v>
      </c>
      <c r="O106" s="2">
        <v>1556000000</v>
      </c>
      <c r="P106" s="2">
        <v>8360000000</v>
      </c>
    </row>
    <row r="107" spans="1:16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M107">
        <v>0.82600178099999999</v>
      </c>
      <c r="N107">
        <v>0.20320569899999999</v>
      </c>
      <c r="O107" s="2">
        <v>2282000000</v>
      </c>
      <c r="P107" s="2">
        <v>9276000000</v>
      </c>
    </row>
    <row r="108" spans="1:16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M108">
        <v>0.83880936900000003</v>
      </c>
      <c r="N108">
        <v>0.23609303800000001</v>
      </c>
      <c r="O108" s="2">
        <v>2903000000</v>
      </c>
      <c r="P108" s="2">
        <v>10314000000</v>
      </c>
    </row>
    <row r="109" spans="1:16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M109">
        <v>0.81467213100000002</v>
      </c>
      <c r="N109">
        <v>0.209754098</v>
      </c>
      <c r="O109" s="2">
        <v>2559000000</v>
      </c>
      <c r="P109" s="2">
        <v>9939000000</v>
      </c>
    </row>
    <row r="110" spans="1:16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M110">
        <v>0.74878683999999995</v>
      </c>
      <c r="N110">
        <v>0.38933747299999999</v>
      </c>
      <c r="O110" s="2">
        <v>1119719000</v>
      </c>
      <c r="P110" s="2">
        <v>2153481000</v>
      </c>
    </row>
    <row r="111" spans="1:16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M111">
        <v>0.74419253600000002</v>
      </c>
      <c r="N111">
        <v>0.361249025</v>
      </c>
      <c r="O111" s="2">
        <v>1214305000</v>
      </c>
      <c r="P111" s="2">
        <v>2501534000</v>
      </c>
    </row>
    <row r="112" spans="1:16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M112">
        <v>0.73310922199999995</v>
      </c>
      <c r="N112">
        <v>0.36265965700000002</v>
      </c>
      <c r="O112" s="2">
        <v>1486922000</v>
      </c>
      <c r="P112" s="2">
        <v>3005783000</v>
      </c>
    </row>
    <row r="113" spans="1:16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M113">
        <v>0.72569137399999994</v>
      </c>
      <c r="N113">
        <v>0.338003477</v>
      </c>
      <c r="O113" s="2">
        <v>1612789000</v>
      </c>
      <c r="P113" s="2">
        <v>3462648000</v>
      </c>
    </row>
    <row r="114" spans="1:16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M114">
        <v>0.272269382</v>
      </c>
      <c r="N114">
        <v>1.0006447E-2</v>
      </c>
      <c r="O114" s="2">
        <v>745000000</v>
      </c>
      <c r="P114" s="2">
        <v>20271000000</v>
      </c>
    </row>
    <row r="115" spans="1:16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M115">
        <v>0.29482626899999997</v>
      </c>
      <c r="N115">
        <v>2.0002700000000002E-3</v>
      </c>
      <c r="O115" s="2">
        <v>178000000</v>
      </c>
      <c r="P115" s="2">
        <v>26236000000</v>
      </c>
    </row>
    <row r="116" spans="1:16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M116">
        <v>0.33040203400000001</v>
      </c>
      <c r="N116">
        <v>2.0867989E-2</v>
      </c>
      <c r="O116" s="2">
        <v>2233000000</v>
      </c>
      <c r="P116" s="2">
        <v>35355000000</v>
      </c>
    </row>
    <row r="117" spans="1:16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M117">
        <v>0.35093060399999998</v>
      </c>
      <c r="N117">
        <v>3.0782354000000001E-2</v>
      </c>
      <c r="O117" s="2">
        <v>4186000000</v>
      </c>
      <c r="P117" s="2">
        <v>47722000000</v>
      </c>
    </row>
    <row r="118" spans="1:16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M118">
        <v>0.15755012099999999</v>
      </c>
      <c r="N118">
        <v>4.2260354999999999E-2</v>
      </c>
      <c r="O118" s="2">
        <v>740300000</v>
      </c>
      <c r="P118" s="2">
        <v>2759900000</v>
      </c>
    </row>
    <row r="119" spans="1:16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M119">
        <v>0.15640437900000001</v>
      </c>
      <c r="N119">
        <v>4.2954032000000003E-2</v>
      </c>
      <c r="O119" s="2">
        <v>820800000</v>
      </c>
      <c r="P119" s="2">
        <v>2988700000</v>
      </c>
    </row>
    <row r="120" spans="1:16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M120">
        <v>0.15633688000000001</v>
      </c>
      <c r="N120">
        <v>4.2589397000000001E-2</v>
      </c>
      <c r="O120" s="2">
        <v>888500000</v>
      </c>
      <c r="P120" s="2">
        <v>3261500000</v>
      </c>
    </row>
    <row r="121" spans="1:16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M121">
        <v>0.15332500299999999</v>
      </c>
      <c r="N121">
        <v>4.1163404000000001E-2</v>
      </c>
      <c r="O121" s="2">
        <v>889500000</v>
      </c>
      <c r="P121" s="2">
        <v>3313200000</v>
      </c>
    </row>
    <row r="122" spans="1:16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M122">
        <v>0.21600332999999999</v>
      </c>
      <c r="N122">
        <v>7.1061771999999995E-2</v>
      </c>
      <c r="O122" s="2">
        <v>4370100000</v>
      </c>
      <c r="P122" s="2">
        <v>13283600000</v>
      </c>
    </row>
    <row r="123" spans="1:16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M123">
        <v>0.20819024699999999</v>
      </c>
      <c r="N123">
        <v>6.4601152999999994E-2</v>
      </c>
      <c r="O123" s="2">
        <v>4588200000</v>
      </c>
      <c r="P123" s="2">
        <v>14786400000</v>
      </c>
    </row>
    <row r="124" spans="1:16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M124">
        <v>0.23038114800000001</v>
      </c>
      <c r="N124">
        <v>6.8358192999999998E-2</v>
      </c>
      <c r="O124" s="2">
        <v>5049900000</v>
      </c>
      <c r="P124" s="2">
        <v>17019200000</v>
      </c>
    </row>
    <row r="125" spans="1:16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M125">
        <v>0.22789789799999999</v>
      </c>
      <c r="N125">
        <v>6.6636346999999999E-2</v>
      </c>
      <c r="O125" s="2">
        <v>5274700000</v>
      </c>
      <c r="P125" s="2">
        <v>18039600000</v>
      </c>
    </row>
    <row r="126" spans="1:16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M126">
        <v>0.81257608999999997</v>
      </c>
      <c r="N126">
        <v>0.31257608999999997</v>
      </c>
      <c r="O126" s="2">
        <v>5135000000</v>
      </c>
      <c r="P126" s="2">
        <v>13349000000</v>
      </c>
    </row>
    <row r="127" spans="1:16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M127">
        <v>0.80109674399999997</v>
      </c>
      <c r="N127">
        <v>0.31690474600000001</v>
      </c>
      <c r="O127" s="2">
        <v>4681000000</v>
      </c>
      <c r="P127" s="2">
        <v>11833000000</v>
      </c>
    </row>
    <row r="128" spans="1:16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M128">
        <v>0.80214325099999995</v>
      </c>
      <c r="N128">
        <v>-5.0035457999999998E-2</v>
      </c>
      <c r="O128" s="2">
        <v>-635000000</v>
      </c>
      <c r="P128" s="2">
        <v>10180000000</v>
      </c>
    </row>
    <row r="129" spans="1:16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M129">
        <v>0.67648441199999998</v>
      </c>
      <c r="N129">
        <v>-4.049036503</v>
      </c>
      <c r="O129" s="2">
        <v>-25845000000</v>
      </c>
      <c r="P129" s="2">
        <v>4318000000</v>
      </c>
    </row>
    <row r="130" spans="1:16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M130">
        <v>0.79823057399999997</v>
      </c>
      <c r="N130">
        <v>0.37418558400000002</v>
      </c>
      <c r="O130" s="2">
        <v>5456000000</v>
      </c>
      <c r="P130" s="2">
        <v>11639000000</v>
      </c>
    </row>
    <row r="131" spans="1:16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M131">
        <v>0.82041147800000003</v>
      </c>
      <c r="N131">
        <v>0.42652950699999997</v>
      </c>
      <c r="O131" s="2">
        <v>7878000000</v>
      </c>
      <c r="P131" s="2">
        <v>15153000000</v>
      </c>
    </row>
    <row r="132" spans="1:16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M132">
        <v>0.63382386800000001</v>
      </c>
      <c r="N132">
        <v>-0.12531616500000001</v>
      </c>
      <c r="O132" s="2">
        <v>-1090000000</v>
      </c>
      <c r="P132" s="2">
        <v>5513000000</v>
      </c>
    </row>
    <row r="133" spans="1:16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M133">
        <v>0.63146524299999995</v>
      </c>
      <c r="N133">
        <v>-0.18121743600000001</v>
      </c>
      <c r="O133" s="2">
        <v>-1426000000</v>
      </c>
      <c r="P133" s="2">
        <v>4969000000</v>
      </c>
    </row>
    <row r="134" spans="1:16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M134">
        <v>0.26603080400000001</v>
      </c>
      <c r="N134">
        <v>0.15284271699999999</v>
      </c>
      <c r="O134" s="2">
        <v>1556000000</v>
      </c>
      <c r="P134" s="2">
        <v>2708300000</v>
      </c>
    </row>
    <row r="135" spans="1:16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M135">
        <v>0.26909665700000002</v>
      </c>
      <c r="N135">
        <v>0.159201073</v>
      </c>
      <c r="O135" s="2">
        <v>1661900000</v>
      </c>
      <c r="P135" s="2">
        <v>2809100000</v>
      </c>
    </row>
    <row r="136" spans="1:16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M136">
        <v>0.29872964899999999</v>
      </c>
      <c r="N136">
        <v>0.194393071</v>
      </c>
      <c r="O136" s="2">
        <v>1923500000</v>
      </c>
      <c r="P136" s="2">
        <v>2955900000</v>
      </c>
    </row>
    <row r="137" spans="1:16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M137">
        <v>0.32775817899999998</v>
      </c>
      <c r="N137">
        <v>0.23015622999999999</v>
      </c>
      <c r="O137" s="2">
        <v>2192100000</v>
      </c>
      <c r="P137" s="2">
        <v>3121700000</v>
      </c>
    </row>
    <row r="138" spans="1:16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M138">
        <v>0.31294704200000001</v>
      </c>
      <c r="N138">
        <v>0.19344842900000001</v>
      </c>
      <c r="O138" s="2">
        <v>830300000</v>
      </c>
      <c r="P138" s="2">
        <v>1343200000</v>
      </c>
    </row>
    <row r="139" spans="1:16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M139">
        <v>0.314386634</v>
      </c>
      <c r="N139">
        <v>0.195635686</v>
      </c>
      <c r="O139" s="2">
        <v>902800000</v>
      </c>
      <c r="P139" s="2">
        <v>1450800000</v>
      </c>
    </row>
    <row r="140" spans="1:16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M140">
        <v>0.316864653</v>
      </c>
      <c r="N140">
        <v>0.19618370600000001</v>
      </c>
      <c r="O140" s="2">
        <v>1048700000</v>
      </c>
      <c r="P140" s="2">
        <v>1693800000</v>
      </c>
    </row>
    <row r="141" spans="1:16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M141">
        <v>0.31955393500000001</v>
      </c>
      <c r="N141">
        <v>0.19940021899999999</v>
      </c>
      <c r="O141" s="2">
        <v>1110400000</v>
      </c>
      <c r="P141" s="2">
        <v>1779500000</v>
      </c>
    </row>
    <row r="142" spans="1:16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M142">
        <v>0.13919831199999999</v>
      </c>
      <c r="N142">
        <v>2.721519E-2</v>
      </c>
      <c r="O142" s="2">
        <v>645000000</v>
      </c>
      <c r="P142" s="2">
        <v>3299000000</v>
      </c>
    </row>
    <row r="143" spans="1:16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M143">
        <v>0.162643279</v>
      </c>
      <c r="N143">
        <v>4.8845085000000003E-2</v>
      </c>
      <c r="O143" s="2">
        <v>1125000000</v>
      </c>
      <c r="P143" s="2">
        <v>3746000000</v>
      </c>
    </row>
    <row r="144" spans="1:16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M144">
        <v>0.19948966800000001</v>
      </c>
      <c r="N144">
        <v>9.1399648999999999E-2</v>
      </c>
      <c r="O144" s="2">
        <v>2185000000</v>
      </c>
      <c r="P144" s="2">
        <v>4769000000</v>
      </c>
    </row>
    <row r="145" spans="1:16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M145">
        <v>0.198145025</v>
      </c>
      <c r="N145">
        <v>8.7334694000000004E-2</v>
      </c>
      <c r="O145" s="2">
        <v>1968000000</v>
      </c>
      <c r="P145" s="2">
        <v>4465000000</v>
      </c>
    </row>
    <row r="146" spans="1:16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M146">
        <v>0.65774299800000002</v>
      </c>
      <c r="N146">
        <v>0.29880560099999998</v>
      </c>
      <c r="O146" s="2">
        <v>1451000000</v>
      </c>
      <c r="P146" s="2">
        <v>3194000000</v>
      </c>
    </row>
    <row r="147" spans="1:16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M147">
        <v>0.66593934099999996</v>
      </c>
      <c r="N147">
        <v>0.29936722700000001</v>
      </c>
      <c r="O147" s="2">
        <v>1372000000</v>
      </c>
      <c r="P147" s="2">
        <v>3052000000</v>
      </c>
    </row>
    <row r="148" spans="1:16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M148">
        <v>0.65403811300000003</v>
      </c>
      <c r="N148">
        <v>0.26837568099999998</v>
      </c>
      <c r="O148" s="2">
        <v>1183000000</v>
      </c>
      <c r="P148" s="2">
        <v>2883000000</v>
      </c>
    </row>
    <row r="149" spans="1:16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M149">
        <v>0.66016295000000003</v>
      </c>
      <c r="N149">
        <v>0.28280445999999998</v>
      </c>
      <c r="O149" s="2">
        <v>1319000000</v>
      </c>
      <c r="P149" s="2">
        <v>3079000000</v>
      </c>
    </row>
    <row r="150" spans="1:16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M150">
        <v>0.52066236799999999</v>
      </c>
      <c r="N150">
        <v>0.25923212200000001</v>
      </c>
      <c r="O150" s="2">
        <v>1769000000</v>
      </c>
      <c r="P150" s="2">
        <v>3553000000</v>
      </c>
    </row>
    <row r="151" spans="1:16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M151">
        <v>0.44864048299999998</v>
      </c>
      <c r="N151">
        <v>4.4335346999999997E-2</v>
      </c>
      <c r="O151" s="2">
        <v>587000000</v>
      </c>
      <c r="P151" s="2">
        <v>5940000000</v>
      </c>
    </row>
    <row r="152" spans="1:16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M152">
        <v>0.26062931700000003</v>
      </c>
      <c r="N152">
        <v>6.4688326000000004E-2</v>
      </c>
      <c r="O152" s="2">
        <v>379300000</v>
      </c>
      <c r="P152" s="2">
        <v>1528200000</v>
      </c>
    </row>
    <row r="153" spans="1:16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M153">
        <v>0.26672638399999998</v>
      </c>
      <c r="N153">
        <v>7.5488599000000003E-2</v>
      </c>
      <c r="O153" s="2">
        <v>463500000</v>
      </c>
      <c r="P153" s="2">
        <v>1637700000</v>
      </c>
    </row>
    <row r="154" spans="1:16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M154">
        <v>0.26084071800000003</v>
      </c>
      <c r="N154">
        <v>7.7768825999999999E-2</v>
      </c>
      <c r="O154" s="2">
        <v>492300000</v>
      </c>
      <c r="P154" s="2">
        <v>1651200000</v>
      </c>
    </row>
    <row r="155" spans="1:16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M155">
        <v>0.27582161599999999</v>
      </c>
      <c r="N155">
        <v>9.0113793999999997E-2</v>
      </c>
      <c r="O155" s="2">
        <v>537700000</v>
      </c>
      <c r="P155" s="2">
        <v>1645800000</v>
      </c>
    </row>
    <row r="156" spans="1:16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M156">
        <v>0.53415049999999997</v>
      </c>
      <c r="N156">
        <v>0.32350733700000001</v>
      </c>
      <c r="O156" s="2">
        <v>923266000</v>
      </c>
      <c r="P156" s="2">
        <v>1524426000</v>
      </c>
    </row>
    <row r="157" spans="1:16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M157">
        <v>0.55227509600000002</v>
      </c>
      <c r="N157">
        <v>0.32962834299999999</v>
      </c>
      <c r="O157" s="2">
        <v>949000000</v>
      </c>
      <c r="P157" s="2">
        <v>1590000000</v>
      </c>
    </row>
    <row r="158" spans="1:16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M158">
        <v>0.55164397200000004</v>
      </c>
      <c r="N158">
        <v>0.33244769200000002</v>
      </c>
      <c r="O158" s="2">
        <v>1001000000</v>
      </c>
      <c r="P158" s="2">
        <v>1661000000</v>
      </c>
    </row>
    <row r="159" spans="1:16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M159">
        <v>0.55555555599999995</v>
      </c>
      <c r="N159">
        <v>0.33934789500000001</v>
      </c>
      <c r="O159" s="2">
        <v>1072000000</v>
      </c>
      <c r="P159" s="2">
        <v>1755000000</v>
      </c>
    </row>
    <row r="160" spans="1:16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M160">
        <v>0.98579082900000004</v>
      </c>
      <c r="N160">
        <v>0.24265119399999999</v>
      </c>
      <c r="O160" s="2">
        <v>8197000000</v>
      </c>
      <c r="P160" s="2">
        <v>33301000000</v>
      </c>
    </row>
    <row r="161" spans="1:16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M161">
        <v>0.98730906200000002</v>
      </c>
      <c r="N161">
        <v>0.27001263399999997</v>
      </c>
      <c r="O161" s="2">
        <v>9404000000</v>
      </c>
      <c r="P161" s="2">
        <v>34386000000</v>
      </c>
    </row>
    <row r="162" spans="1:16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M162">
        <v>0.98960858100000004</v>
      </c>
      <c r="N162">
        <v>0.28764451899999999</v>
      </c>
      <c r="O162" s="2">
        <v>10325000000</v>
      </c>
      <c r="P162" s="2">
        <v>35522000000</v>
      </c>
    </row>
    <row r="163" spans="1:16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M163">
        <v>0.98620829799999998</v>
      </c>
      <c r="N163">
        <v>0.26381347799999999</v>
      </c>
      <c r="O163" s="2">
        <v>9086000000</v>
      </c>
      <c r="P163" s="2">
        <v>33966000000</v>
      </c>
    </row>
    <row r="164" spans="1:16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M164">
        <v>0.40093820299999999</v>
      </c>
      <c r="N164">
        <v>0.110095256</v>
      </c>
      <c r="O164" s="2">
        <v>230000000</v>
      </c>
      <c r="P164" s="2">
        <v>837600000</v>
      </c>
    </row>
    <row r="165" spans="1:16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M165">
        <v>0.409108001</v>
      </c>
      <c r="N165">
        <v>0.124879883</v>
      </c>
      <c r="O165" s="2">
        <v>298900000</v>
      </c>
      <c r="P165" s="2">
        <v>979200000</v>
      </c>
    </row>
    <row r="166" spans="1:16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M166">
        <v>0.42324601899999997</v>
      </c>
      <c r="N166">
        <v>0.143606606</v>
      </c>
      <c r="O166" s="2">
        <v>388700000</v>
      </c>
      <c r="P166" s="2">
        <v>1145600000</v>
      </c>
    </row>
    <row r="167" spans="1:16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M167">
        <v>0.43636253200000003</v>
      </c>
      <c r="N167">
        <v>0.14893811000000001</v>
      </c>
      <c r="O167" s="2">
        <v>490200000</v>
      </c>
      <c r="P167" s="2">
        <v>1436200000</v>
      </c>
    </row>
    <row r="168" spans="1:16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M168">
        <v>0.51827487900000002</v>
      </c>
      <c r="N168">
        <v>0.19383352700000001</v>
      </c>
      <c r="O168" s="2">
        <v>1773098000</v>
      </c>
      <c r="P168" s="2">
        <v>4740935000</v>
      </c>
    </row>
    <row r="169" spans="1:16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M169">
        <v>0.52081730699999995</v>
      </c>
      <c r="N169">
        <v>0.193156997</v>
      </c>
      <c r="O169" s="2">
        <v>1830223000</v>
      </c>
      <c r="P169" s="2">
        <v>4934907000</v>
      </c>
    </row>
    <row r="170" spans="1:16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M170">
        <v>0.522906961</v>
      </c>
      <c r="N170">
        <v>0.19171353899999999</v>
      </c>
      <c r="O170" s="2">
        <v>1953051000</v>
      </c>
      <c r="P170" s="2">
        <v>5327031000</v>
      </c>
    </row>
    <row r="171" spans="1:16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M171">
        <v>0.52735115300000002</v>
      </c>
      <c r="N171">
        <v>0.19372487499999999</v>
      </c>
      <c r="O171" s="2">
        <v>2060395000</v>
      </c>
      <c r="P171" s="2">
        <v>5608736000</v>
      </c>
    </row>
    <row r="172" spans="1:16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M172">
        <v>0.15417383400000001</v>
      </c>
      <c r="N172">
        <v>7.5522667000000002E-2</v>
      </c>
      <c r="O172" s="2">
        <v>6542000000</v>
      </c>
      <c r="P172" s="2">
        <v>13355000000</v>
      </c>
    </row>
    <row r="173" spans="1:16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M173">
        <v>0.15435975399999999</v>
      </c>
      <c r="N173">
        <v>8.2446398000000004E-2</v>
      </c>
      <c r="O173" s="2">
        <v>7483000000</v>
      </c>
      <c r="P173" s="2">
        <v>14010000000</v>
      </c>
    </row>
    <row r="174" spans="1:16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M174">
        <v>0.14593087399999999</v>
      </c>
      <c r="N174">
        <v>7.7449694999999999E-2</v>
      </c>
      <c r="O174" s="2">
        <v>7444000000</v>
      </c>
      <c r="P174" s="2">
        <v>14026000000</v>
      </c>
    </row>
    <row r="175" spans="1:16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M175">
        <v>0.14572120399999999</v>
      </c>
      <c r="N175">
        <v>6.1763119999999998E-2</v>
      </c>
      <c r="O175" s="2">
        <v>5841000000</v>
      </c>
      <c r="P175" s="2">
        <v>13781000000</v>
      </c>
    </row>
    <row r="176" spans="1:16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M176">
        <v>0.962499251</v>
      </c>
      <c r="N176">
        <v>0.160504806</v>
      </c>
      <c r="O176" s="2">
        <v>16063000000</v>
      </c>
      <c r="P176" s="2">
        <v>96325000000</v>
      </c>
    </row>
    <row r="177" spans="1:16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M177">
        <v>0.97016627799999999</v>
      </c>
      <c r="N177">
        <v>0.25460928100000002</v>
      </c>
      <c r="O177" s="2">
        <v>25893000000</v>
      </c>
      <c r="P177" s="2">
        <v>98663000000</v>
      </c>
    </row>
    <row r="178" spans="1:16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M178">
        <v>0.97209527100000004</v>
      </c>
      <c r="N178">
        <v>0.15899181600000001</v>
      </c>
      <c r="O178" s="2">
        <v>15133000000</v>
      </c>
      <c r="P178" s="2">
        <v>92525000000</v>
      </c>
    </row>
    <row r="179" spans="1:16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M179">
        <v>0.97631533699999995</v>
      </c>
      <c r="N179">
        <v>0.32774888200000002</v>
      </c>
      <c r="O179" s="2">
        <v>30499000000</v>
      </c>
      <c r="P179" s="2">
        <v>90852000000</v>
      </c>
    </row>
    <row r="180" spans="1:16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M180">
        <v>0.51191159600000002</v>
      </c>
      <c r="N180">
        <v>0.198765786</v>
      </c>
      <c r="O180" s="2">
        <v>2770000000</v>
      </c>
      <c r="P180" s="2">
        <v>7134000000</v>
      </c>
    </row>
    <row r="181" spans="1:16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M181">
        <v>0.442154467</v>
      </c>
      <c r="N181">
        <v>5.2693084000000001E-2</v>
      </c>
      <c r="O181" s="2">
        <v>496000000</v>
      </c>
      <c r="P181" s="2">
        <v>4162000000</v>
      </c>
    </row>
    <row r="182" spans="1:16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M182">
        <v>0.427371956</v>
      </c>
      <c r="N182">
        <v>6.1199739000000003E-2</v>
      </c>
      <c r="O182" s="2">
        <v>656000000</v>
      </c>
      <c r="P182" s="2">
        <v>4581000000</v>
      </c>
    </row>
    <row r="183" spans="1:16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M183">
        <v>0.41593097899999998</v>
      </c>
      <c r="N183">
        <v>4.5044141000000003E-2</v>
      </c>
      <c r="O183" s="2">
        <v>449000000</v>
      </c>
      <c r="P183" s="2">
        <v>4146000000</v>
      </c>
    </row>
    <row r="184" spans="1:16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M184">
        <v>0.402100034</v>
      </c>
      <c r="N184">
        <v>0.15009439199999999</v>
      </c>
      <c r="O184" s="2">
        <v>1638218000</v>
      </c>
      <c r="P184" s="2">
        <v>4388755000</v>
      </c>
    </row>
    <row r="185" spans="1:16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M185">
        <v>0.396870365</v>
      </c>
      <c r="N185">
        <v>0.14035050399999999</v>
      </c>
      <c r="O185" s="2">
        <v>1614587000</v>
      </c>
      <c r="P185" s="2">
        <v>4565582000</v>
      </c>
    </row>
    <row r="186" spans="1:16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M186">
        <v>0.38883179600000001</v>
      </c>
      <c r="N186">
        <v>0.13081979399999999</v>
      </c>
      <c r="O186" s="2">
        <v>1554293000</v>
      </c>
      <c r="P186" s="2">
        <v>4619779000</v>
      </c>
    </row>
    <row r="187" spans="1:16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M187">
        <v>0.38172117799999999</v>
      </c>
      <c r="N187">
        <v>0.11689658</v>
      </c>
      <c r="O187" s="2">
        <v>1414903000</v>
      </c>
      <c r="P187" s="2">
        <v>4620310000</v>
      </c>
    </row>
    <row r="188" spans="1:16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M188">
        <v>0.96004470500000005</v>
      </c>
      <c r="N188">
        <v>0.32513737500000001</v>
      </c>
      <c r="O188" s="2">
        <v>3491000000</v>
      </c>
      <c r="P188" s="2">
        <v>10308000000</v>
      </c>
    </row>
    <row r="189" spans="1:16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M189">
        <v>0.97145025100000004</v>
      </c>
      <c r="N189">
        <v>0.37171583000000002</v>
      </c>
      <c r="O189" s="2">
        <v>3919000000</v>
      </c>
      <c r="P189" s="2">
        <v>10242000000</v>
      </c>
    </row>
    <row r="190" spans="1:16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M190">
        <v>0.97609521899999996</v>
      </c>
      <c r="N190">
        <v>0.37027405499999999</v>
      </c>
      <c r="O190" s="2">
        <v>3702000000</v>
      </c>
      <c r="P190" s="2">
        <v>9759000000</v>
      </c>
    </row>
    <row r="191" spans="1:16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M191">
        <v>0.97747921900000001</v>
      </c>
      <c r="N191">
        <v>0.34641407299999999</v>
      </c>
      <c r="O191" s="2">
        <v>3584000000</v>
      </c>
      <c r="P191" s="2">
        <v>10113000000</v>
      </c>
    </row>
    <row r="192" spans="1:16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M192">
        <v>0.24163495199999999</v>
      </c>
      <c r="N192">
        <v>4.9035351999999997E-2</v>
      </c>
      <c r="O192" s="2">
        <v>2229000000</v>
      </c>
      <c r="P192" s="2">
        <v>10984000000</v>
      </c>
    </row>
    <row r="193" spans="1:16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M193">
        <v>0.231439758</v>
      </c>
      <c r="N193">
        <v>3.1838664000000003E-2</v>
      </c>
      <c r="O193" s="2">
        <v>1293000000</v>
      </c>
      <c r="P193" s="2">
        <v>9399000000</v>
      </c>
    </row>
    <row r="194" spans="1:16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M194">
        <v>0.22427427599999999</v>
      </c>
      <c r="N194">
        <v>3.6069312999999999E-2</v>
      </c>
      <c r="O194" s="2">
        <v>1455000000</v>
      </c>
      <c r="P194" s="2">
        <v>9047000000</v>
      </c>
    </row>
    <row r="195" spans="1:16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M195">
        <v>0.23251872100000001</v>
      </c>
      <c r="N195">
        <v>3.9794575999999998E-2</v>
      </c>
      <c r="O195" s="2">
        <v>1573000000</v>
      </c>
      <c r="P195" s="2">
        <v>9191000000</v>
      </c>
    </row>
    <row r="196" spans="1:16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M196">
        <v>0.60832923400000005</v>
      </c>
      <c r="N196">
        <v>0.20957534</v>
      </c>
      <c r="O196" s="2">
        <v>639100000</v>
      </c>
      <c r="P196" s="2">
        <v>1855100000</v>
      </c>
    </row>
    <row r="197" spans="1:16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M197">
        <v>0.62131423799999996</v>
      </c>
      <c r="N197">
        <v>0.235136599</v>
      </c>
      <c r="O197" s="2">
        <v>781500000</v>
      </c>
      <c r="P197" s="2">
        <v>2065000000</v>
      </c>
    </row>
    <row r="198" spans="1:16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M198">
        <v>0.61908665100000004</v>
      </c>
      <c r="N198">
        <v>0.24692623</v>
      </c>
      <c r="O198" s="2">
        <v>843500000</v>
      </c>
      <c r="P198" s="2">
        <v>2114800000</v>
      </c>
    </row>
    <row r="199" spans="1:16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M199">
        <v>0.63066774400000003</v>
      </c>
      <c r="N199">
        <v>0.25514270300000003</v>
      </c>
      <c r="O199" s="2">
        <v>947600000</v>
      </c>
      <c r="P199" s="2">
        <v>2342300000</v>
      </c>
    </row>
    <row r="200" spans="1:16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M200">
        <v>0.51787931499999995</v>
      </c>
      <c r="N200">
        <v>0.155823193</v>
      </c>
      <c r="O200" s="2">
        <v>1255000000</v>
      </c>
      <c r="P200" s="2">
        <v>4171000000</v>
      </c>
    </row>
    <row r="201" spans="1:16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M201">
        <v>0.509235141</v>
      </c>
      <c r="N201">
        <v>0.190149183</v>
      </c>
      <c r="O201" s="2">
        <v>1606000000</v>
      </c>
      <c r="P201" s="2">
        <v>4301000000</v>
      </c>
    </row>
    <row r="202" spans="1:16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M202">
        <v>0.45662322500000002</v>
      </c>
      <c r="N202">
        <v>0.14588601400000001</v>
      </c>
      <c r="O202" s="2">
        <v>1500000000</v>
      </c>
      <c r="P202" s="2">
        <v>4695000000</v>
      </c>
    </row>
    <row r="203" spans="1:16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M203">
        <v>0.47993270799999999</v>
      </c>
      <c r="N203">
        <v>0.17287511</v>
      </c>
      <c r="O203" s="2">
        <v>2158000000</v>
      </c>
      <c r="P203" s="2">
        <v>5991000000</v>
      </c>
    </row>
    <row r="204" spans="1:16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M204">
        <v>0.170407798</v>
      </c>
      <c r="N204">
        <v>8.7148988999999996E-2</v>
      </c>
      <c r="O204" s="2">
        <v>1949000000</v>
      </c>
      <c r="P204" s="2">
        <v>3811000000</v>
      </c>
    </row>
    <row r="205" spans="1:16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M205">
        <v>0.19571504200000001</v>
      </c>
      <c r="N205">
        <v>0.116451468</v>
      </c>
      <c r="O205" s="2">
        <v>2859000000</v>
      </c>
      <c r="P205" s="2">
        <v>4805000000</v>
      </c>
    </row>
    <row r="206" spans="1:16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M206">
        <v>8.4296785999999999E-2</v>
      </c>
      <c r="N206">
        <v>-6.8606279999999997E-3</v>
      </c>
      <c r="O206" s="2">
        <v>-108000000</v>
      </c>
      <c r="P206" s="2">
        <v>1327000000</v>
      </c>
    </row>
    <row r="207" spans="1:16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M207">
        <v>-1.3413270999999999E-2</v>
      </c>
      <c r="N207">
        <v>-0.135250483</v>
      </c>
      <c r="O207" s="2">
        <v>-1331000000</v>
      </c>
      <c r="P207" s="2">
        <v>-132000000</v>
      </c>
    </row>
    <row r="208" spans="1:16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M208">
        <v>0.87627304500000003</v>
      </c>
      <c r="N208">
        <v>0.35926545700000001</v>
      </c>
      <c r="O208" s="2">
        <v>2490500000</v>
      </c>
      <c r="P208" s="2">
        <v>6074500000</v>
      </c>
    </row>
    <row r="209" spans="1:16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M209">
        <v>0.879319407</v>
      </c>
      <c r="N209">
        <v>0.40766543300000002</v>
      </c>
      <c r="O209" s="2">
        <v>3955700000</v>
      </c>
      <c r="P209" s="2">
        <v>8532300000</v>
      </c>
    </row>
    <row r="210" spans="1:16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M210">
        <v>0.88476188700000002</v>
      </c>
      <c r="N210">
        <v>0.46307066299999999</v>
      </c>
      <c r="O210" s="2">
        <v>4984400000</v>
      </c>
      <c r="P210" s="2">
        <v>9523400000</v>
      </c>
    </row>
    <row r="211" spans="1:16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M211">
        <v>0.87084235899999995</v>
      </c>
      <c r="N211">
        <v>0.49247956100000001</v>
      </c>
      <c r="O211" s="2">
        <v>5638300000</v>
      </c>
      <c r="P211" s="2">
        <v>9970100000</v>
      </c>
    </row>
    <row r="212" spans="1:16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M212">
        <v>0.17877216500000001</v>
      </c>
      <c r="N212">
        <v>9.0490744999999997E-2</v>
      </c>
      <c r="O212" s="2">
        <v>790500000</v>
      </c>
      <c r="P212" s="2">
        <v>1561700000</v>
      </c>
    </row>
    <row r="213" spans="1:16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M213">
        <v>0.18808233299999999</v>
      </c>
      <c r="N213">
        <v>9.3928980999999995E-2</v>
      </c>
      <c r="O213" s="2">
        <v>795400000</v>
      </c>
      <c r="P213" s="2">
        <v>1592700000</v>
      </c>
    </row>
    <row r="214" spans="1:16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M214">
        <v>0.19445741</v>
      </c>
      <c r="N214">
        <v>9.7852974999999995E-2</v>
      </c>
      <c r="O214" s="2">
        <v>838600000</v>
      </c>
      <c r="P214" s="2">
        <v>1666500000</v>
      </c>
    </row>
    <row r="215" spans="1:16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M215">
        <v>0.19215956000000001</v>
      </c>
      <c r="N215">
        <v>7.5678379000000004E-2</v>
      </c>
      <c r="O215" s="2">
        <v>605200000</v>
      </c>
      <c r="P215" s="2">
        <v>1536700000</v>
      </c>
    </row>
    <row r="216" spans="1:16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M216">
        <v>0.73838034200000002</v>
      </c>
      <c r="N216">
        <v>0.23210941500000001</v>
      </c>
      <c r="O216" s="2">
        <v>4090000000</v>
      </c>
      <c r="P216" s="2">
        <v>13011000000</v>
      </c>
    </row>
    <row r="217" spans="1:16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M217">
        <v>0.71809581899999997</v>
      </c>
      <c r="N217">
        <v>0.18895331100000001</v>
      </c>
      <c r="O217" s="2">
        <v>3096000000</v>
      </c>
      <c r="P217" s="2">
        <v>11766000000</v>
      </c>
    </row>
    <row r="218" spans="1:16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M218">
        <v>0.75237735400000005</v>
      </c>
      <c r="N218">
        <v>0.16317148400000001</v>
      </c>
      <c r="O218" s="2">
        <v>2591000000</v>
      </c>
      <c r="P218" s="2">
        <v>11947000000</v>
      </c>
    </row>
    <row r="219" spans="1:16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M219">
        <v>0.76394927499999998</v>
      </c>
      <c r="N219">
        <v>0.114130435</v>
      </c>
      <c r="O219" s="2">
        <v>1890000000</v>
      </c>
      <c r="P219" s="2">
        <v>12651000000</v>
      </c>
    </row>
    <row r="220" spans="1:16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M220">
        <v>0.67595530400000003</v>
      </c>
      <c r="N220">
        <v>0.15036556800000001</v>
      </c>
      <c r="O220" s="2">
        <v>1090000000</v>
      </c>
      <c r="P220" s="2">
        <v>4900000000</v>
      </c>
    </row>
    <row r="221" spans="1:16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M221">
        <v>0.69564608699999997</v>
      </c>
      <c r="N221">
        <v>0.14279714399999999</v>
      </c>
      <c r="O221" s="2">
        <v>1020000000</v>
      </c>
      <c r="P221" s="2">
        <v>4969000000</v>
      </c>
    </row>
    <row r="222" spans="1:16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M222">
        <v>0.70054200499999997</v>
      </c>
      <c r="N222">
        <v>0.14878048799999999</v>
      </c>
      <c r="O222" s="2">
        <v>1098000000</v>
      </c>
      <c r="P222" s="2">
        <v>5170000000</v>
      </c>
    </row>
    <row r="223" spans="1:16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M223">
        <v>0.70937541800000004</v>
      </c>
      <c r="N223">
        <v>0.12531764100000001</v>
      </c>
      <c r="O223" s="2">
        <v>937000000</v>
      </c>
      <c r="P223" s="2">
        <v>5304000000</v>
      </c>
    </row>
    <row r="224" spans="1:16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M224">
        <v>0.20943710800000001</v>
      </c>
      <c r="N224">
        <v>0.11499879</v>
      </c>
      <c r="O224" s="2">
        <v>855200000</v>
      </c>
      <c r="P224" s="2">
        <v>1557500000</v>
      </c>
    </row>
    <row r="225" spans="1:16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M225">
        <v>0.21148450999999999</v>
      </c>
      <c r="N225">
        <v>0.116037134</v>
      </c>
      <c r="O225" s="2">
        <v>963700000</v>
      </c>
      <c r="P225" s="2">
        <v>1756400000</v>
      </c>
    </row>
    <row r="226" spans="1:16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M226">
        <v>0.21227191100000001</v>
      </c>
      <c r="N226">
        <v>0.117122844</v>
      </c>
      <c r="O226" s="2">
        <v>939700000</v>
      </c>
      <c r="P226" s="2">
        <v>1703100000</v>
      </c>
    </row>
    <row r="227" spans="1:16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M227">
        <v>0.21310770600000001</v>
      </c>
      <c r="N227">
        <v>2.4903538999999999E-2</v>
      </c>
      <c r="O227" s="2">
        <v>225900000</v>
      </c>
      <c r="P227" s="2">
        <v>1933100000</v>
      </c>
    </row>
    <row r="228" spans="1:16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M228">
        <v>0.63879760900000004</v>
      </c>
      <c r="N228">
        <v>0.34664673699999998</v>
      </c>
      <c r="O228" s="2">
        <v>640321000</v>
      </c>
      <c r="P228" s="2">
        <v>1179978000</v>
      </c>
    </row>
    <row r="229" spans="1:16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M229">
        <v>0.63877831299999999</v>
      </c>
      <c r="N229">
        <v>0.32142985899999998</v>
      </c>
      <c r="O229" s="2">
        <v>686426000</v>
      </c>
      <c r="P229" s="2">
        <v>1364136000</v>
      </c>
    </row>
    <row r="230" spans="1:16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M230">
        <v>0.63932969500000003</v>
      </c>
      <c r="N230">
        <v>0.33451091700000002</v>
      </c>
      <c r="O230" s="2">
        <v>801822000</v>
      </c>
      <c r="P230" s="2">
        <v>1532472000</v>
      </c>
    </row>
    <row r="231" spans="1:16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M231">
        <v>0.63693256200000004</v>
      </c>
      <c r="N231">
        <v>0.34099800800000002</v>
      </c>
      <c r="O231" s="2">
        <v>849365000</v>
      </c>
      <c r="P231" s="2">
        <v>1586485000</v>
      </c>
    </row>
    <row r="232" spans="1:16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M232">
        <v>0.24981996100000001</v>
      </c>
      <c r="N232">
        <v>9.6441536999999994E-2</v>
      </c>
      <c r="O232" s="2">
        <v>1299000000</v>
      </c>
      <c r="P232" s="2">
        <v>3364900000</v>
      </c>
    </row>
    <row r="233" spans="1:16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M233">
        <v>0.247284216</v>
      </c>
      <c r="N233">
        <v>9.7016437999999997E-2</v>
      </c>
      <c r="O233" s="2">
        <v>1148500000</v>
      </c>
      <c r="P233" s="2">
        <v>2927400000</v>
      </c>
    </row>
    <row r="234" spans="1:16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M234">
        <v>0.240898048</v>
      </c>
      <c r="N234">
        <v>0.11144341100000001</v>
      </c>
      <c r="O234" s="2">
        <v>1330300000</v>
      </c>
      <c r="P234" s="2">
        <v>2875600000</v>
      </c>
    </row>
    <row r="235" spans="1:16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M235">
        <v>0.26546650700000002</v>
      </c>
      <c r="N235">
        <v>7.5702789000000006E-2</v>
      </c>
      <c r="O235" s="2">
        <v>881400000</v>
      </c>
      <c r="P235" s="2">
        <v>3090800000</v>
      </c>
    </row>
    <row r="236" spans="1:16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M236">
        <v>4.8677949999999998E-2</v>
      </c>
      <c r="N236">
        <v>1.8675872999999999E-2</v>
      </c>
      <c r="O236" s="2">
        <v>1888000000</v>
      </c>
      <c r="P236" s="2">
        <v>4921000000</v>
      </c>
    </row>
    <row r="237" spans="1:16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M237">
        <v>5.6661982E-2</v>
      </c>
      <c r="N237">
        <v>2.0969654000000001E-2</v>
      </c>
      <c r="O237" s="2">
        <v>1910000000</v>
      </c>
      <c r="P237" s="2">
        <v>5161000000</v>
      </c>
    </row>
    <row r="238" spans="1:16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M238">
        <v>5.5709979999999999E-2</v>
      </c>
      <c r="N238">
        <v>2.1369147000000002E-2</v>
      </c>
      <c r="O238" s="2">
        <v>2191000000</v>
      </c>
      <c r="P238" s="2">
        <v>5712000000</v>
      </c>
    </row>
    <row r="239" spans="1:16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M239">
        <v>5.3831470999999999E-2</v>
      </c>
      <c r="N239">
        <v>2.0041795000000001E-2</v>
      </c>
      <c r="O239" s="2">
        <v>2436000000</v>
      </c>
      <c r="P239" s="2">
        <v>6543000000</v>
      </c>
    </row>
    <row r="240" spans="1:16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M240">
        <v>0.25517464400000001</v>
      </c>
      <c r="N240">
        <v>0.10112117299999999</v>
      </c>
      <c r="O240" s="2">
        <v>5628000000</v>
      </c>
      <c r="P240" s="2">
        <v>14202000000</v>
      </c>
    </row>
    <row r="241" spans="1:16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M241">
        <v>0.25083357499999998</v>
      </c>
      <c r="N241">
        <v>6.0053638999999999E-2</v>
      </c>
      <c r="O241" s="2">
        <v>3314000000</v>
      </c>
      <c r="P241" s="2">
        <v>13842000000</v>
      </c>
    </row>
    <row r="242" spans="1:16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M242">
        <v>0.27393588699999999</v>
      </c>
      <c r="N242">
        <v>8.0513071000000005E-2</v>
      </c>
      <c r="O242" s="2">
        <v>3785000000</v>
      </c>
      <c r="P242" s="2">
        <v>12878000000</v>
      </c>
    </row>
    <row r="243" spans="1:16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M243">
        <v>0.24994161500000001</v>
      </c>
      <c r="N243">
        <v>2.8362353E-2</v>
      </c>
      <c r="O243" s="2">
        <v>1093000000</v>
      </c>
      <c r="P243" s="2">
        <v>9632000000</v>
      </c>
    </row>
    <row r="244" spans="1:16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M244">
        <v>0.29638715399999999</v>
      </c>
      <c r="N244">
        <v>0.179861731</v>
      </c>
      <c r="O244" s="2">
        <v>3226000000</v>
      </c>
      <c r="P244" s="2">
        <v>5316000000</v>
      </c>
    </row>
    <row r="245" spans="1:16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M245">
        <v>0.34987799200000003</v>
      </c>
      <c r="N245">
        <v>0.234307668</v>
      </c>
      <c r="O245" s="2">
        <v>4513000000</v>
      </c>
      <c r="P245" s="2">
        <v>6739000000</v>
      </c>
    </row>
    <row r="246" spans="1:16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M246">
        <v>0.30932137100000001</v>
      </c>
      <c r="N246">
        <v>0.19649470599999999</v>
      </c>
      <c r="O246" s="2">
        <v>3767000000</v>
      </c>
      <c r="P246" s="2">
        <v>5930000000</v>
      </c>
    </row>
    <row r="247" spans="1:16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M247">
        <v>0.31700637300000001</v>
      </c>
      <c r="N247">
        <v>0.191130774</v>
      </c>
      <c r="O247" s="2">
        <v>3629000000</v>
      </c>
      <c r="P247" s="2">
        <v>6019000000</v>
      </c>
    </row>
    <row r="248" spans="1:16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M248">
        <v>0.118001123</v>
      </c>
      <c r="N248">
        <v>9.1958381000000006E-2</v>
      </c>
      <c r="O248" s="2">
        <v>599026000</v>
      </c>
      <c r="P248" s="2">
        <v>768671000</v>
      </c>
    </row>
    <row r="249" spans="1:16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M249">
        <v>0.124025129</v>
      </c>
      <c r="N249">
        <v>9.7526109E-2</v>
      </c>
      <c r="O249" s="2">
        <v>700705000</v>
      </c>
      <c r="P249" s="2">
        <v>891095000</v>
      </c>
    </row>
    <row r="250" spans="1:16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M250">
        <v>0.110464647</v>
      </c>
      <c r="N250">
        <v>8.1171454000000004E-2</v>
      </c>
      <c r="O250" s="2">
        <v>734595000</v>
      </c>
      <c r="P250" s="2">
        <v>999696000</v>
      </c>
    </row>
    <row r="251" spans="1:16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M251">
        <v>0.104945555</v>
      </c>
      <c r="N251">
        <v>7.6012107999999995E-2</v>
      </c>
      <c r="O251" s="2">
        <v>825173000</v>
      </c>
      <c r="P251" s="2">
        <v>1139269000</v>
      </c>
    </row>
    <row r="252" spans="1:16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M252">
        <v>0.700335021</v>
      </c>
      <c r="N252">
        <v>0.35702476300000002</v>
      </c>
      <c r="O252" s="2">
        <v>868527000</v>
      </c>
      <c r="P252" s="2">
        <v>1703691000</v>
      </c>
    </row>
    <row r="253" spans="1:16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M253">
        <v>0.65418593599999997</v>
      </c>
      <c r="N253">
        <v>0.32098845999999998</v>
      </c>
      <c r="O253" s="2">
        <v>919873000</v>
      </c>
      <c r="P253" s="2">
        <v>1874734000</v>
      </c>
    </row>
    <row r="254" spans="1:16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M254">
        <v>0.63077250900000004</v>
      </c>
      <c r="N254">
        <v>0.27949737099999999</v>
      </c>
      <c r="O254" s="2">
        <v>989073000</v>
      </c>
      <c r="P254" s="2">
        <v>2232150000</v>
      </c>
    </row>
    <row r="255" spans="1:16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M255">
        <v>0.639334132</v>
      </c>
      <c r="N255">
        <v>0.27166115699999999</v>
      </c>
      <c r="O255" s="2">
        <v>995326000</v>
      </c>
      <c r="P255" s="2">
        <v>2342425000</v>
      </c>
    </row>
    <row r="256" spans="1:16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M256">
        <v>0.31127070400000001</v>
      </c>
      <c r="N256">
        <v>8.6827122000000007E-2</v>
      </c>
      <c r="O256" s="2">
        <v>1342000000</v>
      </c>
      <c r="P256" s="2">
        <v>4811000000</v>
      </c>
    </row>
    <row r="257" spans="1:16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M257">
        <v>0.34393099999999999</v>
      </c>
      <c r="N257">
        <v>0.111558801</v>
      </c>
      <c r="O257" s="2">
        <v>1772000000</v>
      </c>
      <c r="P257" s="2">
        <v>5463000000</v>
      </c>
    </row>
    <row r="258" spans="1:16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M258">
        <v>0.39881634199999999</v>
      </c>
      <c r="N258">
        <v>0.16380297799999999</v>
      </c>
      <c r="O258" s="2">
        <v>2574000000</v>
      </c>
      <c r="P258" s="2">
        <v>6267000000</v>
      </c>
    </row>
    <row r="259" spans="1:16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M259">
        <v>0.427481848</v>
      </c>
      <c r="N259">
        <v>0.18738178</v>
      </c>
      <c r="O259" s="2">
        <v>3071000000</v>
      </c>
      <c r="P259" s="2">
        <v>7006000000</v>
      </c>
    </row>
    <row r="260" spans="1:16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M260">
        <v>0.94758157700000001</v>
      </c>
      <c r="N260">
        <v>0.30490152300000001</v>
      </c>
      <c r="O260" s="2">
        <v>1980000000</v>
      </c>
      <c r="P260" s="2">
        <v>6153500000</v>
      </c>
    </row>
    <row r="261" spans="1:16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M261">
        <v>0.94968971599999996</v>
      </c>
      <c r="N261">
        <v>0.33475438000000002</v>
      </c>
      <c r="O261" s="2">
        <v>2567700000</v>
      </c>
      <c r="P261" s="2">
        <v>7284500000</v>
      </c>
    </row>
    <row r="262" spans="1:16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M262">
        <v>0.95461322400000004</v>
      </c>
      <c r="N262">
        <v>0.275950735</v>
      </c>
      <c r="O262" s="2">
        <v>2554200000</v>
      </c>
      <c r="P262" s="2">
        <v>8835900000</v>
      </c>
    </row>
    <row r="263" spans="1:16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M263">
        <v>0.96099455</v>
      </c>
      <c r="N263">
        <v>0.28536316</v>
      </c>
      <c r="O263" s="2">
        <v>3204400000</v>
      </c>
      <c r="P263" s="2">
        <v>10791200000</v>
      </c>
    </row>
    <row r="264" spans="1:16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M264">
        <v>0.82316504199999996</v>
      </c>
      <c r="N264">
        <v>0.19789140099999999</v>
      </c>
      <c r="O264" s="2">
        <v>576012000</v>
      </c>
      <c r="P264" s="2">
        <v>2396026000</v>
      </c>
    </row>
    <row r="265" spans="1:16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M265">
        <v>0.82238326399999995</v>
      </c>
      <c r="N265">
        <v>0.224258185</v>
      </c>
      <c r="O265" s="2">
        <v>763084000</v>
      </c>
      <c r="P265" s="2">
        <v>2798326000</v>
      </c>
    </row>
    <row r="266" spans="1:16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M266">
        <v>0.83034221399999997</v>
      </c>
      <c r="N266">
        <v>0.17651725900000001</v>
      </c>
      <c r="O266" s="2">
        <v>781136000</v>
      </c>
      <c r="P266" s="2">
        <v>3674486000</v>
      </c>
    </row>
    <row r="267" spans="1:16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M267">
        <v>0.83756481100000002</v>
      </c>
      <c r="N267">
        <v>0.189933937</v>
      </c>
      <c r="O267" s="2">
        <v>911013000</v>
      </c>
      <c r="P267" s="2">
        <v>4017357000</v>
      </c>
    </row>
    <row r="268" spans="1:16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M268">
        <v>0.51004259500000004</v>
      </c>
      <c r="N268">
        <v>0.47712975099999999</v>
      </c>
      <c r="O268" s="2">
        <v>2912400000</v>
      </c>
      <c r="P268" s="2">
        <v>3113300000</v>
      </c>
    </row>
    <row r="269" spans="1:16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M269">
        <v>0.460335726</v>
      </c>
      <c r="N269">
        <v>0.43290043299999997</v>
      </c>
      <c r="O269" s="2">
        <v>2370000000</v>
      </c>
      <c r="P269" s="2">
        <v>2520200000</v>
      </c>
    </row>
    <row r="270" spans="1:16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M270">
        <v>0.37495783399999999</v>
      </c>
      <c r="N270">
        <v>0.33169590199999999</v>
      </c>
      <c r="O270" s="2">
        <v>1573300000</v>
      </c>
      <c r="P270" s="2">
        <v>1778500000</v>
      </c>
    </row>
    <row r="271" spans="1:16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M271">
        <v>0.35909755599999998</v>
      </c>
      <c r="N271">
        <v>0.28505443000000003</v>
      </c>
      <c r="O271" s="2">
        <v>1228100000</v>
      </c>
      <c r="P271" s="2">
        <v>1547100000</v>
      </c>
    </row>
    <row r="272" spans="1:16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M272">
        <v>0.93197895900000005</v>
      </c>
      <c r="N272">
        <v>0.230001814</v>
      </c>
      <c r="O272" s="2">
        <v>1268000000</v>
      </c>
      <c r="P272" s="2">
        <v>5138000000</v>
      </c>
    </row>
    <row r="273" spans="1:16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M273">
        <v>0.95791934499999998</v>
      </c>
      <c r="N273">
        <v>0.232612507</v>
      </c>
      <c r="O273" s="2">
        <v>1194000000</v>
      </c>
      <c r="P273" s="2">
        <v>4917000000</v>
      </c>
    </row>
    <row r="274" spans="1:16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M274">
        <v>0.97004867100000003</v>
      </c>
      <c r="N274">
        <v>0.27536503200000001</v>
      </c>
      <c r="O274" s="2">
        <v>1471000000</v>
      </c>
      <c r="P274" s="2">
        <v>5182000000</v>
      </c>
    </row>
    <row r="275" spans="1:16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M275">
        <v>0.95507960599999997</v>
      </c>
      <c r="N275">
        <v>0.280136467</v>
      </c>
      <c r="O275" s="2">
        <v>1478000000</v>
      </c>
      <c r="P275" s="2">
        <v>5039000000</v>
      </c>
    </row>
    <row r="276" spans="1:16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M276">
        <v>0.44197268899999997</v>
      </c>
      <c r="N276">
        <v>0.186556693</v>
      </c>
      <c r="O276" s="2">
        <v>545100000</v>
      </c>
      <c r="P276" s="2">
        <v>1291400000</v>
      </c>
    </row>
    <row r="277" spans="1:16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M277">
        <v>0.450176878</v>
      </c>
      <c r="N277">
        <v>0.19478445999999999</v>
      </c>
      <c r="O277" s="2">
        <v>622200000</v>
      </c>
      <c r="P277" s="2">
        <v>1438000000</v>
      </c>
    </row>
    <row r="278" spans="1:16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M278">
        <v>0.44059315900000001</v>
      </c>
      <c r="N278">
        <v>0.19444444399999999</v>
      </c>
      <c r="O278" s="2">
        <v>641200000</v>
      </c>
      <c r="P278" s="2">
        <v>1452900000</v>
      </c>
    </row>
    <row r="279" spans="1:16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M279">
        <v>0.44532814900000001</v>
      </c>
      <c r="N279">
        <v>0.19859785599999999</v>
      </c>
      <c r="O279" s="2">
        <v>674200000</v>
      </c>
      <c r="P279" s="2">
        <v>1511800000</v>
      </c>
    </row>
    <row r="280" spans="1:16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M280">
        <v>0.42505683700000002</v>
      </c>
      <c r="N280">
        <v>0.138113024</v>
      </c>
      <c r="O280" s="2">
        <v>1701000000</v>
      </c>
      <c r="P280" s="2">
        <v>5235000000</v>
      </c>
    </row>
    <row r="281" spans="1:16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M281">
        <v>0.32232704400000001</v>
      </c>
      <c r="N281">
        <v>0.13422431900000001</v>
      </c>
      <c r="O281" s="2">
        <v>2561000000</v>
      </c>
      <c r="P281" s="2">
        <v>6150000000</v>
      </c>
    </row>
    <row r="282" spans="1:16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M282">
        <v>0.30598918899999999</v>
      </c>
      <c r="N282">
        <v>0.155978378</v>
      </c>
      <c r="O282" s="2">
        <v>3607000000</v>
      </c>
      <c r="P282" s="2">
        <v>7076000000</v>
      </c>
    </row>
    <row r="283" spans="1:16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M283">
        <v>0.19343466000000001</v>
      </c>
      <c r="N283">
        <v>-7.3644629999999999E-3</v>
      </c>
      <c r="O283" s="2">
        <v>-94000000</v>
      </c>
      <c r="P283" s="2">
        <v>2469000000</v>
      </c>
    </row>
    <row r="284" spans="1:16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M284">
        <v>0.151206437</v>
      </c>
      <c r="N284">
        <v>5.9451825E-2</v>
      </c>
      <c r="O284" s="2">
        <v>675320000</v>
      </c>
      <c r="P284" s="2">
        <v>1717571000</v>
      </c>
    </row>
    <row r="285" spans="1:16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M285">
        <v>0.143984007</v>
      </c>
      <c r="N285">
        <v>5.3532459999999997E-2</v>
      </c>
      <c r="O285" s="2">
        <v>682650000</v>
      </c>
      <c r="P285" s="2">
        <v>1836095000</v>
      </c>
    </row>
    <row r="286" spans="1:16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M286">
        <v>0.149045435</v>
      </c>
      <c r="N286">
        <v>5.5561565E-2</v>
      </c>
      <c r="O286" s="2">
        <v>748418000</v>
      </c>
      <c r="P286" s="2">
        <v>2007652000</v>
      </c>
    </row>
    <row r="287" spans="1:16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M287">
        <v>0.16833376799999999</v>
      </c>
      <c r="N287">
        <v>6.3691350999999993E-2</v>
      </c>
      <c r="O287" s="2">
        <v>858310000</v>
      </c>
      <c r="P287" s="2">
        <v>2268480000</v>
      </c>
    </row>
    <row r="288" spans="1:16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M288">
        <v>0.34457388100000003</v>
      </c>
      <c r="N288">
        <v>0.111465359</v>
      </c>
      <c r="O288" s="2">
        <v>909000000</v>
      </c>
      <c r="P288" s="2">
        <v>2810000000</v>
      </c>
    </row>
    <row r="289" spans="1:16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M289">
        <v>0.34420289900000001</v>
      </c>
      <c r="N289">
        <v>0.106609574</v>
      </c>
      <c r="O289" s="2">
        <v>971000000</v>
      </c>
      <c r="P289" s="2">
        <v>3135000000</v>
      </c>
    </row>
    <row r="290" spans="1:16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M290">
        <v>0.34119335699999997</v>
      </c>
      <c r="N290">
        <v>0.114209555</v>
      </c>
      <c r="O290" s="2">
        <v>1114000000</v>
      </c>
      <c r="P290" s="2">
        <v>3328000000</v>
      </c>
    </row>
    <row r="291" spans="1:16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M291">
        <v>0.356790677</v>
      </c>
      <c r="N291">
        <v>0.115677689</v>
      </c>
      <c r="O291" s="2">
        <v>3355000000</v>
      </c>
      <c r="P291" s="2">
        <v>10348000000</v>
      </c>
    </row>
    <row r="292" spans="1:16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M292">
        <v>0.38528108799999999</v>
      </c>
      <c r="N292">
        <v>8.5064734000000003E-2</v>
      </c>
      <c r="O292" s="2">
        <v>2477000000</v>
      </c>
      <c r="P292" s="2">
        <v>11219000000</v>
      </c>
    </row>
    <row r="293" spans="1:16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M293">
        <v>0.35562075399999998</v>
      </c>
      <c r="N293">
        <v>6.7201976999999996E-2</v>
      </c>
      <c r="O293" s="2">
        <v>2176000000</v>
      </c>
      <c r="P293" s="2">
        <v>11515000000</v>
      </c>
    </row>
    <row r="294" spans="1:16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M294">
        <v>0.38895572</v>
      </c>
      <c r="N294">
        <v>9.4632525999999995E-2</v>
      </c>
      <c r="O294" s="2">
        <v>3304000000</v>
      </c>
      <c r="P294" s="2">
        <v>13580000000</v>
      </c>
    </row>
    <row r="295" spans="1:16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M295">
        <v>0.38509874300000002</v>
      </c>
      <c r="N295">
        <v>8.7839265E-2</v>
      </c>
      <c r="O295" s="2">
        <v>3327000000</v>
      </c>
      <c r="P295" s="2">
        <v>14586000000</v>
      </c>
    </row>
    <row r="296" spans="1:16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M296">
        <v>0.15422038399999999</v>
      </c>
      <c r="N296">
        <v>0.15081488700000001</v>
      </c>
      <c r="O296" s="2">
        <v>620000000</v>
      </c>
      <c r="P296" s="2">
        <v>634000000</v>
      </c>
    </row>
    <row r="297" spans="1:16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M297">
        <v>0.17280953399999999</v>
      </c>
      <c r="N297">
        <v>0.16949900700000001</v>
      </c>
      <c r="O297" s="2">
        <v>768000000</v>
      </c>
      <c r="P297" s="2">
        <v>783000000</v>
      </c>
    </row>
    <row r="298" spans="1:16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M298">
        <v>0.159352882</v>
      </c>
      <c r="N298">
        <v>0.15652173899999999</v>
      </c>
      <c r="O298" s="2">
        <v>774000000</v>
      </c>
      <c r="P298" s="2">
        <v>788000000</v>
      </c>
    </row>
    <row r="299" spans="1:16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M299">
        <v>0.184169584</v>
      </c>
      <c r="N299">
        <v>0.18164138499999999</v>
      </c>
      <c r="O299" s="2">
        <v>934000000</v>
      </c>
      <c r="P299" s="2">
        <v>947000000</v>
      </c>
    </row>
    <row r="300" spans="1:16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M300">
        <v>0.58132865099999997</v>
      </c>
      <c r="N300">
        <v>0.227626573</v>
      </c>
      <c r="O300" s="2">
        <v>3889000000</v>
      </c>
      <c r="P300" s="2">
        <v>9932000000</v>
      </c>
    </row>
    <row r="301" spans="1:16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M301">
        <v>0.58559127399999999</v>
      </c>
      <c r="N301">
        <v>0.20413318</v>
      </c>
      <c r="O301" s="2">
        <v>3556000000</v>
      </c>
      <c r="P301" s="2">
        <v>10201000000</v>
      </c>
    </row>
    <row r="302" spans="1:16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M302">
        <v>0.58511315600000002</v>
      </c>
      <c r="N302">
        <v>0.205880651</v>
      </c>
      <c r="O302" s="2">
        <v>3557000000</v>
      </c>
      <c r="P302" s="2">
        <v>10109000000</v>
      </c>
    </row>
    <row r="303" spans="1:16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M303">
        <v>0.58619184199999996</v>
      </c>
      <c r="N303">
        <v>0.173942871</v>
      </c>
      <c r="O303" s="2">
        <v>2789000000</v>
      </c>
      <c r="P303" s="2">
        <v>9399000000</v>
      </c>
    </row>
    <row r="304" spans="1:16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M304">
        <v>0.43213446599999999</v>
      </c>
      <c r="N304">
        <v>0.17531176600000001</v>
      </c>
      <c r="O304" s="2">
        <v>970000000</v>
      </c>
      <c r="P304" s="2">
        <v>2391000000</v>
      </c>
    </row>
    <row r="305" spans="1:16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M305">
        <v>0.427276025</v>
      </c>
      <c r="N305">
        <v>0.17718534599999999</v>
      </c>
      <c r="O305" s="2">
        <v>977000000</v>
      </c>
      <c r="P305" s="2">
        <v>2356000000</v>
      </c>
    </row>
    <row r="306" spans="1:16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M306">
        <v>0.43589743600000003</v>
      </c>
      <c r="N306">
        <v>0.17824933700000001</v>
      </c>
      <c r="O306" s="2">
        <v>1008000000</v>
      </c>
      <c r="P306" s="2">
        <v>2465000000</v>
      </c>
    </row>
    <row r="307" spans="1:16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M307">
        <v>0.45096337399999997</v>
      </c>
      <c r="N307">
        <v>0.18469015799999999</v>
      </c>
      <c r="O307" s="2">
        <v>1064000000</v>
      </c>
      <c r="P307" s="2">
        <v>2598000000</v>
      </c>
    </row>
    <row r="308" spans="1:16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M308">
        <v>0.97936984199999999</v>
      </c>
      <c r="N308">
        <v>0.33570892699999999</v>
      </c>
      <c r="O308" s="2">
        <v>895000000</v>
      </c>
      <c r="P308" s="2">
        <v>2611000000</v>
      </c>
    </row>
    <row r="309" spans="1:16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M309">
        <v>0.98273878000000003</v>
      </c>
      <c r="N309">
        <v>0.35443037999999999</v>
      </c>
      <c r="O309" s="2">
        <v>924000000</v>
      </c>
      <c r="P309" s="2">
        <v>2562000000</v>
      </c>
    </row>
    <row r="310" spans="1:16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M310">
        <v>0.98474636400000004</v>
      </c>
      <c r="N310">
        <v>0.27314650600000001</v>
      </c>
      <c r="O310" s="2">
        <v>770000000</v>
      </c>
      <c r="P310" s="2">
        <v>2776000000</v>
      </c>
    </row>
    <row r="311" spans="1:16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M311">
        <v>0.986486486</v>
      </c>
      <c r="N311">
        <v>0.28243243200000001</v>
      </c>
      <c r="O311" s="2">
        <v>836000000</v>
      </c>
      <c r="P311" s="2">
        <v>2920000000</v>
      </c>
    </row>
    <row r="312" spans="1:16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M312">
        <v>0.26590287800000001</v>
      </c>
      <c r="N312">
        <v>0.172644669</v>
      </c>
      <c r="O312" s="2">
        <v>554982000</v>
      </c>
      <c r="P312" s="2">
        <v>854769000</v>
      </c>
    </row>
    <row r="313" spans="1:16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M313">
        <v>0.27207468600000001</v>
      </c>
      <c r="N313">
        <v>0.17851435700000001</v>
      </c>
      <c r="O313" s="2">
        <v>733385000</v>
      </c>
      <c r="P313" s="2">
        <v>1117756000</v>
      </c>
    </row>
    <row r="314" spans="1:16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M314">
        <v>0.26088176499999999</v>
      </c>
      <c r="N314">
        <v>0.17633096600000001</v>
      </c>
      <c r="O314" s="2">
        <v>793705000</v>
      </c>
      <c r="P314" s="2">
        <v>1174287000</v>
      </c>
    </row>
    <row r="315" spans="1:16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M315">
        <v>0.12760373999999999</v>
      </c>
      <c r="N315">
        <v>1.9364386000000001E-2</v>
      </c>
      <c r="O315" s="2">
        <v>75606000</v>
      </c>
      <c r="P315" s="2">
        <v>498214000</v>
      </c>
    </row>
    <row r="316" spans="1:16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M316">
        <v>0.24738454400000001</v>
      </c>
      <c r="N316">
        <v>0.100572221</v>
      </c>
      <c r="O316" s="2">
        <v>1740000000</v>
      </c>
      <c r="P316" s="2">
        <v>4280000000</v>
      </c>
    </row>
    <row r="317" spans="1:16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M317">
        <v>0.25290047300000001</v>
      </c>
      <c r="N317">
        <v>0.103792727</v>
      </c>
      <c r="O317" s="2">
        <v>1995000000</v>
      </c>
      <c r="P317" s="2">
        <v>4861000000</v>
      </c>
    </row>
    <row r="318" spans="1:16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M318">
        <v>0.25886970199999998</v>
      </c>
      <c r="N318">
        <v>0.106907378</v>
      </c>
      <c r="O318" s="2">
        <v>2043000000</v>
      </c>
      <c r="P318" s="2">
        <v>4947000000</v>
      </c>
    </row>
    <row r="319" spans="1:16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M319">
        <v>0.25426923299999998</v>
      </c>
      <c r="N319">
        <v>9.2923639000000002E-2</v>
      </c>
      <c r="O319" s="2">
        <v>1627000000</v>
      </c>
      <c r="P319" s="2">
        <v>4452000000</v>
      </c>
    </row>
    <row r="320" spans="1:16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M320">
        <v>0.305208651</v>
      </c>
      <c r="N320">
        <v>0.17392628700000001</v>
      </c>
      <c r="O320" s="2">
        <v>1142000000</v>
      </c>
      <c r="P320" s="2">
        <v>2004000000</v>
      </c>
    </row>
    <row r="321" spans="1:16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M321">
        <v>0.29098760299999998</v>
      </c>
      <c r="N321">
        <v>0.16046803200000001</v>
      </c>
      <c r="O321" s="2">
        <v>1152000000</v>
      </c>
      <c r="P321" s="2">
        <v>2089000000</v>
      </c>
    </row>
    <row r="322" spans="1:16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M322">
        <v>0.33689591099999999</v>
      </c>
      <c r="N322">
        <v>0.18014250300000001</v>
      </c>
      <c r="O322" s="2">
        <v>1163000000</v>
      </c>
      <c r="P322" s="2">
        <v>2175000000</v>
      </c>
    </row>
    <row r="323" spans="1:16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M323">
        <v>0.373339584</v>
      </c>
      <c r="N323">
        <v>0.20268791999999999</v>
      </c>
      <c r="O323" s="2">
        <v>1297000000</v>
      </c>
      <c r="P323" s="2">
        <v>2389000000</v>
      </c>
    </row>
    <row r="324" spans="1:16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M324">
        <v>0.163871763</v>
      </c>
      <c r="N324">
        <v>1.676942E-2</v>
      </c>
      <c r="O324" s="2">
        <v>136000000</v>
      </c>
      <c r="P324" s="2">
        <v>1329000000</v>
      </c>
    </row>
    <row r="325" spans="1:16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M325">
        <v>0.17195986399999999</v>
      </c>
      <c r="N325">
        <v>2.5499402000000001E-2</v>
      </c>
      <c r="O325" s="2">
        <v>277000000</v>
      </c>
      <c r="P325" s="2">
        <v>1868000000</v>
      </c>
    </row>
    <row r="326" spans="1:16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M326">
        <v>0.23442029</v>
      </c>
      <c r="N326">
        <v>2.8019324000000002E-2</v>
      </c>
      <c r="O326" s="2">
        <v>464000000</v>
      </c>
      <c r="P326" s="2">
        <v>3882000000</v>
      </c>
    </row>
    <row r="327" spans="1:16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M327">
        <v>0.242442882</v>
      </c>
      <c r="N327">
        <v>3.0975394999999999E-2</v>
      </c>
      <c r="O327" s="2">
        <v>705000000</v>
      </c>
      <c r="P327" s="2">
        <v>5518000000</v>
      </c>
    </row>
    <row r="328" spans="1:16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M328">
        <v>0.362989801</v>
      </c>
      <c r="N328">
        <v>0.17310788999999999</v>
      </c>
      <c r="O328" s="2">
        <v>1290000000</v>
      </c>
      <c r="P328" s="2">
        <v>2705000000</v>
      </c>
    </row>
    <row r="329" spans="1:16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M329">
        <v>0.290032075</v>
      </c>
      <c r="N329">
        <v>0.124599062</v>
      </c>
      <c r="O329" s="2">
        <v>1010000000</v>
      </c>
      <c r="P329" s="2">
        <v>2351000000</v>
      </c>
    </row>
    <row r="330" spans="1:16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M330">
        <v>0.253197485</v>
      </c>
      <c r="N330">
        <v>0.101344028</v>
      </c>
      <c r="O330" s="2">
        <v>935000000</v>
      </c>
      <c r="P330" s="2">
        <v>2336000000</v>
      </c>
    </row>
    <row r="331" spans="1:16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M331">
        <v>0.30828594599999998</v>
      </c>
      <c r="N331">
        <v>0.12632006500000001</v>
      </c>
      <c r="O331" s="2">
        <v>933000000</v>
      </c>
      <c r="P331" s="2">
        <v>2277000000</v>
      </c>
    </row>
    <row r="332" spans="1:16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M332">
        <v>0.94097850299999997</v>
      </c>
      <c r="N332">
        <v>0.25897101500000003</v>
      </c>
      <c r="O332" s="2">
        <v>6156000000</v>
      </c>
      <c r="P332" s="2">
        <v>22368000000</v>
      </c>
    </row>
    <row r="333" spans="1:16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M333">
        <v>0.94866810099999999</v>
      </c>
      <c r="N333">
        <v>0.29487921900000003</v>
      </c>
      <c r="O333" s="2">
        <v>7129000000</v>
      </c>
      <c r="P333" s="2">
        <v>22935000000</v>
      </c>
    </row>
    <row r="334" spans="1:16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M334">
        <v>0.95441786399999995</v>
      </c>
      <c r="N334">
        <v>0.29578113900000003</v>
      </c>
      <c r="O334" s="2">
        <v>7060000000</v>
      </c>
      <c r="P334" s="2">
        <v>22781000000</v>
      </c>
    </row>
    <row r="335" spans="1:16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M335">
        <v>0.95642623199999999</v>
      </c>
      <c r="N335">
        <v>0.25621055999999998</v>
      </c>
      <c r="O335" s="2">
        <v>6415000000</v>
      </c>
      <c r="P335" s="2">
        <v>23947000000</v>
      </c>
    </row>
    <row r="336" spans="1:16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M336">
        <v>0.75920056199999997</v>
      </c>
      <c r="N336">
        <v>0.24322358799999999</v>
      </c>
      <c r="O336" s="2">
        <v>292974000</v>
      </c>
      <c r="P336" s="2">
        <v>914492000</v>
      </c>
    </row>
    <row r="337" spans="1:16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M337">
        <v>0.77078048300000002</v>
      </c>
      <c r="N337">
        <v>0.31340599800000002</v>
      </c>
      <c r="O337" s="2">
        <v>547294000</v>
      </c>
      <c r="P337" s="2">
        <v>1345997000</v>
      </c>
    </row>
    <row r="338" spans="1:16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M338">
        <v>0.75845497299999998</v>
      </c>
      <c r="N338">
        <v>0.40762287899999999</v>
      </c>
      <c r="O338" s="2">
        <v>885769000</v>
      </c>
      <c r="P338" s="2">
        <v>1648131000</v>
      </c>
    </row>
    <row r="339" spans="1:16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M339">
        <v>0.57190141100000003</v>
      </c>
      <c r="N339">
        <v>3.0720259E-2</v>
      </c>
      <c r="O339" s="2">
        <v>41692000</v>
      </c>
      <c r="P339" s="2">
        <v>776156000</v>
      </c>
    </row>
    <row r="340" spans="1:16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M340">
        <v>0.306437193</v>
      </c>
      <c r="N340">
        <v>0.195797944</v>
      </c>
      <c r="O340" s="2">
        <v>876000000</v>
      </c>
      <c r="P340" s="2">
        <v>1371000000</v>
      </c>
    </row>
    <row r="341" spans="1:16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M341">
        <v>0.30327375000000001</v>
      </c>
      <c r="N341">
        <v>0.183972685</v>
      </c>
      <c r="O341" s="2">
        <v>916000000</v>
      </c>
      <c r="P341" s="2">
        <v>1510000000</v>
      </c>
    </row>
    <row r="342" spans="1:16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M342">
        <v>0.30778032</v>
      </c>
      <c r="N342">
        <v>0.19221968</v>
      </c>
      <c r="O342" s="2">
        <v>1008000000</v>
      </c>
      <c r="P342" s="2">
        <v>1614000000</v>
      </c>
    </row>
    <row r="343" spans="1:16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M343">
        <v>0.30747290399999999</v>
      </c>
      <c r="N343">
        <v>0.18615706400000001</v>
      </c>
      <c r="O343" s="2">
        <v>979000000</v>
      </c>
      <c r="P343" s="2">
        <v>1617000000</v>
      </c>
    </row>
    <row r="344" spans="1:16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M344">
        <v>0.64671652800000001</v>
      </c>
      <c r="N344">
        <v>0.20595947000000001</v>
      </c>
      <c r="O344" s="2">
        <v>327007000</v>
      </c>
      <c r="P344" s="2">
        <v>1026808000</v>
      </c>
    </row>
    <row r="345" spans="1:16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M345">
        <v>0.63545538000000001</v>
      </c>
      <c r="N345">
        <v>0.17842023600000001</v>
      </c>
      <c r="O345" s="2">
        <v>306486000</v>
      </c>
      <c r="P345" s="2">
        <v>1091570000</v>
      </c>
    </row>
    <row r="346" spans="1:16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M346">
        <v>0.59556275199999997</v>
      </c>
      <c r="N346">
        <v>0.13169899700000001</v>
      </c>
      <c r="O346" s="2">
        <v>236671000</v>
      </c>
      <c r="P346" s="2">
        <v>1070262000</v>
      </c>
    </row>
    <row r="347" spans="1:16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M347">
        <v>0.59643616499999996</v>
      </c>
      <c r="N347">
        <v>0.16477409700000001</v>
      </c>
      <c r="O347" s="2">
        <v>324080000</v>
      </c>
      <c r="P347" s="2">
        <v>1173079000</v>
      </c>
    </row>
    <row r="348" spans="1:16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M348">
        <v>0.12560386500000001</v>
      </c>
      <c r="N348">
        <v>2.9518049000000001E-2</v>
      </c>
      <c r="O348" s="2">
        <v>3104000000</v>
      </c>
      <c r="P348" s="2">
        <v>13208000000</v>
      </c>
    </row>
    <row r="349" spans="1:16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M349">
        <v>0.12590554000000001</v>
      </c>
      <c r="N349">
        <v>2.9145951999999999E-2</v>
      </c>
      <c r="O349" s="2">
        <v>3283000000</v>
      </c>
      <c r="P349" s="2">
        <v>14182000000</v>
      </c>
    </row>
    <row r="350" spans="1:16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M350">
        <v>0.13024208500000001</v>
      </c>
      <c r="N350">
        <v>3.1747260999999999E-2</v>
      </c>
      <c r="O350" s="2">
        <v>3689000000</v>
      </c>
      <c r="P350" s="2">
        <v>15134000000</v>
      </c>
    </row>
    <row r="351" spans="1:16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M351">
        <v>0.133238993</v>
      </c>
      <c r="N351">
        <v>3.1587193E-2</v>
      </c>
      <c r="O351" s="2">
        <v>3750000000</v>
      </c>
      <c r="P351" s="2">
        <v>15818000000</v>
      </c>
    </row>
    <row r="352" spans="1:16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M352">
        <v>0.83639822399999997</v>
      </c>
      <c r="N352">
        <v>-0.73303741300000003</v>
      </c>
      <c r="O352" s="2">
        <v>-1156000</v>
      </c>
      <c r="P352" s="2">
        <v>1319000</v>
      </c>
    </row>
    <row r="353" spans="1:16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M353">
        <v>0.906208719</v>
      </c>
      <c r="N353">
        <v>-1.8236459709999999</v>
      </c>
      <c r="O353" s="2">
        <v>-2761000</v>
      </c>
      <c r="P353" s="2">
        <v>1372000</v>
      </c>
    </row>
    <row r="354" spans="1:16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M354">
        <v>5.0953973E-2</v>
      </c>
      <c r="N354">
        <v>-0.14209044500000001</v>
      </c>
      <c r="O354" s="2">
        <v>-11305000</v>
      </c>
      <c r="P354" s="2">
        <v>4054000</v>
      </c>
    </row>
    <row r="355" spans="1:16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M355">
        <v>0.15219485799999999</v>
      </c>
      <c r="N355">
        <v>-0.107264005</v>
      </c>
      <c r="O355" s="2">
        <v>-10688000</v>
      </c>
      <c r="P355" s="2">
        <v>15165000</v>
      </c>
    </row>
    <row r="356" spans="1:16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M356">
        <v>0.36164928000000002</v>
      </c>
      <c r="N356">
        <v>0.14046199700000001</v>
      </c>
      <c r="O356" s="2">
        <v>1131000000</v>
      </c>
      <c r="P356" s="2">
        <v>2912000000</v>
      </c>
    </row>
    <row r="357" spans="1:16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M357">
        <v>0.35933720400000002</v>
      </c>
      <c r="N357">
        <v>0.15989356599999999</v>
      </c>
      <c r="O357" s="2">
        <v>1322000000</v>
      </c>
      <c r="P357" s="2">
        <v>2971000000</v>
      </c>
    </row>
    <row r="358" spans="1:16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M358">
        <v>0.34422172699999998</v>
      </c>
      <c r="N358">
        <v>0.14303390199999999</v>
      </c>
      <c r="O358" s="2">
        <v>1156000000</v>
      </c>
      <c r="P358" s="2">
        <v>2782000000</v>
      </c>
    </row>
    <row r="359" spans="1:16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M359">
        <v>0.34920236199999999</v>
      </c>
      <c r="N359">
        <v>0.12448184900000001</v>
      </c>
      <c r="O359" s="2">
        <v>991000000</v>
      </c>
      <c r="P359" s="2">
        <v>2780000000</v>
      </c>
    </row>
    <row r="360" spans="1:16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M360">
        <v>0.77589006599999999</v>
      </c>
      <c r="N360">
        <v>-3.6296040000000002E-2</v>
      </c>
      <c r="O360" s="2">
        <v>-110710000</v>
      </c>
      <c r="P360" s="2">
        <v>2366616000</v>
      </c>
    </row>
    <row r="361" spans="1:16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M361">
        <v>0.76211562600000005</v>
      </c>
      <c r="N361">
        <v>-7.0271134999999998E-2</v>
      </c>
      <c r="O361" s="2">
        <v>-286074000</v>
      </c>
      <c r="P361" s="2">
        <v>3102575000</v>
      </c>
    </row>
    <row r="362" spans="1:16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M362">
        <v>0.76007269600000005</v>
      </c>
      <c r="N362">
        <v>-2.7101640999999999E-2</v>
      </c>
      <c r="O362" s="2">
        <v>-145633000</v>
      </c>
      <c r="P362" s="2">
        <v>4084316000</v>
      </c>
    </row>
    <row r="363" spans="1:16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M363">
        <v>0.75183824899999996</v>
      </c>
      <c r="N363">
        <v>1.723703E-2</v>
      </c>
      <c r="O363" s="2">
        <v>114923000</v>
      </c>
      <c r="P363" s="2">
        <v>5012668000</v>
      </c>
    </row>
    <row r="364" spans="1:16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M364">
        <v>0.60567408</v>
      </c>
      <c r="N364">
        <v>0.23249737700000001</v>
      </c>
      <c r="O364" s="2">
        <v>11301000000</v>
      </c>
      <c r="P364" s="2">
        <v>29440000000</v>
      </c>
    </row>
    <row r="365" spans="1:16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M365">
        <v>0.58905010400000002</v>
      </c>
      <c r="N365">
        <v>0.20709770499999999</v>
      </c>
      <c r="O365" s="2">
        <v>9763000000</v>
      </c>
      <c r="P365" s="2">
        <v>27769000000</v>
      </c>
    </row>
    <row r="366" spans="1:16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M366">
        <v>0.60375094100000004</v>
      </c>
      <c r="N366">
        <v>0.22892129899999999</v>
      </c>
      <c r="O366" s="2">
        <v>11254000000</v>
      </c>
      <c r="P366" s="2">
        <v>29681000000</v>
      </c>
    </row>
    <row r="367" spans="1:16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M367">
        <v>0.62866773600000003</v>
      </c>
      <c r="N367">
        <v>0.26251345300000001</v>
      </c>
      <c r="O367" s="2">
        <v>12928000000</v>
      </c>
      <c r="P367" s="2">
        <v>30960000000</v>
      </c>
    </row>
    <row r="368" spans="1:16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M368">
        <v>0.193487505</v>
      </c>
      <c r="N368">
        <v>0.11209053300000001</v>
      </c>
      <c r="O368" s="2">
        <v>456180000</v>
      </c>
      <c r="P368" s="2">
        <v>787445000</v>
      </c>
    </row>
    <row r="369" spans="1:16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M369">
        <v>0.15876353700000001</v>
      </c>
      <c r="N369">
        <v>7.1834798000000005E-2</v>
      </c>
      <c r="O369" s="2">
        <v>305330000</v>
      </c>
      <c r="P369" s="2">
        <v>674816000</v>
      </c>
    </row>
    <row r="370" spans="1:16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M370">
        <v>0.67312489600000003</v>
      </c>
      <c r="N370">
        <v>0.28879095300000002</v>
      </c>
      <c r="O370" s="2">
        <v>3473000000</v>
      </c>
      <c r="P370" s="2">
        <v>8095000000</v>
      </c>
    </row>
    <row r="371" spans="1:16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M371">
        <v>0.67637540500000004</v>
      </c>
      <c r="N371">
        <v>0.285184308</v>
      </c>
      <c r="O371" s="2">
        <v>3613000000</v>
      </c>
      <c r="P371" s="2">
        <v>8569000000</v>
      </c>
    </row>
    <row r="372" spans="1:16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M372">
        <v>0.72119210899999997</v>
      </c>
      <c r="N372">
        <v>0.30344594000000003</v>
      </c>
      <c r="O372" s="2">
        <v>3584000000</v>
      </c>
      <c r="P372" s="2">
        <v>8518000000</v>
      </c>
    </row>
    <row r="373" spans="1:16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M373">
        <v>0.74866745000000001</v>
      </c>
      <c r="N373">
        <v>0.30617038600000002</v>
      </c>
      <c r="O373" s="2">
        <v>3389000000</v>
      </c>
      <c r="P373" s="2">
        <v>8287000000</v>
      </c>
    </row>
    <row r="374" spans="1:16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M374">
        <v>0.41293543700000002</v>
      </c>
      <c r="N374">
        <v>0.13329788000000001</v>
      </c>
      <c r="O374" s="2">
        <v>565978000</v>
      </c>
      <c r="P374" s="2">
        <v>1753309000</v>
      </c>
    </row>
    <row r="375" spans="1:16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M375">
        <v>0.417220812</v>
      </c>
      <c r="N375">
        <v>0.14371540799999999</v>
      </c>
      <c r="O375" s="2">
        <v>602720000</v>
      </c>
      <c r="P375" s="2">
        <v>1749759000</v>
      </c>
    </row>
    <row r="376" spans="1:16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M376">
        <v>0.42916817600000001</v>
      </c>
      <c r="N376">
        <v>0.15555611599999999</v>
      </c>
      <c r="O376" s="2">
        <v>696407000</v>
      </c>
      <c r="P376" s="2">
        <v>1921337000</v>
      </c>
    </row>
    <row r="377" spans="1:16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M377">
        <v>0.43418371900000002</v>
      </c>
      <c r="N377">
        <v>0.159362897</v>
      </c>
      <c r="O377" s="2">
        <v>781748000</v>
      </c>
      <c r="P377" s="2">
        <v>2129870000</v>
      </c>
    </row>
    <row r="378" spans="1:16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M378">
        <v>0.58429473200000004</v>
      </c>
      <c r="N378">
        <v>0.14763822400000001</v>
      </c>
      <c r="O378" s="2">
        <v>2713000000</v>
      </c>
      <c r="P378" s="2">
        <v>10737000000</v>
      </c>
    </row>
    <row r="379" spans="1:16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M379">
        <v>0.58513401499999995</v>
      </c>
      <c r="N379">
        <v>0.14064658699999999</v>
      </c>
      <c r="O379" s="2">
        <v>2545000000</v>
      </c>
      <c r="P379" s="2">
        <v>10588000000</v>
      </c>
    </row>
    <row r="380" spans="1:16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M380">
        <v>0.56486051800000003</v>
      </c>
      <c r="N380">
        <v>0.13365869899999999</v>
      </c>
      <c r="O380" s="2">
        <v>2410000000</v>
      </c>
      <c r="P380" s="2">
        <v>10185000000</v>
      </c>
    </row>
    <row r="381" spans="1:16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M381">
        <v>0.56547486000000002</v>
      </c>
      <c r="N381">
        <v>0.145530726</v>
      </c>
      <c r="O381" s="2">
        <v>2605000000</v>
      </c>
      <c r="P381" s="2">
        <v>10122000000</v>
      </c>
    </row>
    <row r="382" spans="1:16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M382">
        <v>0.41764686499999998</v>
      </c>
      <c r="N382">
        <v>0.185326508</v>
      </c>
      <c r="O382" s="2">
        <v>1361496000</v>
      </c>
      <c r="P382" s="2">
        <v>3068231000</v>
      </c>
    </row>
    <row r="383" spans="1:16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M383">
        <v>0.40457074399999998</v>
      </c>
      <c r="N383">
        <v>0.18973900899999999</v>
      </c>
      <c r="O383" s="2">
        <v>1677900000</v>
      </c>
      <c r="P383" s="2">
        <v>3577700000</v>
      </c>
    </row>
    <row r="384" spans="1:16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M384">
        <v>0.40160971299999998</v>
      </c>
      <c r="N384">
        <v>0.18366511699999999</v>
      </c>
      <c r="O384" s="2">
        <v>1884900000</v>
      </c>
      <c r="P384" s="2">
        <v>4121600000</v>
      </c>
    </row>
    <row r="385" spans="1:16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M385">
        <v>0.40075708799999998</v>
      </c>
      <c r="N385">
        <v>0.17251933</v>
      </c>
      <c r="O385" s="2">
        <v>2142000000</v>
      </c>
      <c r="P385" s="2">
        <v>4975800000</v>
      </c>
    </row>
    <row r="386" spans="1:16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M386">
        <v>0.82771753599999998</v>
      </c>
      <c r="N386">
        <v>0.130452496</v>
      </c>
      <c r="O386" s="2">
        <v>380717000</v>
      </c>
      <c r="P386" s="2">
        <v>2415639000</v>
      </c>
    </row>
    <row r="387" spans="1:16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M387">
        <v>0.80265751900000004</v>
      </c>
      <c r="N387">
        <v>0.10469967400000001</v>
      </c>
      <c r="O387" s="2">
        <v>329056000</v>
      </c>
      <c r="P387" s="2">
        <v>2522637000</v>
      </c>
    </row>
    <row r="388" spans="1:16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M388">
        <v>0.81244195699999999</v>
      </c>
      <c r="N388">
        <v>0.158027216</v>
      </c>
      <c r="O388" s="2">
        <v>517633000</v>
      </c>
      <c r="P388" s="2">
        <v>2661230000</v>
      </c>
    </row>
    <row r="389" spans="1:16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M389">
        <v>0.83630847799999997</v>
      </c>
      <c r="N389">
        <v>0.210715085</v>
      </c>
      <c r="O389" s="2">
        <v>720280000</v>
      </c>
      <c r="P389" s="2">
        <v>2858724000</v>
      </c>
    </row>
    <row r="390" spans="1:16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M390">
        <v>0.18762079800000001</v>
      </c>
      <c r="N390">
        <v>0.18762079800000001</v>
      </c>
      <c r="O390" s="2">
        <v>23783000000</v>
      </c>
      <c r="P390" s="2">
        <v>23783000000</v>
      </c>
    </row>
    <row r="391" spans="1:16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M391">
        <v>0.18201582899999999</v>
      </c>
      <c r="N391">
        <v>0.18201582899999999</v>
      </c>
      <c r="O391" s="2">
        <v>25367000000</v>
      </c>
      <c r="P391" s="2">
        <v>25367000000</v>
      </c>
    </row>
    <row r="392" spans="1:16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M392">
        <v>0.173057603</v>
      </c>
      <c r="N392">
        <v>0.173057603</v>
      </c>
      <c r="O392" s="2">
        <v>26528000000</v>
      </c>
      <c r="P392" s="2">
        <v>26528000000</v>
      </c>
    </row>
    <row r="393" spans="1:16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M393">
        <v>0.162550838</v>
      </c>
      <c r="N393">
        <v>0.162550838</v>
      </c>
      <c r="O393" s="2">
        <v>28857000000</v>
      </c>
      <c r="P393" s="2">
        <v>28857000000</v>
      </c>
    </row>
    <row r="394" spans="1:16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M394">
        <v>0.291660523</v>
      </c>
      <c r="N394">
        <v>0.15933475</v>
      </c>
      <c r="O394" s="2">
        <v>36741000000</v>
      </c>
      <c r="P394" s="2">
        <v>67254000000</v>
      </c>
    </row>
    <row r="395" spans="1:16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M395">
        <v>0.276317702</v>
      </c>
      <c r="N395">
        <v>0.13206090200000001</v>
      </c>
      <c r="O395" s="2">
        <v>29074000000</v>
      </c>
      <c r="P395" s="2">
        <v>60833000000</v>
      </c>
    </row>
    <row r="396" spans="1:16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M396">
        <v>0.27700579600000003</v>
      </c>
      <c r="N396">
        <v>0.10828753000000001</v>
      </c>
      <c r="O396" s="2">
        <v>21711000000</v>
      </c>
      <c r="P396" s="2">
        <v>55538000000</v>
      </c>
    </row>
    <row r="397" spans="1:16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M397">
        <v>0.28585722499999999</v>
      </c>
      <c r="N397">
        <v>-2.847797E-3</v>
      </c>
      <c r="O397" s="2">
        <v>-370000000</v>
      </c>
      <c r="P397" s="2">
        <v>37140000000</v>
      </c>
    </row>
    <row r="398" spans="1:16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M398">
        <v>0.81111091599999996</v>
      </c>
      <c r="N398">
        <v>0.41925163799999998</v>
      </c>
      <c r="O398" s="2">
        <v>762960000</v>
      </c>
      <c r="P398" s="2">
        <v>1476071000</v>
      </c>
    </row>
    <row r="399" spans="1:16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M399">
        <v>0.80368452499999998</v>
      </c>
      <c r="N399">
        <v>0.39484697499999999</v>
      </c>
      <c r="O399" s="2">
        <v>916013000</v>
      </c>
      <c r="P399" s="2">
        <v>1864483000</v>
      </c>
    </row>
    <row r="400" spans="1:16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M400">
        <v>0.79761494399999999</v>
      </c>
      <c r="N400">
        <v>0.34990547500000002</v>
      </c>
      <c r="O400" s="2">
        <v>930800000</v>
      </c>
      <c r="P400" s="2">
        <v>2121773000</v>
      </c>
    </row>
    <row r="401" spans="1:16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M401">
        <v>0.69984081600000003</v>
      </c>
      <c r="N401">
        <v>-0.110543349</v>
      </c>
      <c r="O401" s="2">
        <v>-199373000</v>
      </c>
      <c r="P401" s="2">
        <v>1262214000</v>
      </c>
    </row>
    <row r="402" spans="1:16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M402">
        <v>0.35333073599999998</v>
      </c>
      <c r="N402">
        <v>0.22267238</v>
      </c>
      <c r="O402" s="2">
        <v>2858000000</v>
      </c>
      <c r="P402" s="2">
        <v>4535000000</v>
      </c>
    </row>
    <row r="403" spans="1:16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M403">
        <v>0.38772865899999998</v>
      </c>
      <c r="N403">
        <v>0.25274390200000002</v>
      </c>
      <c r="O403" s="2">
        <v>3316000000</v>
      </c>
      <c r="P403" s="2">
        <v>5087000000</v>
      </c>
    </row>
    <row r="404" spans="1:16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M404">
        <v>0.36627533000000001</v>
      </c>
      <c r="N404">
        <v>0.218800257</v>
      </c>
      <c r="O404" s="2">
        <v>2721000000</v>
      </c>
      <c r="P404" s="2">
        <v>4555000000</v>
      </c>
    </row>
    <row r="405" spans="1:16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M405">
        <v>0.469228794</v>
      </c>
      <c r="N405">
        <v>0.30266198799999999</v>
      </c>
      <c r="O405" s="2">
        <v>3536000000</v>
      </c>
      <c r="P405" s="2">
        <v>5482000000</v>
      </c>
    </row>
    <row r="406" spans="1:16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M406">
        <v>0.44500039699999999</v>
      </c>
      <c r="N406">
        <v>0.100653906</v>
      </c>
      <c r="O406" s="2">
        <v>3802000000</v>
      </c>
      <c r="P406" s="2">
        <v>16809000000</v>
      </c>
    </row>
    <row r="407" spans="1:16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M407">
        <v>0.43097467900000003</v>
      </c>
      <c r="N407">
        <v>7.2394826999999995E-2</v>
      </c>
      <c r="O407" s="2">
        <v>2922000000</v>
      </c>
      <c r="P407" s="2">
        <v>17395000000</v>
      </c>
    </row>
    <row r="408" spans="1:16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M408">
        <v>0.57999213800000005</v>
      </c>
      <c r="N408">
        <v>0.19253635999999999</v>
      </c>
      <c r="O408" s="2">
        <v>7837000000</v>
      </c>
      <c r="P408" s="2">
        <v>23608000000</v>
      </c>
    </row>
    <row r="409" spans="1:16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M409">
        <v>0.59787078400000004</v>
      </c>
      <c r="N409">
        <v>0.17538282999999999</v>
      </c>
      <c r="O409" s="2">
        <v>6952000000</v>
      </c>
      <c r="P409" s="2">
        <v>23699000000</v>
      </c>
    </row>
    <row r="410" spans="1:16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M410">
        <v>0.39161321500000001</v>
      </c>
      <c r="N410">
        <v>9.5006551999999994E-2</v>
      </c>
      <c r="O410" s="2">
        <v>2755000000</v>
      </c>
      <c r="P410" s="2">
        <v>11356000000</v>
      </c>
    </row>
    <row r="411" spans="1:16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M411">
        <v>0.40072519899999998</v>
      </c>
      <c r="N411">
        <v>0.136907696</v>
      </c>
      <c r="O411" s="2">
        <v>3889000000</v>
      </c>
      <c r="P411" s="2">
        <v>11383000000</v>
      </c>
    </row>
    <row r="412" spans="1:16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M412">
        <v>0.39864703499999998</v>
      </c>
      <c r="N412">
        <v>0.12120971</v>
      </c>
      <c r="O412" s="2">
        <v>3046000000</v>
      </c>
      <c r="P412" s="2">
        <v>10018000000</v>
      </c>
    </row>
    <row r="413" spans="1:16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M413">
        <v>0.41168577699999997</v>
      </c>
      <c r="N413">
        <v>0.141457266</v>
      </c>
      <c r="O413" s="2">
        <v>3479000000</v>
      </c>
      <c r="P413" s="2">
        <v>10125000000</v>
      </c>
    </row>
    <row r="414" spans="1:16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M414">
        <v>0.32088825599999998</v>
      </c>
      <c r="N414">
        <v>0.164694645</v>
      </c>
      <c r="O414" s="2">
        <v>6224700000</v>
      </c>
      <c r="P414" s="2">
        <v>12128100000</v>
      </c>
    </row>
    <row r="415" spans="1:16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M415">
        <v>0.31305989699999998</v>
      </c>
      <c r="N415">
        <v>0.151424159</v>
      </c>
      <c r="O415" s="2">
        <v>5461400000</v>
      </c>
      <c r="P415" s="2">
        <v>11291100000</v>
      </c>
    </row>
    <row r="416" spans="1:16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M416">
        <v>0.302105132</v>
      </c>
      <c r="N416">
        <v>0.119880954</v>
      </c>
      <c r="O416" s="2">
        <v>3460100000</v>
      </c>
      <c r="P416" s="2">
        <v>8719600000</v>
      </c>
    </row>
    <row r="417" spans="1:16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M417">
        <v>0.31508407100000002</v>
      </c>
      <c r="N417">
        <v>0.11213406400000001</v>
      </c>
      <c r="O417" s="2">
        <v>2987700000</v>
      </c>
      <c r="P417" s="2">
        <v>8395100000</v>
      </c>
    </row>
    <row r="418" spans="1:16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M418">
        <v>0.90594390000000002</v>
      </c>
      <c r="N418">
        <v>0.47183882500000002</v>
      </c>
      <c r="O418" s="2">
        <v>4239000000</v>
      </c>
      <c r="P418" s="2">
        <v>8139000000</v>
      </c>
    </row>
    <row r="419" spans="1:16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M419">
        <v>0.92550693699999997</v>
      </c>
      <c r="N419">
        <v>0.46872998900000001</v>
      </c>
      <c r="O419" s="2">
        <v>4392000000</v>
      </c>
      <c r="P419" s="2">
        <v>8672000000</v>
      </c>
    </row>
    <row r="420" spans="1:16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M420">
        <v>0.93611486799999999</v>
      </c>
      <c r="N420">
        <v>0.43845593599999999</v>
      </c>
      <c r="O420" s="2">
        <v>4214000000</v>
      </c>
      <c r="P420" s="2">
        <v>8997000000</v>
      </c>
    </row>
    <row r="421" spans="1:16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M421">
        <v>0.93771245800000003</v>
      </c>
      <c r="N421">
        <v>0.425114977</v>
      </c>
      <c r="O421" s="2">
        <v>4252000000</v>
      </c>
      <c r="P421" s="2">
        <v>9379000000</v>
      </c>
    </row>
    <row r="422" spans="1:16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M422">
        <v>0.31739859999999998</v>
      </c>
      <c r="N422">
        <v>0.10331187</v>
      </c>
      <c r="O422" s="2">
        <v>1655276000</v>
      </c>
      <c r="P422" s="2">
        <v>5085401000</v>
      </c>
    </row>
    <row r="423" spans="1:16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M423">
        <v>0.31053988500000002</v>
      </c>
      <c r="N423">
        <v>9.9186953999999994E-2</v>
      </c>
      <c r="O423" s="2">
        <v>1736185000</v>
      </c>
      <c r="P423" s="2">
        <v>5435742000</v>
      </c>
    </row>
    <row r="424" spans="1:16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M424">
        <v>0.30685528400000001</v>
      </c>
      <c r="N424">
        <v>9.3555342999999999E-2</v>
      </c>
      <c r="O424" s="2">
        <v>1769093000</v>
      </c>
      <c r="P424" s="2">
        <v>5802507000</v>
      </c>
    </row>
    <row r="425" spans="1:16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M425">
        <v>0.30959922499999998</v>
      </c>
      <c r="N425">
        <v>9.5259253000000002E-2</v>
      </c>
      <c r="O425" s="2">
        <v>1940294000</v>
      </c>
      <c r="P425" s="2">
        <v>6306091000</v>
      </c>
    </row>
    <row r="426" spans="1:16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M426">
        <v>0.40877691999999999</v>
      </c>
      <c r="N426">
        <v>0.16267100100000001</v>
      </c>
      <c r="O426" s="2">
        <v>1201000000</v>
      </c>
      <c r="P426" s="2">
        <v>3018000000</v>
      </c>
    </row>
    <row r="427" spans="1:16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M427">
        <v>0.39462636400000001</v>
      </c>
      <c r="N427">
        <v>0.14007836600000001</v>
      </c>
      <c r="O427" s="2">
        <v>1001000000</v>
      </c>
      <c r="P427" s="2">
        <v>2820000000</v>
      </c>
    </row>
    <row r="428" spans="1:16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M428">
        <v>0.37632817800000001</v>
      </c>
      <c r="N428">
        <v>0.13221250800000001</v>
      </c>
      <c r="O428" s="2">
        <v>983000000</v>
      </c>
      <c r="P428" s="2">
        <v>2798000000</v>
      </c>
    </row>
    <row r="429" spans="1:16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M429">
        <v>0.37848658699999999</v>
      </c>
      <c r="N429">
        <v>0.186707594</v>
      </c>
      <c r="O429" s="2">
        <v>1399000000</v>
      </c>
      <c r="P429" s="2">
        <v>2836000000</v>
      </c>
    </row>
    <row r="430" spans="1:16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M430">
        <v>0.22459380400000001</v>
      </c>
      <c r="N430">
        <v>0.120764303</v>
      </c>
      <c r="O430" s="2">
        <v>755900000</v>
      </c>
      <c r="P430" s="2">
        <v>1405800000</v>
      </c>
    </row>
    <row r="431" spans="1:16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M431">
        <v>0.21885631</v>
      </c>
      <c r="N431">
        <v>0.115814527</v>
      </c>
      <c r="O431" s="2">
        <v>929400000</v>
      </c>
      <c r="P431" s="2">
        <v>1756300000</v>
      </c>
    </row>
    <row r="432" spans="1:16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M432">
        <v>0.21140982999999999</v>
      </c>
      <c r="N432">
        <v>0.118745381</v>
      </c>
      <c r="O432" s="2">
        <v>1285300000</v>
      </c>
      <c r="P432" s="2">
        <v>2288300000</v>
      </c>
    </row>
    <row r="433" spans="1:16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M433">
        <v>0.218369059</v>
      </c>
      <c r="N433">
        <v>0.12786451099999999</v>
      </c>
      <c r="O433" s="2">
        <v>1554500000</v>
      </c>
      <c r="P433" s="2">
        <v>2654800000</v>
      </c>
    </row>
    <row r="434" spans="1:16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M434">
        <v>0.51555825700000002</v>
      </c>
      <c r="N434">
        <v>0.169503406</v>
      </c>
      <c r="O434" s="2">
        <v>3095200000</v>
      </c>
      <c r="P434" s="2">
        <v>9414300000</v>
      </c>
    </row>
    <row r="435" spans="1:16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M435">
        <v>0.51096367700000001</v>
      </c>
      <c r="N435">
        <v>0.17067674499999999</v>
      </c>
      <c r="O435" s="2">
        <v>3120500000</v>
      </c>
      <c r="P435" s="2">
        <v>9342000000</v>
      </c>
    </row>
    <row r="436" spans="1:16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M436">
        <v>0.51647697599999998</v>
      </c>
      <c r="N436">
        <v>0.17472068499999999</v>
      </c>
      <c r="O436" s="2">
        <v>3346600000</v>
      </c>
      <c r="P436" s="2">
        <v>9892600000</v>
      </c>
    </row>
    <row r="437" spans="1:16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M437">
        <v>0.52338898300000003</v>
      </c>
      <c r="N437">
        <v>0.16870510799999999</v>
      </c>
      <c r="O437" s="2">
        <v>3469100000</v>
      </c>
      <c r="P437" s="2">
        <v>10762500000</v>
      </c>
    </row>
    <row r="438" spans="1:16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M438">
        <v>0.44419528899999999</v>
      </c>
      <c r="N438">
        <v>0.209808841</v>
      </c>
      <c r="O438" s="2">
        <v>9450000000</v>
      </c>
      <c r="P438" s="2">
        <v>20007000000</v>
      </c>
    </row>
    <row r="439" spans="1:16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M439">
        <v>0.45875074300000002</v>
      </c>
      <c r="N439">
        <v>0.23641243100000001</v>
      </c>
      <c r="O439" s="2">
        <v>11540000000</v>
      </c>
      <c r="P439" s="2">
        <v>22393000000</v>
      </c>
    </row>
    <row r="440" spans="1:16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M440">
        <v>0.45937291499999999</v>
      </c>
      <c r="N440">
        <v>0.25205375000000002</v>
      </c>
      <c r="O440" s="2">
        <v>13224000000</v>
      </c>
      <c r="P440" s="2">
        <v>24101000000</v>
      </c>
    </row>
    <row r="441" spans="1:16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M441">
        <v>0.46086784600000003</v>
      </c>
      <c r="N441">
        <v>0.25808887000000003</v>
      </c>
      <c r="O441" s="2">
        <v>14358000000</v>
      </c>
      <c r="P441" s="2">
        <v>25639000000</v>
      </c>
    </row>
    <row r="442" spans="1:16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M442">
        <v>0.694850949</v>
      </c>
      <c r="N442">
        <v>0.356278229</v>
      </c>
      <c r="O442" s="2">
        <v>1972000000</v>
      </c>
      <c r="P442" s="2">
        <v>3846000000</v>
      </c>
    </row>
    <row r="443" spans="1:16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M443">
        <v>0.66097366300000004</v>
      </c>
      <c r="N443">
        <v>0.33838786900000001</v>
      </c>
      <c r="O443" s="2">
        <v>2120000000</v>
      </c>
      <c r="P443" s="2">
        <v>4141000000</v>
      </c>
    </row>
    <row r="444" spans="1:16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M444">
        <v>0.63356271500000005</v>
      </c>
      <c r="N444">
        <v>0.320925868</v>
      </c>
      <c r="O444" s="2">
        <v>2052000000</v>
      </c>
      <c r="P444" s="2">
        <v>4051000000</v>
      </c>
    </row>
    <row r="445" spans="1:16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M445">
        <v>0.62567338800000005</v>
      </c>
      <c r="N445">
        <v>0.315991996</v>
      </c>
      <c r="O445" s="2">
        <v>2053000000</v>
      </c>
      <c r="P445" s="2">
        <v>4065000000</v>
      </c>
    </row>
    <row r="446" spans="1:16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M446">
        <v>0.694850949</v>
      </c>
      <c r="N446">
        <v>0.356278229</v>
      </c>
      <c r="O446" s="2">
        <v>1972000000</v>
      </c>
      <c r="P446" s="2">
        <v>3846000000</v>
      </c>
    </row>
    <row r="447" spans="1:16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M447">
        <v>0.66097366300000004</v>
      </c>
      <c r="N447">
        <v>0.33838786900000001</v>
      </c>
      <c r="O447" s="2">
        <v>2120000000</v>
      </c>
      <c r="P447" s="2">
        <v>4141000000</v>
      </c>
    </row>
    <row r="448" spans="1:16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M448">
        <v>0.63356271500000005</v>
      </c>
      <c r="N448">
        <v>0.320925868</v>
      </c>
      <c r="O448" s="2">
        <v>2052000000</v>
      </c>
      <c r="P448" s="2">
        <v>4051000000</v>
      </c>
    </row>
    <row r="449" spans="1:16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M449">
        <v>0.62567338800000005</v>
      </c>
      <c r="N449">
        <v>0.315991996</v>
      </c>
      <c r="O449" s="2">
        <v>2053000000</v>
      </c>
      <c r="P449" s="2">
        <v>4065000000</v>
      </c>
    </row>
    <row r="450" spans="1:16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M450">
        <v>0.184506013</v>
      </c>
      <c r="N450">
        <v>0.11720151500000001</v>
      </c>
      <c r="O450" s="2">
        <v>1764000000</v>
      </c>
      <c r="P450" s="2">
        <v>2777000000</v>
      </c>
    </row>
    <row r="451" spans="1:16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M451">
        <v>0.195367443</v>
      </c>
      <c r="N451">
        <v>0.12245951400000001</v>
      </c>
      <c r="O451" s="2">
        <v>1898000000</v>
      </c>
      <c r="P451" s="2">
        <v>3028000000</v>
      </c>
    </row>
    <row r="452" spans="1:16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M452">
        <v>0.19848335</v>
      </c>
      <c r="N452">
        <v>0.125288493</v>
      </c>
      <c r="O452" s="2">
        <v>1900000000</v>
      </c>
      <c r="P452" s="2">
        <v>3010000000</v>
      </c>
    </row>
    <row r="453" spans="1:16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M453">
        <v>0.213312526</v>
      </c>
      <c r="N453">
        <v>0.136546426</v>
      </c>
      <c r="O453" s="2">
        <v>2275000000</v>
      </c>
      <c r="P453" s="2">
        <v>3554000000</v>
      </c>
    </row>
    <row r="454" spans="1:16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M454">
        <v>0.63887896399999999</v>
      </c>
      <c r="N454">
        <v>0.28620705600000002</v>
      </c>
      <c r="O454" s="2">
        <v>366078000</v>
      </c>
      <c r="P454" s="2">
        <v>817169000</v>
      </c>
    </row>
    <row r="455" spans="1:16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M455">
        <v>0.62512624299999997</v>
      </c>
      <c r="N455">
        <v>0.257587911</v>
      </c>
      <c r="O455" s="2">
        <v>381812000</v>
      </c>
      <c r="P455" s="2">
        <v>926599000</v>
      </c>
    </row>
    <row r="456" spans="1:16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M456">
        <v>0.62675895999999998</v>
      </c>
      <c r="N456">
        <v>0.238262154</v>
      </c>
      <c r="O456" s="2">
        <v>385136000</v>
      </c>
      <c r="P456" s="2">
        <v>1013117000</v>
      </c>
    </row>
    <row r="457" spans="1:16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M457">
        <v>0.63065348899999996</v>
      </c>
      <c r="N457">
        <v>0.22792649800000001</v>
      </c>
      <c r="O457" s="2">
        <v>401911000</v>
      </c>
      <c r="P457" s="2">
        <v>1112054000</v>
      </c>
    </row>
    <row r="458" spans="1:16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M458">
        <v>0.35873960399999999</v>
      </c>
      <c r="N458">
        <v>0.12443032</v>
      </c>
      <c r="O458" s="2">
        <v>920100000</v>
      </c>
      <c r="P458" s="2">
        <v>2652700000</v>
      </c>
    </row>
    <row r="459" spans="1:16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M459">
        <v>0.355828221</v>
      </c>
      <c r="N459">
        <v>0.123758019</v>
      </c>
      <c r="O459" s="2">
        <v>970300000</v>
      </c>
      <c r="P459" s="2">
        <v>2789800000</v>
      </c>
    </row>
    <row r="460" spans="1:16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M460">
        <v>0.35270047199999999</v>
      </c>
      <c r="N460">
        <v>0.120922555</v>
      </c>
      <c r="O460" s="2">
        <v>1040200000</v>
      </c>
      <c r="P460" s="2">
        <v>3034000000</v>
      </c>
    </row>
    <row r="461" spans="1:16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M461">
        <v>0.300463274</v>
      </c>
      <c r="N461">
        <v>6.7729572000000002E-2</v>
      </c>
      <c r="O461" s="2">
        <v>1049700000</v>
      </c>
      <c r="P461" s="2">
        <v>4656700000</v>
      </c>
    </row>
    <row r="462" spans="1:16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M462" t="e">
        <v>#VALUE!</v>
      </c>
      <c r="N462" t="e">
        <v>#VALUE!</v>
      </c>
      <c r="O462" t="e">
        <v>#VALUE!</v>
      </c>
      <c r="P462" t="e">
        <v>#VALUE!</v>
      </c>
    </row>
    <row r="463" spans="1:16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M463" t="e">
        <v>#VALUE!</v>
      </c>
      <c r="N463" t="e">
        <v>#VALUE!</v>
      </c>
      <c r="O463" t="e">
        <v>#VALUE!</v>
      </c>
      <c r="P463" t="e">
        <v>#VALUE!</v>
      </c>
    </row>
    <row r="464" spans="1:16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M464" t="e">
        <v>#VALUE!</v>
      </c>
      <c r="N464" t="e">
        <v>#VALUE!</v>
      </c>
      <c r="O464" t="e">
        <v>#VALUE!</v>
      </c>
      <c r="P464" t="e">
        <v>#VALUE!</v>
      </c>
    </row>
    <row r="465" spans="1:16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M465" t="e">
        <v>#VALUE!</v>
      </c>
      <c r="N465" t="e">
        <v>#VALUE!</v>
      </c>
      <c r="O465" t="e">
        <v>#VALUE!</v>
      </c>
      <c r="P465" t="e">
        <v>#VALUE!</v>
      </c>
    </row>
    <row r="466" spans="1:16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M466">
        <v>0.388337347</v>
      </c>
      <c r="N466">
        <v>0.16235561300000001</v>
      </c>
      <c r="O466" s="2">
        <v>1161670000</v>
      </c>
      <c r="P466" s="2">
        <v>2778591000</v>
      </c>
    </row>
    <row r="467" spans="1:16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M467">
        <v>0.383639024</v>
      </c>
      <c r="N467">
        <v>0.15678145800000001</v>
      </c>
      <c r="O467" s="2">
        <v>1215484000</v>
      </c>
      <c r="P467" s="2">
        <v>2974249000</v>
      </c>
    </row>
    <row r="468" spans="1:16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M468">
        <v>0.36918188400000002</v>
      </c>
      <c r="N468">
        <v>0.132363547</v>
      </c>
      <c r="O468" s="2">
        <v>920762000</v>
      </c>
      <c r="P468" s="2">
        <v>2568144000</v>
      </c>
    </row>
    <row r="469" spans="1:16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M469">
        <v>0.36382757900000001</v>
      </c>
      <c r="N469">
        <v>0.10515308199999999</v>
      </c>
      <c r="O469" s="2">
        <v>714446000</v>
      </c>
      <c r="P469" s="2">
        <v>2471969000</v>
      </c>
    </row>
    <row r="470" spans="1:16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M470">
        <v>0.58329164600000005</v>
      </c>
      <c r="N470">
        <v>0.17442054400000001</v>
      </c>
      <c r="O470" s="2">
        <v>1046000000</v>
      </c>
      <c r="P470" s="2">
        <v>3498000000</v>
      </c>
    </row>
    <row r="471" spans="1:16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M471">
        <v>0.59304035300000002</v>
      </c>
      <c r="N471">
        <v>0.192778958</v>
      </c>
      <c r="O471" s="2">
        <v>1180000000</v>
      </c>
      <c r="P471" s="2">
        <v>3630000000</v>
      </c>
    </row>
    <row r="472" spans="1:16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M472">
        <v>0.59264565400000002</v>
      </c>
      <c r="N472">
        <v>0.20662209500000001</v>
      </c>
      <c r="O472" s="2">
        <v>1298000000</v>
      </c>
      <c r="P472" s="2">
        <v>3723000000</v>
      </c>
    </row>
    <row r="473" spans="1:16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M473">
        <v>0.59906832300000001</v>
      </c>
      <c r="N473">
        <v>0.22251552799999999</v>
      </c>
      <c r="O473" s="2">
        <v>1433000000</v>
      </c>
      <c r="P473" s="2">
        <v>3858000000</v>
      </c>
    </row>
    <row r="474" spans="1:16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M474">
        <v>0.220300625</v>
      </c>
      <c r="N474">
        <v>6.7708157000000005E-2</v>
      </c>
      <c r="O474" s="2">
        <v>400900000</v>
      </c>
      <c r="P474" s="2">
        <v>1304400000</v>
      </c>
    </row>
    <row r="475" spans="1:16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M475">
        <v>0.206042383</v>
      </c>
      <c r="N475">
        <v>5.1753213999999999E-2</v>
      </c>
      <c r="O475" s="2">
        <v>325300000</v>
      </c>
      <c r="P475" s="2">
        <v>1295100000</v>
      </c>
    </row>
    <row r="476" spans="1:16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M476">
        <v>0.210304554</v>
      </c>
      <c r="N476">
        <v>6.3527499000000001E-2</v>
      </c>
      <c r="O476" s="2">
        <v>429700000</v>
      </c>
      <c r="P476" s="2">
        <v>1422500000</v>
      </c>
    </row>
    <row r="477" spans="1:16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M477">
        <v>0.22226869499999999</v>
      </c>
      <c r="N477">
        <v>9.0574745999999998E-2</v>
      </c>
      <c r="O477" s="2">
        <v>628000000</v>
      </c>
      <c r="P477" s="2">
        <v>1541100000</v>
      </c>
    </row>
    <row r="478" spans="1:16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M478">
        <v>0.37276685999999998</v>
      </c>
      <c r="N478">
        <v>0.199140241</v>
      </c>
      <c r="O478" s="2">
        <v>3567000000</v>
      </c>
      <c r="P478" s="2">
        <v>6677000000</v>
      </c>
    </row>
    <row r="479" spans="1:16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M479">
        <v>0.40477236799999999</v>
      </c>
      <c r="N479">
        <v>0.23154332899999999</v>
      </c>
      <c r="O479" s="2">
        <v>5269000000</v>
      </c>
      <c r="P479" s="2">
        <v>9211000000</v>
      </c>
    </row>
    <row r="480" spans="1:16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M480">
        <v>0.40133751299999998</v>
      </c>
      <c r="N480">
        <v>0.222486938</v>
      </c>
      <c r="O480" s="2">
        <v>5323000000</v>
      </c>
      <c r="P480" s="2">
        <v>9602000000</v>
      </c>
    </row>
    <row r="481" spans="1:16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M481">
        <v>0.414808815</v>
      </c>
      <c r="N481">
        <v>0.232405473</v>
      </c>
      <c r="O481" s="2">
        <v>5452000000</v>
      </c>
      <c r="P481" s="2">
        <v>9731000000</v>
      </c>
    </row>
    <row r="482" spans="1:16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M482">
        <v>0.31793818400000001</v>
      </c>
      <c r="N482">
        <v>0.167461045</v>
      </c>
      <c r="O482" s="2">
        <v>1370883000</v>
      </c>
      <c r="P482" s="2">
        <v>2602731000</v>
      </c>
    </row>
    <row r="483" spans="1:16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M483">
        <v>0.30309910299999998</v>
      </c>
      <c r="N483">
        <v>0.12924358499999999</v>
      </c>
      <c r="O483" s="2">
        <v>1520428000</v>
      </c>
      <c r="P483" s="2">
        <v>3565673000</v>
      </c>
    </row>
    <row r="484" spans="1:16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M484">
        <v>0.28728179399999998</v>
      </c>
      <c r="N484">
        <v>0.14117585299999999</v>
      </c>
      <c r="O484" s="2">
        <v>1806360000</v>
      </c>
      <c r="P484" s="2">
        <v>3675801000</v>
      </c>
    </row>
    <row r="485" spans="1:16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M485">
        <v>0.28711724</v>
      </c>
      <c r="N485">
        <v>9.9539996000000006E-2</v>
      </c>
      <c r="O485" s="2">
        <v>1371844000</v>
      </c>
      <c r="P485" s="2">
        <v>3957003000</v>
      </c>
    </row>
    <row r="486" spans="1:16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M486">
        <v>0.78186015200000003</v>
      </c>
      <c r="N486">
        <v>0.250649226</v>
      </c>
      <c r="O486" s="2">
        <v>2606000000</v>
      </c>
      <c r="P486" s="2">
        <v>8129000000</v>
      </c>
    </row>
    <row r="487" spans="1:16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M487">
        <v>0.88700455499999997</v>
      </c>
      <c r="N487">
        <v>0.32449849800000002</v>
      </c>
      <c r="O487" s="2">
        <v>6697000000</v>
      </c>
      <c r="P487" s="2">
        <v>18306000000</v>
      </c>
    </row>
    <row r="488" spans="1:16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M488">
        <v>0.83993914000000003</v>
      </c>
      <c r="N488">
        <v>1.3008749E-2</v>
      </c>
      <c r="O488" s="2">
        <v>171000000</v>
      </c>
      <c r="P488" s="2">
        <v>11041000000</v>
      </c>
    </row>
    <row r="489" spans="1:16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M489">
        <v>0.87029597400000003</v>
      </c>
      <c r="N489">
        <v>0.19242436700000001</v>
      </c>
      <c r="O489" s="2">
        <v>2347000000</v>
      </c>
      <c r="P489" s="2">
        <v>10615000000</v>
      </c>
    </row>
    <row r="490" spans="1:16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M490">
        <v>0.63444824899999996</v>
      </c>
      <c r="N490">
        <v>3.8978141000000001E-2</v>
      </c>
      <c r="O490" s="2">
        <v>148000000</v>
      </c>
      <c r="P490" s="2">
        <v>2409000000</v>
      </c>
    </row>
    <row r="491" spans="1:16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M491">
        <v>0.62321678300000005</v>
      </c>
      <c r="N491">
        <v>8.9510490000000009E-3</v>
      </c>
      <c r="O491" s="2">
        <v>32000000</v>
      </c>
      <c r="P491" s="2">
        <v>2228000000</v>
      </c>
    </row>
    <row r="492" spans="1:16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M492">
        <v>0.68349944600000001</v>
      </c>
      <c r="N492">
        <v>0.20996677699999999</v>
      </c>
      <c r="O492" s="2">
        <v>948000000</v>
      </c>
      <c r="P492" s="2">
        <v>3086000000</v>
      </c>
    </row>
    <row r="493" spans="1:16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M493">
        <v>0.69199272099999998</v>
      </c>
      <c r="N493">
        <v>0.20427661499999999</v>
      </c>
      <c r="O493" s="2">
        <v>898000000</v>
      </c>
      <c r="P493" s="2">
        <v>3042000000</v>
      </c>
    </row>
    <row r="494" spans="1:16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M494">
        <v>0.81930483200000004</v>
      </c>
      <c r="N494">
        <v>0.29720237399999999</v>
      </c>
      <c r="O494" s="2">
        <v>2454000000</v>
      </c>
      <c r="P494" s="2">
        <v>6765000000</v>
      </c>
    </row>
    <row r="495" spans="1:16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M495">
        <v>0.810807736</v>
      </c>
      <c r="N495">
        <v>0.28168373200000002</v>
      </c>
      <c r="O495" s="2">
        <v>2476000000</v>
      </c>
      <c r="P495" s="2">
        <v>7127000000</v>
      </c>
    </row>
    <row r="496" spans="1:16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M496">
        <v>0.79387802600000001</v>
      </c>
      <c r="N496">
        <v>0.25570298000000002</v>
      </c>
      <c r="O496" s="2">
        <v>2197000000</v>
      </c>
      <c r="P496" s="2">
        <v>6821000000</v>
      </c>
    </row>
    <row r="497" spans="1:16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M497">
        <v>0.77647845000000004</v>
      </c>
      <c r="N497">
        <v>0.258937521</v>
      </c>
      <c r="O497" s="2">
        <v>2325000000</v>
      </c>
      <c r="P497" s="2">
        <v>6972000000</v>
      </c>
    </row>
    <row r="498" spans="1:16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M498">
        <v>0.46063334700000003</v>
      </c>
      <c r="N498">
        <v>0.121212633</v>
      </c>
      <c r="O498" s="2">
        <v>1435000000</v>
      </c>
      <c r="P498" s="2">
        <v>5453300000</v>
      </c>
    </row>
    <row r="499" spans="1:16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M499">
        <v>0.45967072599999997</v>
      </c>
      <c r="N499">
        <v>0.13067590200000001</v>
      </c>
      <c r="O499" s="2">
        <v>1731900000</v>
      </c>
      <c r="P499" s="2">
        <v>6092200000</v>
      </c>
    </row>
    <row r="500" spans="1:16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M500">
        <v>0.46226672699999999</v>
      </c>
      <c r="N500">
        <v>0.14171772699999999</v>
      </c>
      <c r="O500" s="2">
        <v>2023800000</v>
      </c>
      <c r="P500" s="2">
        <v>6601400000</v>
      </c>
    </row>
    <row r="501" spans="1:16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M501">
        <v>0.46670751799999999</v>
      </c>
      <c r="N501">
        <v>0.14589039600000001</v>
      </c>
      <c r="O501" s="2">
        <v>1976100000</v>
      </c>
      <c r="P501" s="2">
        <v>6321600000</v>
      </c>
    </row>
    <row r="502" spans="1:16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M502">
        <v>0.41792132100000001</v>
      </c>
      <c r="N502">
        <v>0.181641574</v>
      </c>
      <c r="O502" s="2">
        <v>2244000000</v>
      </c>
      <c r="P502" s="2">
        <v>5163000000</v>
      </c>
    </row>
    <row r="503" spans="1:16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M503">
        <v>0.39569626099999999</v>
      </c>
      <c r="N503">
        <v>0.16750522500000001</v>
      </c>
      <c r="O503" s="2">
        <v>2164000000</v>
      </c>
      <c r="P503" s="2">
        <v>5112000000</v>
      </c>
    </row>
    <row r="504" spans="1:16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M504">
        <v>0.43762944100000001</v>
      </c>
      <c r="N504">
        <v>0.193324837</v>
      </c>
      <c r="O504" s="2">
        <v>2427000000</v>
      </c>
      <c r="P504" s="2">
        <v>5494000000</v>
      </c>
    </row>
    <row r="505" spans="1:16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M505">
        <v>0.47354037300000001</v>
      </c>
      <c r="N505">
        <v>0.20463768099999999</v>
      </c>
      <c r="O505" s="2">
        <v>2471000000</v>
      </c>
      <c r="P505" s="2">
        <v>5718000000</v>
      </c>
    </row>
    <row r="506" spans="1:16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M506">
        <v>0.63362276900000003</v>
      </c>
      <c r="N506">
        <v>0.23154848</v>
      </c>
      <c r="O506" s="2">
        <v>480000000</v>
      </c>
      <c r="P506" s="2">
        <v>1313500000</v>
      </c>
    </row>
    <row r="507" spans="1:16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M507">
        <v>0.65827509900000003</v>
      </c>
      <c r="N507">
        <v>0.26528929200000001</v>
      </c>
      <c r="O507" s="2">
        <v>611200000</v>
      </c>
      <c r="P507" s="2">
        <v>1516600000</v>
      </c>
    </row>
    <row r="508" spans="1:16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M508">
        <v>0.65329995100000005</v>
      </c>
      <c r="N508">
        <v>0.26194385199999998</v>
      </c>
      <c r="O508" s="2">
        <v>638200000</v>
      </c>
      <c r="P508" s="2">
        <v>1591700000</v>
      </c>
    </row>
    <row r="509" spans="1:16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M509">
        <v>0.666841868</v>
      </c>
      <c r="N509">
        <v>0.260512089</v>
      </c>
      <c r="O509" s="2">
        <v>693900000</v>
      </c>
      <c r="P509" s="2">
        <v>1776200000</v>
      </c>
    </row>
    <row r="510" spans="1:16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M510">
        <v>0.34690608699999997</v>
      </c>
      <c r="N510">
        <v>0.19027145500000001</v>
      </c>
      <c r="O510" s="2">
        <v>2257000000</v>
      </c>
      <c r="P510" s="2">
        <v>4115000000</v>
      </c>
    </row>
    <row r="511" spans="1:16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M511">
        <v>0.335187982</v>
      </c>
      <c r="N511">
        <v>0.18170256700000001</v>
      </c>
      <c r="O511" s="2">
        <v>2286000000</v>
      </c>
      <c r="P511" s="2">
        <v>4217000000</v>
      </c>
    </row>
    <row r="512" spans="1:16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M512">
        <v>0.34824424100000001</v>
      </c>
      <c r="N512">
        <v>0.19600387699999999</v>
      </c>
      <c r="O512" s="2">
        <v>2629000000</v>
      </c>
      <c r="P512" s="2">
        <v>4671000000</v>
      </c>
    </row>
    <row r="513" spans="1:16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M513">
        <v>0.37035751500000003</v>
      </c>
      <c r="N513">
        <v>0.17467893100000001</v>
      </c>
      <c r="O513" s="2">
        <v>2013000000</v>
      </c>
      <c r="P513" s="2">
        <v>4268000000</v>
      </c>
    </row>
    <row r="514" spans="1:16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M514">
        <v>0.80102536899999999</v>
      </c>
      <c r="N514">
        <v>0.15309820599999999</v>
      </c>
      <c r="O514" s="2">
        <v>1558800000</v>
      </c>
      <c r="P514" s="2">
        <v>8155800000</v>
      </c>
    </row>
    <row r="515" spans="1:16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M515">
        <v>0.80324192299999997</v>
      </c>
      <c r="N515">
        <v>0.16635365799999999</v>
      </c>
      <c r="O515" s="2">
        <v>1824700000</v>
      </c>
      <c r="P515" s="2">
        <v>8810600000</v>
      </c>
    </row>
    <row r="516" spans="1:16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M516">
        <v>0.80514637700000002</v>
      </c>
      <c r="N516">
        <v>0.149001892</v>
      </c>
      <c r="O516" s="2">
        <v>1606300000</v>
      </c>
      <c r="P516" s="2">
        <v>8679800000</v>
      </c>
    </row>
    <row r="517" spans="1:16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M517">
        <v>0.80633618399999996</v>
      </c>
      <c r="N517">
        <v>0.15479964099999999</v>
      </c>
      <c r="O517" s="2">
        <v>1743400000</v>
      </c>
      <c r="P517" s="2">
        <v>9081200000</v>
      </c>
    </row>
    <row r="518" spans="1:16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M518">
        <v>0.217477166</v>
      </c>
      <c r="N518">
        <v>0.113552209</v>
      </c>
      <c r="O518" s="2">
        <v>920000000</v>
      </c>
      <c r="P518" s="2">
        <v>1762000000</v>
      </c>
    </row>
    <row r="519" spans="1:16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M519">
        <v>0.29689839600000001</v>
      </c>
      <c r="N519">
        <v>0.20727272699999999</v>
      </c>
      <c r="O519" s="2">
        <v>1938000000</v>
      </c>
      <c r="P519" s="2">
        <v>2776000000</v>
      </c>
    </row>
    <row r="520" spans="1:16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M520">
        <v>0.233126902</v>
      </c>
      <c r="N520">
        <v>0.13005143299999999</v>
      </c>
      <c r="O520" s="2">
        <v>1239000000</v>
      </c>
      <c r="P520" s="2">
        <v>2221000000</v>
      </c>
    </row>
    <row r="521" spans="1:16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M521">
        <v>0.26741293500000002</v>
      </c>
      <c r="N521">
        <v>0.16241708099999999</v>
      </c>
      <c r="O521" s="2">
        <v>1567000000</v>
      </c>
      <c r="P521" s="2">
        <v>2580000000</v>
      </c>
    </row>
    <row r="522" spans="1:16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M522">
        <v>0.40342129799999998</v>
      </c>
      <c r="N522">
        <v>0.15979569499999999</v>
      </c>
      <c r="O522" s="2">
        <v>3942000000</v>
      </c>
      <c r="P522" s="2">
        <v>9952000000</v>
      </c>
    </row>
    <row r="523" spans="1:16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M523">
        <v>0.437714995</v>
      </c>
      <c r="N523">
        <v>0.19099983100000001</v>
      </c>
      <c r="O523" s="2">
        <v>3387000000</v>
      </c>
      <c r="P523" s="2">
        <v>7762000000</v>
      </c>
    </row>
    <row r="524" spans="1:16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M524">
        <v>0.43128807899999999</v>
      </c>
      <c r="N524">
        <v>0.181118838</v>
      </c>
      <c r="O524" s="2">
        <v>2943000000</v>
      </c>
      <c r="P524" s="2">
        <v>7008000000</v>
      </c>
    </row>
    <row r="525" spans="1:16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M525">
        <v>0.43120782299999999</v>
      </c>
      <c r="N525">
        <v>0.17242804</v>
      </c>
      <c r="O525" s="2">
        <v>2504000000</v>
      </c>
      <c r="P525" s="2">
        <v>6262000000</v>
      </c>
    </row>
    <row r="526" spans="1:16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M526">
        <v>0.85453385699999995</v>
      </c>
      <c r="N526">
        <v>0.25260317999999998</v>
      </c>
      <c r="O526" s="2">
        <v>2951071000</v>
      </c>
      <c r="P526" s="2">
        <v>9983208000</v>
      </c>
    </row>
    <row r="527" spans="1:16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M527">
        <v>0.85732890399999995</v>
      </c>
      <c r="N527">
        <v>0.289785242</v>
      </c>
      <c r="O527" s="2">
        <v>4198153000</v>
      </c>
      <c r="P527" s="2">
        <v>12420225000</v>
      </c>
    </row>
    <row r="528" spans="1:16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M528">
        <v>0.85947650600000003</v>
      </c>
      <c r="N528">
        <v>0.34478285400000003</v>
      </c>
      <c r="O528" s="2">
        <v>6218276000</v>
      </c>
      <c r="P528" s="2">
        <v>15500951000</v>
      </c>
    </row>
    <row r="529" spans="1:16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M529">
        <v>0.75132458999999996</v>
      </c>
      <c r="N529">
        <v>1.0471909999999999E-2</v>
      </c>
      <c r="O529" s="2">
        <v>91707000</v>
      </c>
      <c r="P529" s="2">
        <v>6579671000</v>
      </c>
    </row>
    <row r="530" spans="1:16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M530">
        <v>0.49950778200000001</v>
      </c>
      <c r="N530">
        <v>0.21806942500000001</v>
      </c>
      <c r="O530" s="2">
        <v>411579000</v>
      </c>
      <c r="P530" s="2">
        <v>942759000</v>
      </c>
    </row>
    <row r="531" spans="1:16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M531">
        <v>0.50556493400000002</v>
      </c>
      <c r="N531">
        <v>0.21690699299999999</v>
      </c>
      <c r="O531" s="2">
        <v>466950000</v>
      </c>
      <c r="P531" s="2">
        <v>1088363000</v>
      </c>
    </row>
    <row r="532" spans="1:16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M532">
        <v>0.50982209499999998</v>
      </c>
      <c r="N532">
        <v>0.20941853899999999</v>
      </c>
      <c r="O532" s="2">
        <v>511772000</v>
      </c>
      <c r="P532" s="2">
        <v>1245891000</v>
      </c>
    </row>
    <row r="533" spans="1:16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M533">
        <v>0.52620359000000005</v>
      </c>
      <c r="N533">
        <v>0.223439001</v>
      </c>
      <c r="O533" s="2">
        <v>609065000</v>
      </c>
      <c r="P533" s="2">
        <v>1434361000</v>
      </c>
    </row>
    <row r="534" spans="1:16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M534">
        <v>0.64205648999999998</v>
      </c>
      <c r="N534">
        <v>0.29418736000000001</v>
      </c>
      <c r="O534" s="2">
        <v>514093000</v>
      </c>
      <c r="P534" s="2">
        <v>1121995000</v>
      </c>
    </row>
    <row r="535" spans="1:16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M535">
        <v>0.65061469100000002</v>
      </c>
      <c r="N535">
        <v>0.21456697699999999</v>
      </c>
      <c r="O535" s="2">
        <v>512322000</v>
      </c>
      <c r="P535" s="2">
        <v>1553474000</v>
      </c>
    </row>
    <row r="536" spans="1:16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M536">
        <v>0.66208445299999996</v>
      </c>
      <c r="N536">
        <v>0.35237621400000002</v>
      </c>
      <c r="O536" s="2">
        <v>921375000</v>
      </c>
      <c r="P536" s="2">
        <v>1731184000</v>
      </c>
    </row>
    <row r="537" spans="1:16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M537">
        <v>0.67024424699999996</v>
      </c>
      <c r="N537">
        <v>0.36751652600000001</v>
      </c>
      <c r="O537" s="2">
        <v>1008820000</v>
      </c>
      <c r="P537" s="2">
        <v>1839797000</v>
      </c>
    </row>
    <row r="538" spans="1:16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M538">
        <v>0.80929142300000001</v>
      </c>
      <c r="N538">
        <v>0.34995861099999998</v>
      </c>
      <c r="O538" s="2">
        <v>650635000</v>
      </c>
      <c r="P538" s="2">
        <v>1504616000</v>
      </c>
    </row>
    <row r="539" spans="1:16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M539">
        <v>0.81414101299999997</v>
      </c>
      <c r="N539">
        <v>0.43008027599999998</v>
      </c>
      <c r="O539" s="2">
        <v>1027362000</v>
      </c>
      <c r="P539" s="2">
        <v>1944794000</v>
      </c>
    </row>
    <row r="540" spans="1:16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M540">
        <v>0.73232190399999997</v>
      </c>
      <c r="N540">
        <v>0.185166837</v>
      </c>
      <c r="O540" s="2">
        <v>361816000</v>
      </c>
      <c r="P540" s="2">
        <v>1430957000</v>
      </c>
    </row>
    <row r="541" spans="1:16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M541">
        <v>0.66946852499999998</v>
      </c>
      <c r="N541">
        <v>2.3023799000000001E-2</v>
      </c>
      <c r="O541" s="2">
        <v>42763000</v>
      </c>
      <c r="P541" s="2">
        <v>1243430000</v>
      </c>
    </row>
    <row r="542" spans="1:16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M542">
        <v>0.41543536599999997</v>
      </c>
      <c r="N542">
        <v>0.17823461299999999</v>
      </c>
      <c r="O542" s="2">
        <v>1118206000</v>
      </c>
      <c r="P542" s="2">
        <v>2606353000</v>
      </c>
    </row>
    <row r="543" spans="1:16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M543">
        <v>0.45242729799999998</v>
      </c>
      <c r="N543">
        <v>0.209477094</v>
      </c>
      <c r="O543" s="2">
        <v>1529435000</v>
      </c>
      <c r="P543" s="2">
        <v>3303264000</v>
      </c>
    </row>
    <row r="544" spans="1:16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M544">
        <v>0.42531364599999999</v>
      </c>
      <c r="N544">
        <v>0.210911828</v>
      </c>
      <c r="O544" s="2">
        <v>1632849000</v>
      </c>
      <c r="P544" s="2">
        <v>3292717000</v>
      </c>
    </row>
    <row r="545" spans="1:16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M545">
        <v>0.44484097500000003</v>
      </c>
      <c r="N545">
        <v>0.22177276800000001</v>
      </c>
      <c r="O545" s="2">
        <v>1764164000</v>
      </c>
      <c r="P545" s="2">
        <v>3538633000</v>
      </c>
    </row>
    <row r="546" spans="1:16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M546">
        <v>0.67828452800000005</v>
      </c>
      <c r="N546">
        <v>0.31624600800000002</v>
      </c>
      <c r="O546" s="2">
        <v>169240000</v>
      </c>
      <c r="P546" s="2">
        <v>362986000</v>
      </c>
    </row>
    <row r="547" spans="1:16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M547">
        <v>0.67681095300000005</v>
      </c>
      <c r="N547">
        <v>0.31797114300000001</v>
      </c>
      <c r="O547" s="2">
        <v>194150000</v>
      </c>
      <c r="P547" s="2">
        <v>413254000</v>
      </c>
    </row>
    <row r="548" spans="1:16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M548">
        <v>0.67809891099999997</v>
      </c>
      <c r="N548">
        <v>0.26461215900000001</v>
      </c>
      <c r="O548" s="2">
        <v>256922000</v>
      </c>
      <c r="P548" s="2">
        <v>658392000</v>
      </c>
    </row>
    <row r="549" spans="1:16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M549">
        <v>0.69565818000000001</v>
      </c>
      <c r="N549">
        <v>0.28247155299999999</v>
      </c>
      <c r="O549" s="2">
        <v>337386000</v>
      </c>
      <c r="P549" s="2">
        <v>830899000</v>
      </c>
    </row>
    <row r="550" spans="1:16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M550" t="e">
        <v>#VALUE!</v>
      </c>
      <c r="N550" t="e">
        <v>#VALUE!</v>
      </c>
      <c r="O550" t="e">
        <v>#VALUE!</v>
      </c>
      <c r="P550" t="e">
        <v>#VALUE!</v>
      </c>
    </row>
    <row r="551" spans="1:16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M551" t="e">
        <v>#VALUE!</v>
      </c>
      <c r="N551" t="e">
        <v>#VALUE!</v>
      </c>
      <c r="O551" t="e">
        <v>#VALUE!</v>
      </c>
      <c r="P551" t="e">
        <v>#VALUE!</v>
      </c>
    </row>
    <row r="552" spans="1:16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M552" t="e">
        <v>#VALUE!</v>
      </c>
      <c r="N552" t="e">
        <v>#VALUE!</v>
      </c>
      <c r="O552" t="e">
        <v>#VALUE!</v>
      </c>
      <c r="P552" t="e">
        <v>#VALUE!</v>
      </c>
    </row>
    <row r="553" spans="1:16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M553" t="e">
        <v>#VALUE!</v>
      </c>
      <c r="N553" t="e">
        <v>#VALUE!</v>
      </c>
      <c r="O553" t="e">
        <v>#VALUE!</v>
      </c>
      <c r="P553" t="e">
        <v>#VALUE!</v>
      </c>
    </row>
    <row r="554" spans="1:16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M554">
        <v>0.298142358</v>
      </c>
      <c r="N554">
        <v>9.3801729E-2</v>
      </c>
      <c r="O554" s="2">
        <v>1530000000</v>
      </c>
      <c r="P554" s="2">
        <v>4863000000</v>
      </c>
    </row>
    <row r="555" spans="1:16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M555">
        <v>0.302866733</v>
      </c>
      <c r="N555">
        <v>9.7387281000000006E-2</v>
      </c>
      <c r="O555" s="2">
        <v>2147000000</v>
      </c>
      <c r="P555" s="2">
        <v>6677000000</v>
      </c>
    </row>
    <row r="556" spans="1:16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M556">
        <v>0.30622561199999998</v>
      </c>
      <c r="N556">
        <v>0.108593473</v>
      </c>
      <c r="O556" s="2">
        <v>2449000000</v>
      </c>
      <c r="P556" s="2">
        <v>6906000000</v>
      </c>
    </row>
    <row r="557" spans="1:16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M557">
        <v>0.31469671500000002</v>
      </c>
      <c r="N557">
        <v>0.112299209</v>
      </c>
      <c r="O557" s="2">
        <v>2342000000</v>
      </c>
      <c r="P557" s="2">
        <v>6563000000</v>
      </c>
    </row>
    <row r="558" spans="1:16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M558">
        <v>0.36094190300000001</v>
      </c>
      <c r="N558">
        <v>0.16081268600000001</v>
      </c>
      <c r="O558" s="2">
        <v>1656705000</v>
      </c>
      <c r="P558" s="2">
        <v>3718452000</v>
      </c>
    </row>
    <row r="559" spans="1:16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M559">
        <v>0.33377927200000002</v>
      </c>
      <c r="N559">
        <v>0.14511234200000001</v>
      </c>
      <c r="O559" s="2">
        <v>1652967000</v>
      </c>
      <c r="P559" s="2">
        <v>3802062000</v>
      </c>
    </row>
    <row r="560" spans="1:16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M560">
        <v>0.34964078599999998</v>
      </c>
      <c r="N560">
        <v>0.17500238700000001</v>
      </c>
      <c r="O560" s="2">
        <v>2186641000</v>
      </c>
      <c r="P560" s="2">
        <v>4368734000</v>
      </c>
    </row>
    <row r="561" spans="1:16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M561">
        <v>0.35298266299999997</v>
      </c>
      <c r="N561">
        <v>0.14346112999999999</v>
      </c>
      <c r="O561" s="2">
        <v>1651704000</v>
      </c>
      <c r="P561" s="2">
        <v>4063978000</v>
      </c>
    </row>
    <row r="562" spans="1:16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M562">
        <v>0.74152453100000004</v>
      </c>
      <c r="N562">
        <v>0.22104653599999999</v>
      </c>
      <c r="O562" s="2">
        <v>419900000</v>
      </c>
      <c r="P562" s="2">
        <v>1408600000</v>
      </c>
    </row>
    <row r="563" spans="1:16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M563">
        <v>0.74744561200000004</v>
      </c>
      <c r="N563">
        <v>0.223026155</v>
      </c>
      <c r="O563" s="2">
        <v>456200000</v>
      </c>
      <c r="P563" s="2">
        <v>1528900000</v>
      </c>
    </row>
    <row r="564" spans="1:16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M564">
        <v>0.730681476</v>
      </c>
      <c r="N564">
        <v>0.18171251499999999</v>
      </c>
      <c r="O564" s="2">
        <v>422100000</v>
      </c>
      <c r="P564" s="2">
        <v>1697300000</v>
      </c>
    </row>
    <row r="565" spans="1:16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M565">
        <v>0.75249629100000004</v>
      </c>
      <c r="N565">
        <v>0.25772947800000001</v>
      </c>
      <c r="O565" s="2">
        <v>642700000</v>
      </c>
      <c r="P565" s="2">
        <v>1876500000</v>
      </c>
    </row>
    <row r="566" spans="1:16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M566">
        <v>0.27700096400000002</v>
      </c>
      <c r="N566">
        <v>0.14649630299999999</v>
      </c>
      <c r="O566" s="2">
        <v>3646000000</v>
      </c>
      <c r="P566" s="2">
        <v>6894000000</v>
      </c>
    </row>
    <row r="567" spans="1:16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M567">
        <v>0.21356958000000001</v>
      </c>
      <c r="N567">
        <v>8.7134055000000002E-2</v>
      </c>
      <c r="O567" s="2">
        <v>2390000000</v>
      </c>
      <c r="P567" s="2">
        <v>5858000000</v>
      </c>
    </row>
    <row r="568" spans="1:16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M568">
        <v>0.27306686600000002</v>
      </c>
      <c r="N568">
        <v>0.14911536</v>
      </c>
      <c r="O568" s="2">
        <v>4391000000</v>
      </c>
      <c r="P568" s="2">
        <v>8041000000</v>
      </c>
    </row>
    <row r="569" spans="1:16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M569">
        <v>0.27653061200000001</v>
      </c>
      <c r="N569">
        <v>0.100765306</v>
      </c>
      <c r="O569" s="2">
        <v>3160000000</v>
      </c>
      <c r="P569" s="2">
        <v>8672000000</v>
      </c>
    </row>
    <row r="570" spans="1:16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M570">
        <v>0.30629241400000001</v>
      </c>
      <c r="N570">
        <v>8.8581268000000005E-2</v>
      </c>
      <c r="O570" s="2">
        <v>530798000</v>
      </c>
      <c r="P570" s="2">
        <v>1835370000</v>
      </c>
    </row>
    <row r="571" spans="1:16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M571">
        <v>0.30966668000000003</v>
      </c>
      <c r="N571">
        <v>9.0797641999999998E-2</v>
      </c>
      <c r="O571" s="2">
        <v>552073000</v>
      </c>
      <c r="P571" s="2">
        <v>1882853000</v>
      </c>
    </row>
    <row r="572" spans="1:16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M572">
        <v>0.30182958300000001</v>
      </c>
      <c r="N572">
        <v>9.0582371999999994E-2</v>
      </c>
      <c r="O572" s="2">
        <v>594648000</v>
      </c>
      <c r="P572" s="2">
        <v>1981427000</v>
      </c>
    </row>
    <row r="573" spans="1:16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M573">
        <v>0.33064812999999998</v>
      </c>
      <c r="N573">
        <v>0.109040974</v>
      </c>
      <c r="O573" s="2">
        <v>721484000</v>
      </c>
      <c r="P573" s="2">
        <v>2187777000</v>
      </c>
    </row>
    <row r="574" spans="1:16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M574">
        <v>0.78244023200000001</v>
      </c>
      <c r="N574">
        <v>0.106984551</v>
      </c>
      <c r="O574" s="2">
        <v>510451000</v>
      </c>
      <c r="P574" s="2">
        <v>3733225000</v>
      </c>
    </row>
    <row r="575" spans="1:16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M575">
        <v>0.79542221400000002</v>
      </c>
      <c r="N575">
        <v>0.101982568</v>
      </c>
      <c r="O575" s="2">
        <v>587775000</v>
      </c>
      <c r="P575" s="2">
        <v>4584404000</v>
      </c>
    </row>
    <row r="576" spans="1:16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M576">
        <v>0.80373249700000005</v>
      </c>
      <c r="N576">
        <v>6.3105065000000002E-2</v>
      </c>
      <c r="O576" s="2">
        <v>421057000</v>
      </c>
      <c r="P576" s="2">
        <v>5362758000</v>
      </c>
    </row>
    <row r="577" spans="1:16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M577">
        <v>0.81801033199999995</v>
      </c>
      <c r="N577">
        <v>6.5993363999999999E-2</v>
      </c>
      <c r="O577" s="2">
        <v>578997000</v>
      </c>
      <c r="P577" s="2">
        <v>7176866000</v>
      </c>
    </row>
    <row r="578" spans="1:16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M578">
        <v>0.72147260800000002</v>
      </c>
      <c r="N578">
        <v>0.39715092499999999</v>
      </c>
      <c r="O578" s="2">
        <v>162592000</v>
      </c>
      <c r="P578" s="2">
        <v>295368000</v>
      </c>
    </row>
    <row r="579" spans="1:16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M579">
        <v>0.731063189</v>
      </c>
      <c r="N579">
        <v>0.42661439499999998</v>
      </c>
      <c r="O579" s="2">
        <v>222101000</v>
      </c>
      <c r="P579" s="2">
        <v>380601000</v>
      </c>
    </row>
    <row r="580" spans="1:16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M580">
        <v>0.73357850899999999</v>
      </c>
      <c r="N580">
        <v>0.44547905799999998</v>
      </c>
      <c r="O580" s="2">
        <v>288294000</v>
      </c>
      <c r="P580" s="2">
        <v>474739000</v>
      </c>
    </row>
    <row r="581" spans="1:16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M581">
        <v>0.73926521499999998</v>
      </c>
      <c r="N581">
        <v>0.465385353</v>
      </c>
      <c r="O581" s="2">
        <v>364057000</v>
      </c>
      <c r="P581" s="2">
        <v>578305000</v>
      </c>
    </row>
    <row r="582" spans="1:16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M582">
        <v>0.16245226900000001</v>
      </c>
      <c r="N582">
        <v>8.8601047000000002E-2</v>
      </c>
      <c r="O582" s="2">
        <v>13017000000</v>
      </c>
      <c r="P582" s="2">
        <v>23867000000</v>
      </c>
    </row>
    <row r="583" spans="1:16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M583">
        <v>8.4496484999999996E-2</v>
      </c>
      <c r="N583">
        <v>2.304323E-3</v>
      </c>
      <c r="O583" s="2">
        <v>332000000</v>
      </c>
      <c r="P583" s="2">
        <v>12174000000</v>
      </c>
    </row>
    <row r="584" spans="1:16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M584">
        <v>0.121350914</v>
      </c>
      <c r="N584">
        <v>5.1130664999999999E-2</v>
      </c>
      <c r="O584" s="2">
        <v>7647000000</v>
      </c>
      <c r="P584" s="2">
        <v>18149000000</v>
      </c>
    </row>
    <row r="585" spans="1:16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M585">
        <v>0.107457181</v>
      </c>
      <c r="N585">
        <v>2.7114625E-2</v>
      </c>
      <c r="O585" s="2">
        <v>4116000000</v>
      </c>
      <c r="P585" s="2">
        <v>16312000000</v>
      </c>
    </row>
    <row r="586" spans="1:16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M586">
        <v>0.51695435999999995</v>
      </c>
      <c r="N586">
        <v>0.21406834299999999</v>
      </c>
      <c r="O586" s="2">
        <v>712014000</v>
      </c>
      <c r="P586" s="2">
        <v>1719445000</v>
      </c>
    </row>
    <row r="587" spans="1:16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M587">
        <v>0.50820903799999995</v>
      </c>
      <c r="N587">
        <v>0.21069359200000001</v>
      </c>
      <c r="O587" s="2">
        <v>786626000</v>
      </c>
      <c r="P587" s="2">
        <v>1897402000</v>
      </c>
    </row>
    <row r="588" spans="1:16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M588">
        <v>0.50370633399999998</v>
      </c>
      <c r="N588">
        <v>0.21382889999999999</v>
      </c>
      <c r="O588" s="2">
        <v>827344000</v>
      </c>
      <c r="P588" s="2">
        <v>1948934000</v>
      </c>
    </row>
    <row r="589" spans="1:16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M589">
        <v>0.49590084499999998</v>
      </c>
      <c r="N589">
        <v>0.20073189599999999</v>
      </c>
      <c r="O589" s="2">
        <v>795307000</v>
      </c>
      <c r="P589" s="2">
        <v>1964777000</v>
      </c>
    </row>
    <row r="590" spans="1:16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M590">
        <v>0.76181402399999998</v>
      </c>
      <c r="N590">
        <v>0.35619918699999997</v>
      </c>
      <c r="O590" s="2">
        <v>2804000000</v>
      </c>
      <c r="P590" s="2">
        <v>5997000000</v>
      </c>
    </row>
    <row r="591" spans="1:16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M591">
        <v>0.82729022900000004</v>
      </c>
      <c r="N591">
        <v>0.40060965799999998</v>
      </c>
      <c r="O591" s="2">
        <v>4994000000</v>
      </c>
      <c r="P591" s="2">
        <v>10313000000</v>
      </c>
    </row>
    <row r="592" spans="1:16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M592">
        <v>0.84008255200000004</v>
      </c>
      <c r="N592">
        <v>0.34722222200000002</v>
      </c>
      <c r="O592" s="2">
        <v>6225000000</v>
      </c>
      <c r="P592" s="2">
        <v>15061000000</v>
      </c>
    </row>
    <row r="593" spans="1:16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M593">
        <v>0.86290614399999999</v>
      </c>
      <c r="N593">
        <v>0.44963456099999999</v>
      </c>
      <c r="O593" s="2">
        <v>12427000000</v>
      </c>
      <c r="P593" s="2">
        <v>23849000000</v>
      </c>
    </row>
    <row r="594" spans="1:16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M594">
        <v>0.33227000099999998</v>
      </c>
      <c r="N594">
        <v>5.1390838000000001E-2</v>
      </c>
      <c r="O594" s="2">
        <v>161100000</v>
      </c>
      <c r="P594" s="2">
        <v>1041600000</v>
      </c>
    </row>
    <row r="595" spans="1:16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M595">
        <v>0.349686791</v>
      </c>
      <c r="N595">
        <v>9.3692623000000003E-2</v>
      </c>
      <c r="O595" s="2">
        <v>347000000</v>
      </c>
      <c r="P595" s="2">
        <v>1295100000</v>
      </c>
    </row>
    <row r="596" spans="1:16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M596">
        <v>0.34056707200000003</v>
      </c>
      <c r="N596">
        <v>0.102277257</v>
      </c>
      <c r="O596" s="2">
        <v>410500000</v>
      </c>
      <c r="P596" s="2">
        <v>1366900000</v>
      </c>
    </row>
    <row r="597" spans="1:16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M597">
        <v>0.34543826700000002</v>
      </c>
      <c r="N597">
        <v>0.111957898</v>
      </c>
      <c r="O597" s="2">
        <v>512700000</v>
      </c>
      <c r="P597" s="2">
        <v>1581900000</v>
      </c>
    </row>
    <row r="598" spans="1:16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M598">
        <v>0.35807884499999998</v>
      </c>
      <c r="N598">
        <v>0.318323154</v>
      </c>
      <c r="O598" s="2">
        <v>5733000000</v>
      </c>
      <c r="P598" s="2">
        <v>6449000000</v>
      </c>
    </row>
    <row r="599" spans="1:16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M599">
        <v>0.30036805100000002</v>
      </c>
      <c r="N599">
        <v>0.25892643799999998</v>
      </c>
      <c r="O599" s="2">
        <v>5417000000</v>
      </c>
      <c r="P599" s="2">
        <v>6284000000</v>
      </c>
    </row>
    <row r="600" spans="1:16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M600">
        <v>9.0213638999999998E-2</v>
      </c>
      <c r="N600">
        <v>5.6721709000000002E-2</v>
      </c>
      <c r="O600" s="2">
        <v>1216000000</v>
      </c>
      <c r="P600" s="2">
        <v>1934000000</v>
      </c>
    </row>
    <row r="601" spans="1:16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M601">
        <v>-0.79656106299999996</v>
      </c>
      <c r="N601">
        <v>-0.84039805999999995</v>
      </c>
      <c r="O601" s="2">
        <v>-13343000000</v>
      </c>
      <c r="P601" s="2">
        <v>-12647000000</v>
      </c>
    </row>
    <row r="602" spans="1:16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M602">
        <v>0.62860433100000002</v>
      </c>
      <c r="N602">
        <v>0.115022467</v>
      </c>
      <c r="O602" s="2">
        <v>5094000000</v>
      </c>
      <c r="P602" s="2">
        <v>27839000000</v>
      </c>
    </row>
    <row r="603" spans="1:16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M603">
        <v>0.62578181600000005</v>
      </c>
      <c r="N603">
        <v>8.3722870000000005E-2</v>
      </c>
      <c r="O603" s="2">
        <v>3815000000</v>
      </c>
      <c r="P603" s="2">
        <v>28515000000</v>
      </c>
    </row>
    <row r="604" spans="1:16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M604">
        <v>0.64208796099999998</v>
      </c>
      <c r="N604">
        <v>4.5160474999999999E-2</v>
      </c>
      <c r="O604" s="2">
        <v>2143000000</v>
      </c>
      <c r="P604" s="2">
        <v>30469000000</v>
      </c>
    </row>
    <row r="605" spans="1:16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M605">
        <v>0.65597140899999995</v>
      </c>
      <c r="N605">
        <v>6.1094014000000002E-2</v>
      </c>
      <c r="O605" s="2">
        <v>3077000000</v>
      </c>
      <c r="P605" s="2">
        <v>33038000000</v>
      </c>
    </row>
    <row r="606" spans="1:16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M606">
        <v>0.559685349</v>
      </c>
      <c r="N606">
        <v>0.13988856099999999</v>
      </c>
      <c r="O606" s="2">
        <v>2134000000</v>
      </c>
      <c r="P606" s="2">
        <v>8538000000</v>
      </c>
    </row>
    <row r="607" spans="1:16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M607">
        <v>0.56627719600000004</v>
      </c>
      <c r="N607">
        <v>0.159615901</v>
      </c>
      <c r="O607" s="2">
        <v>2377000000</v>
      </c>
      <c r="P607" s="2">
        <v>8433000000</v>
      </c>
    </row>
    <row r="608" spans="1:16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M608">
        <v>0.53511861299999997</v>
      </c>
      <c r="N608">
        <v>7.0569472999999994E-2</v>
      </c>
      <c r="O608" s="2">
        <v>1062000000</v>
      </c>
      <c r="P608" s="2">
        <v>8053000000</v>
      </c>
    </row>
    <row r="609" spans="1:16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M609">
        <v>0.589178757</v>
      </c>
      <c r="N609">
        <v>0.15533076000000001</v>
      </c>
      <c r="O609" s="2">
        <v>2334000000</v>
      </c>
      <c r="P609" s="2">
        <v>8853000000</v>
      </c>
    </row>
    <row r="610" spans="1:16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M610">
        <v>0.82917396300000001</v>
      </c>
      <c r="N610">
        <v>0.29083502900000002</v>
      </c>
      <c r="O610" s="2">
        <v>430818000</v>
      </c>
      <c r="P610" s="2">
        <v>1228267000</v>
      </c>
    </row>
    <row r="611" spans="1:16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M611">
        <v>0.82104459100000005</v>
      </c>
      <c r="N611">
        <v>0.28495605800000001</v>
      </c>
      <c r="O611" s="2">
        <v>493557000</v>
      </c>
      <c r="P611" s="2">
        <v>1422087000</v>
      </c>
    </row>
    <row r="612" spans="1:16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M612">
        <v>0.82693144100000004</v>
      </c>
      <c r="N612">
        <v>0.28799477899999998</v>
      </c>
      <c r="O612" s="2">
        <v>552899000</v>
      </c>
      <c r="P612" s="2">
        <v>1587562000</v>
      </c>
    </row>
    <row r="613" spans="1:16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M613">
        <v>0.83097781800000003</v>
      </c>
      <c r="N613">
        <v>0.27890652500000002</v>
      </c>
      <c r="O613" s="2">
        <v>556428000</v>
      </c>
      <c r="P613" s="2">
        <v>1657829000</v>
      </c>
    </row>
    <row r="614" spans="1:16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M614">
        <v>0.31740225700000002</v>
      </c>
      <c r="N614">
        <v>0.18570344</v>
      </c>
      <c r="O614" s="2">
        <v>1076300000</v>
      </c>
      <c r="P614" s="2">
        <v>1839600000</v>
      </c>
    </row>
    <row r="615" spans="1:16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M615">
        <v>0.32501566799999998</v>
      </c>
      <c r="N615">
        <v>0.17529768800000001</v>
      </c>
      <c r="O615" s="2">
        <v>1062900000</v>
      </c>
      <c r="P615" s="2">
        <v>1970700000</v>
      </c>
    </row>
    <row r="616" spans="1:16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M616">
        <v>0.32515825300000001</v>
      </c>
      <c r="N616">
        <v>0.19810408800000001</v>
      </c>
      <c r="O616" s="2">
        <v>1270600000</v>
      </c>
      <c r="P616" s="2">
        <v>2085500000</v>
      </c>
    </row>
    <row r="617" spans="1:16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M617">
        <v>0.33387918500000002</v>
      </c>
      <c r="N617">
        <v>0.16666666699999999</v>
      </c>
      <c r="O617" s="2">
        <v>1099200000</v>
      </c>
      <c r="P617" s="2">
        <v>2202000000</v>
      </c>
    </row>
    <row r="618" spans="1:16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M618">
        <v>0.42200180300000001</v>
      </c>
      <c r="N618">
        <v>0.236248873</v>
      </c>
      <c r="O618" s="2">
        <v>1048000000</v>
      </c>
      <c r="P618" s="2">
        <v>1872000000</v>
      </c>
    </row>
    <row r="619" spans="1:16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M619">
        <v>0.42334856700000001</v>
      </c>
      <c r="N619">
        <v>0.22039883699999999</v>
      </c>
      <c r="O619" s="2">
        <v>1061000000</v>
      </c>
      <c r="P619" s="2">
        <v>2038000000</v>
      </c>
    </row>
    <row r="620" spans="1:16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M620">
        <v>0.43130675099999999</v>
      </c>
      <c r="N620">
        <v>0.238847217</v>
      </c>
      <c r="O620" s="2">
        <v>1210000000</v>
      </c>
      <c r="P620" s="2">
        <v>2185000000</v>
      </c>
    </row>
    <row r="621" spans="1:16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M621">
        <v>0.44632660800000001</v>
      </c>
      <c r="N621">
        <v>0.24952417199999999</v>
      </c>
      <c r="O621" s="2">
        <v>1311000000</v>
      </c>
      <c r="P621" s="2">
        <v>2345000000</v>
      </c>
    </row>
    <row r="622" spans="1:16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M622">
        <v>0.32901973499999998</v>
      </c>
      <c r="N622">
        <v>0.10061468799999999</v>
      </c>
      <c r="O622" s="2">
        <v>622000000</v>
      </c>
      <c r="P622" s="2">
        <v>2034000000</v>
      </c>
    </row>
    <row r="623" spans="1:16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M623">
        <v>0.32790161400000001</v>
      </c>
      <c r="N623">
        <v>0.10238278200000001</v>
      </c>
      <c r="O623" s="2">
        <v>666000000</v>
      </c>
      <c r="P623" s="2">
        <v>2133000000</v>
      </c>
    </row>
    <row r="624" spans="1:16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M624">
        <v>0.33198154099999999</v>
      </c>
      <c r="N624">
        <v>0.11313103100000001</v>
      </c>
      <c r="O624" s="2">
        <v>809000000</v>
      </c>
      <c r="P624" s="2">
        <v>2374000000</v>
      </c>
    </row>
    <row r="625" spans="1:16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M625">
        <v>0.33796546100000002</v>
      </c>
      <c r="N625">
        <v>0.12709120300000001</v>
      </c>
      <c r="O625" s="2">
        <v>942000000</v>
      </c>
      <c r="P625" s="2">
        <v>2505000000</v>
      </c>
    </row>
    <row r="626" spans="1:16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M626">
        <v>0.52312933800000005</v>
      </c>
      <c r="N626">
        <v>0.21726136700000001</v>
      </c>
      <c r="O626" s="2">
        <v>305330000</v>
      </c>
      <c r="P626" s="2">
        <v>735184000</v>
      </c>
    </row>
    <row r="627" spans="1:16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M627">
        <v>0.49253126899999999</v>
      </c>
      <c r="N627">
        <v>0.17814754599999999</v>
      </c>
      <c r="O627" s="2">
        <v>266575000</v>
      </c>
      <c r="P627" s="2">
        <v>737010000</v>
      </c>
    </row>
    <row r="628" spans="1:16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M628">
        <v>0.49023032</v>
      </c>
      <c r="N628">
        <v>0.180071394</v>
      </c>
      <c r="O628" s="2">
        <v>275627000</v>
      </c>
      <c r="P628" s="2">
        <v>750373000</v>
      </c>
    </row>
    <row r="629" spans="1:16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M629">
        <v>0.48396183300000001</v>
      </c>
      <c r="N629">
        <v>0.197245847</v>
      </c>
      <c r="O629" s="2">
        <v>307125000</v>
      </c>
      <c r="P629" s="2">
        <v>753561000</v>
      </c>
    </row>
    <row r="630" spans="1:16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M630">
        <v>4.9912705000000002E-2</v>
      </c>
      <c r="N630">
        <v>4.3509125000000003E-2</v>
      </c>
      <c r="O630" s="2">
        <v>1190043000</v>
      </c>
      <c r="P630" s="2">
        <v>1365191000</v>
      </c>
    </row>
    <row r="631" spans="1:16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M631">
        <v>6.4975872000000004E-2</v>
      </c>
      <c r="N631">
        <v>5.6490149000000003E-2</v>
      </c>
      <c r="O631" s="2">
        <v>1216322000</v>
      </c>
      <c r="P631" s="2">
        <v>1399033000</v>
      </c>
    </row>
    <row r="632" spans="1:16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M632">
        <v>6.0433538000000002E-2</v>
      </c>
      <c r="N632">
        <v>3.7897160999999999E-2</v>
      </c>
      <c r="O632" s="2">
        <v>686471000</v>
      </c>
      <c r="P632" s="2">
        <v>1094696000</v>
      </c>
    </row>
    <row r="633" spans="1:16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M633">
        <v>4.151577E-2</v>
      </c>
      <c r="N633">
        <v>3.1478592E-2</v>
      </c>
      <c r="O633" s="2">
        <v>599243000</v>
      </c>
      <c r="P633" s="2">
        <v>790316000</v>
      </c>
    </row>
    <row r="634" spans="1:16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M634">
        <v>0.34071136400000002</v>
      </c>
      <c r="N634">
        <v>0.14557446299999999</v>
      </c>
      <c r="O634" s="2">
        <v>721266000</v>
      </c>
      <c r="P634" s="2">
        <v>1688095000</v>
      </c>
    </row>
    <row r="635" spans="1:16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M635">
        <v>0.35150828699999997</v>
      </c>
      <c r="N635">
        <v>0.15943733800000001</v>
      </c>
      <c r="O635" s="2">
        <v>777717000</v>
      </c>
      <c r="P635" s="2">
        <v>1714617000</v>
      </c>
    </row>
    <row r="636" spans="1:16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M636">
        <v>0.326092571</v>
      </c>
      <c r="N636">
        <v>0.113068101</v>
      </c>
      <c r="O636" s="2">
        <v>515707000</v>
      </c>
      <c r="P636" s="2">
        <v>1487318000</v>
      </c>
    </row>
    <row r="637" spans="1:16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M637">
        <v>0.30854709400000002</v>
      </c>
      <c r="N637">
        <v>6.6700371999999994E-2</v>
      </c>
      <c r="O637" s="2">
        <v>266232000</v>
      </c>
      <c r="P637" s="2">
        <v>1231554000</v>
      </c>
    </row>
    <row r="638" spans="1:16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M638">
        <v>0.37194639099999999</v>
      </c>
      <c r="N638">
        <v>0.19548960400000001</v>
      </c>
      <c r="O638" s="2">
        <v>666600000</v>
      </c>
      <c r="P638" s="2">
        <v>1268300000</v>
      </c>
    </row>
    <row r="639" spans="1:16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M639">
        <v>0.383588335</v>
      </c>
      <c r="N639">
        <v>0.18820072199999999</v>
      </c>
      <c r="O639" s="2">
        <v>589200000</v>
      </c>
      <c r="P639" s="2">
        <v>1200900000</v>
      </c>
    </row>
    <row r="640" spans="1:16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M640">
        <v>0.37158989799999997</v>
      </c>
      <c r="N640">
        <v>0.151839691</v>
      </c>
      <c r="O640" s="2">
        <v>494800000</v>
      </c>
      <c r="P640" s="2">
        <v>1210900000</v>
      </c>
    </row>
    <row r="641" spans="1:16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M641">
        <v>0.32821608400000002</v>
      </c>
      <c r="N641">
        <v>5.9148482000000002E-2</v>
      </c>
      <c r="O641" s="2">
        <v>193800000</v>
      </c>
      <c r="P641" s="2">
        <v>1075400000</v>
      </c>
    </row>
    <row r="642" spans="1:16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M642">
        <v>0.70120785100000005</v>
      </c>
      <c r="N642">
        <v>0.39873833800000003</v>
      </c>
      <c r="O642" s="2">
        <v>254161000</v>
      </c>
      <c r="P642" s="2">
        <v>446959000</v>
      </c>
    </row>
    <row r="643" spans="1:16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M643">
        <v>0.69111486799999999</v>
      </c>
      <c r="N643">
        <v>0.39504583900000001</v>
      </c>
      <c r="O643" s="2">
        <v>271037000</v>
      </c>
      <c r="P643" s="2">
        <v>474167000</v>
      </c>
    </row>
    <row r="644" spans="1:16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M644">
        <v>0.68627253300000002</v>
      </c>
      <c r="N644">
        <v>0.40342628899999999</v>
      </c>
      <c r="O644" s="2">
        <v>300154000</v>
      </c>
      <c r="P644" s="2">
        <v>510595000</v>
      </c>
    </row>
    <row r="645" spans="1:16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M645">
        <v>0.68361421200000005</v>
      </c>
      <c r="N645">
        <v>0.40044735999999997</v>
      </c>
      <c r="O645" s="2">
        <v>320995000</v>
      </c>
      <c r="P645" s="2">
        <v>547979000</v>
      </c>
    </row>
    <row r="646" spans="1:16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M646">
        <v>0.25315054399999998</v>
      </c>
      <c r="N646">
        <v>0.13043049700000001</v>
      </c>
      <c r="O646" s="2">
        <v>439361000</v>
      </c>
      <c r="P646" s="2">
        <v>852749000</v>
      </c>
    </row>
    <row r="647" spans="1:16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M647">
        <v>0.261248435</v>
      </c>
      <c r="N647">
        <v>0.13901038700000001</v>
      </c>
      <c r="O647" s="2">
        <v>460071000</v>
      </c>
      <c r="P647" s="2">
        <v>864632000</v>
      </c>
    </row>
    <row r="648" spans="1:16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M648">
        <v>0.24326025100000001</v>
      </c>
      <c r="N648">
        <v>0.12595737100000001</v>
      </c>
      <c r="O648" s="2">
        <v>427145000</v>
      </c>
      <c r="P648" s="2">
        <v>824941000</v>
      </c>
    </row>
    <row r="649" spans="1:16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M649">
        <v>0.25685059599999999</v>
      </c>
      <c r="N649">
        <v>0.14905916299999999</v>
      </c>
      <c r="O649" s="2">
        <v>533482000</v>
      </c>
      <c r="P649" s="2">
        <v>919267000</v>
      </c>
    </row>
    <row r="650" spans="1:16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M650" t="e">
        <v>#VALUE!</v>
      </c>
      <c r="N650" t="e">
        <v>#VALUE!</v>
      </c>
      <c r="O650" t="e">
        <v>#VALUE!</v>
      </c>
      <c r="P650" t="e">
        <v>#VALUE!</v>
      </c>
    </row>
    <row r="651" spans="1:16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M651" t="e">
        <v>#VALUE!</v>
      </c>
      <c r="N651" t="e">
        <v>#VALUE!</v>
      </c>
      <c r="O651" t="e">
        <v>#VALUE!</v>
      </c>
      <c r="P651" t="e">
        <v>#VALUE!</v>
      </c>
    </row>
    <row r="652" spans="1:16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M652" t="e">
        <v>#VALUE!</v>
      </c>
      <c r="N652" t="e">
        <v>#VALUE!</v>
      </c>
      <c r="O652" t="e">
        <v>#VALUE!</v>
      </c>
      <c r="P652" t="e">
        <v>#VALUE!</v>
      </c>
    </row>
    <row r="653" spans="1:16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M653" t="e">
        <v>#VALUE!</v>
      </c>
      <c r="N653" t="e">
        <v>#VALUE!</v>
      </c>
      <c r="O653" t="e">
        <v>#VALUE!</v>
      </c>
      <c r="P653" t="e">
        <v>#VALUE!</v>
      </c>
    </row>
    <row r="654" spans="1:16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M654">
        <v>0.18519237</v>
      </c>
      <c r="N654">
        <v>0.119269318</v>
      </c>
      <c r="O654" s="2">
        <v>3689000000</v>
      </c>
      <c r="P654" s="2">
        <v>5728000000</v>
      </c>
    </row>
    <row r="655" spans="1:16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M655">
        <v>0.19036043</v>
      </c>
      <c r="N655">
        <v>0.126053416</v>
      </c>
      <c r="O655" s="2">
        <v>3889000000</v>
      </c>
      <c r="P655" s="2">
        <v>5873000000</v>
      </c>
    </row>
    <row r="656" spans="1:16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M656">
        <v>0.19479487700000001</v>
      </c>
      <c r="N656">
        <v>0.13276557899999999</v>
      </c>
      <c r="O656" s="2">
        <v>4178000000</v>
      </c>
      <c r="P656" s="2">
        <v>6130000000</v>
      </c>
    </row>
    <row r="657" spans="1:16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M657">
        <v>0.19931107100000001</v>
      </c>
      <c r="N657">
        <v>0.13743501399999999</v>
      </c>
      <c r="O657" s="2">
        <v>4309000000</v>
      </c>
      <c r="P657" s="2">
        <v>6249000000</v>
      </c>
    </row>
    <row r="658" spans="1:16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M658">
        <v>0.67014150299999997</v>
      </c>
      <c r="N658">
        <v>0.323530345</v>
      </c>
      <c r="O658" s="2">
        <v>784982000</v>
      </c>
      <c r="P658" s="2">
        <v>1625965000</v>
      </c>
    </row>
    <row r="659" spans="1:16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M659">
        <v>0.67212814700000001</v>
      </c>
      <c r="N659">
        <v>0.339634041</v>
      </c>
      <c r="O659" s="2">
        <v>844336000</v>
      </c>
      <c r="P659" s="2">
        <v>1670922000</v>
      </c>
    </row>
    <row r="660" spans="1:16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M660">
        <v>0.69095493299999999</v>
      </c>
      <c r="N660">
        <v>0.376582048</v>
      </c>
      <c r="O660" s="2">
        <v>954846000</v>
      </c>
      <c r="P660" s="2">
        <v>1751957000</v>
      </c>
    </row>
    <row r="661" spans="1:16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M661">
        <v>0.68914092299999996</v>
      </c>
      <c r="N661">
        <v>0.391270707</v>
      </c>
      <c r="O661" s="2">
        <v>940578000</v>
      </c>
      <c r="P661" s="2">
        <v>1656630000</v>
      </c>
    </row>
    <row r="662" spans="1:16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M662">
        <v>0.74531024499999998</v>
      </c>
      <c r="N662">
        <v>0.41331684200000002</v>
      </c>
      <c r="O662" s="2">
        <v>4010000000</v>
      </c>
      <c r="P662" s="2">
        <v>7231000000</v>
      </c>
    </row>
    <row r="663" spans="1:16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M663">
        <v>0.74477771800000003</v>
      </c>
      <c r="N663">
        <v>0.40385645399999998</v>
      </c>
      <c r="O663" s="2">
        <v>4524000000</v>
      </c>
      <c r="P663" s="2">
        <v>8343000000</v>
      </c>
    </row>
    <row r="664" spans="1:16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M664">
        <v>0.84781036600000004</v>
      </c>
      <c r="N664">
        <v>0.61329851300000005</v>
      </c>
      <c r="O664" s="2">
        <v>15265000000</v>
      </c>
      <c r="P664" s="2">
        <v>21102000000</v>
      </c>
    </row>
    <row r="665" spans="1:16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M665">
        <v>0.877263397</v>
      </c>
      <c r="N665">
        <v>0.67995342999999997</v>
      </c>
      <c r="O665" s="2">
        <v>22193000000</v>
      </c>
      <c r="P665" s="2">
        <v>28633000000</v>
      </c>
    </row>
    <row r="666" spans="1:16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M666">
        <v>0.36141914400000003</v>
      </c>
      <c r="N666">
        <v>0.161560923</v>
      </c>
      <c r="O666" s="2">
        <v>2871600000</v>
      </c>
      <c r="P666" s="2">
        <v>6423900000</v>
      </c>
    </row>
    <row r="667" spans="1:16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M667">
        <v>0.35566400100000001</v>
      </c>
      <c r="N667">
        <v>0.161673069</v>
      </c>
      <c r="O667" s="2">
        <v>2895500000</v>
      </c>
      <c r="P667" s="2">
        <v>6369800000</v>
      </c>
    </row>
    <row r="668" spans="1:16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M668">
        <v>0.33744179099999999</v>
      </c>
      <c r="N668">
        <v>0.14867585899999999</v>
      </c>
      <c r="O668" s="2">
        <v>2621200000</v>
      </c>
      <c r="P668" s="2">
        <v>5949200000</v>
      </c>
    </row>
    <row r="669" spans="1:16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M669">
        <v>0.35195706100000002</v>
      </c>
      <c r="N669">
        <v>0.163652939</v>
      </c>
      <c r="O669" s="2">
        <v>2710600000</v>
      </c>
      <c r="P669" s="2">
        <v>5829500000</v>
      </c>
    </row>
    <row r="670" spans="1:16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M670">
        <v>0.425118302</v>
      </c>
      <c r="N670">
        <v>0.186340964</v>
      </c>
      <c r="O670" s="2">
        <v>1457000000</v>
      </c>
      <c r="P670" s="2">
        <v>3324000000</v>
      </c>
    </row>
    <row r="671" spans="1:16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M671">
        <v>0.41708697900000002</v>
      </c>
      <c r="N671">
        <v>0.20607308299999999</v>
      </c>
      <c r="O671" s="2">
        <v>2002000000</v>
      </c>
      <c r="P671" s="2">
        <v>4052000000</v>
      </c>
    </row>
    <row r="672" spans="1:16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M672">
        <v>0.40094391400000001</v>
      </c>
      <c r="N672">
        <v>0.14509933</v>
      </c>
      <c r="O672" s="2">
        <v>1322000000</v>
      </c>
      <c r="P672" s="2">
        <v>3653000000</v>
      </c>
    </row>
    <row r="673" spans="1:16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M673">
        <v>0.39893503699999999</v>
      </c>
      <c r="N673">
        <v>0.156336528</v>
      </c>
      <c r="O673" s="2">
        <v>1468000000</v>
      </c>
      <c r="P673" s="2">
        <v>3746000000</v>
      </c>
    </row>
    <row r="674" spans="1:16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M674">
        <v>0.116157424</v>
      </c>
      <c r="N674">
        <v>3.6493016000000003E-2</v>
      </c>
      <c r="O674" s="2">
        <v>5672000000</v>
      </c>
      <c r="P674" s="2">
        <v>18054000000</v>
      </c>
    </row>
    <row r="675" spans="1:16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M675">
        <v>8.8553123999999997E-2</v>
      </c>
      <c r="N675">
        <v>1.0581739E-2</v>
      </c>
      <c r="O675" s="2">
        <v>1650000000</v>
      </c>
      <c r="P675" s="2">
        <v>13808000000</v>
      </c>
    </row>
    <row r="676" spans="1:16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M676">
        <v>0.120126546</v>
      </c>
      <c r="N676">
        <v>3.2141825999999998E-2</v>
      </c>
      <c r="O676" s="2">
        <v>4897000000</v>
      </c>
      <c r="P676" s="2">
        <v>18302000000</v>
      </c>
    </row>
    <row r="677" spans="1:16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M677">
        <v>0.12774973000000001</v>
      </c>
      <c r="N677">
        <v>5.7368674000000001E-2</v>
      </c>
      <c r="O677" s="2">
        <v>9545000000</v>
      </c>
      <c r="P677" s="2">
        <v>21255000000</v>
      </c>
    </row>
    <row r="678" spans="1:16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M678">
        <v>0.29031268799999999</v>
      </c>
      <c r="N678">
        <v>7.8622127999999999E-2</v>
      </c>
      <c r="O678" s="2">
        <v>1023178000</v>
      </c>
      <c r="P678" s="2">
        <v>3778091000</v>
      </c>
    </row>
    <row r="679" spans="1:16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M679">
        <v>0.29975614900000003</v>
      </c>
      <c r="N679">
        <v>7.5148940999999997E-2</v>
      </c>
      <c r="O679" s="2">
        <v>1057935000</v>
      </c>
      <c r="P679" s="2">
        <v>4219920000</v>
      </c>
    </row>
    <row r="680" spans="1:16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M680">
        <v>0.29943075899999999</v>
      </c>
      <c r="N680">
        <v>7.3748145000000001E-2</v>
      </c>
      <c r="O680" s="2">
        <v>1131418000</v>
      </c>
      <c r="P680" s="2">
        <v>4593761000</v>
      </c>
    </row>
    <row r="681" spans="1:16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M681">
        <v>0.29815699499999998</v>
      </c>
      <c r="N681">
        <v>7.4396841000000005E-2</v>
      </c>
      <c r="O681" s="2">
        <v>1136787000</v>
      </c>
      <c r="P681" s="2">
        <v>4555852000</v>
      </c>
    </row>
    <row r="682" spans="1:16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M682">
        <v>0.637162063</v>
      </c>
      <c r="N682">
        <v>0.15034704400000001</v>
      </c>
      <c r="O682" s="2">
        <v>357213000</v>
      </c>
      <c r="P682" s="2">
        <v>1513848000</v>
      </c>
    </row>
    <row r="683" spans="1:16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M683">
        <v>0.62719772200000001</v>
      </c>
      <c r="N683">
        <v>0.158755495</v>
      </c>
      <c r="O683" s="2">
        <v>405499000</v>
      </c>
      <c r="P683" s="2">
        <v>1602011000</v>
      </c>
    </row>
    <row r="684" spans="1:16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M684">
        <v>0.63150291400000003</v>
      </c>
      <c r="N684">
        <v>0.16461550899999999</v>
      </c>
      <c r="O684" s="2">
        <v>456597000</v>
      </c>
      <c r="P684" s="2">
        <v>1751611000</v>
      </c>
    </row>
    <row r="685" spans="1:16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M685">
        <v>0.60400979899999996</v>
      </c>
      <c r="N685">
        <v>0.146625951</v>
      </c>
      <c r="O685" s="2">
        <v>424944000</v>
      </c>
      <c r="P685" s="2">
        <v>1750511000</v>
      </c>
    </row>
    <row r="686" spans="1:16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M686">
        <v>0.39428790499999999</v>
      </c>
      <c r="N686">
        <v>0.39428790499999999</v>
      </c>
      <c r="O686" s="2">
        <v>6171000000</v>
      </c>
      <c r="P686" s="2">
        <v>6171000000</v>
      </c>
    </row>
    <row r="687" spans="1:16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M687">
        <v>0.38970770399999999</v>
      </c>
      <c r="N687">
        <v>0.38970770399999999</v>
      </c>
      <c r="O687" s="2">
        <v>6293000000</v>
      </c>
      <c r="P687" s="2">
        <v>6293000000</v>
      </c>
    </row>
    <row r="688" spans="1:16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M688">
        <v>0.38265895999999999</v>
      </c>
      <c r="N688">
        <v>0.38265895999999999</v>
      </c>
      <c r="O688" s="2">
        <v>6289000000</v>
      </c>
      <c r="P688" s="2">
        <v>6289000000</v>
      </c>
    </row>
    <row r="689" spans="1:16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M689">
        <v>0.36209406799999999</v>
      </c>
      <c r="N689">
        <v>0.36209406799999999</v>
      </c>
      <c r="O689" s="2">
        <v>5720000000</v>
      </c>
      <c r="P689" s="2">
        <v>5720000000</v>
      </c>
    </row>
    <row r="690" spans="1:16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M690">
        <v>0.52969519499999995</v>
      </c>
      <c r="N690">
        <v>0.22247139299999999</v>
      </c>
      <c r="O690" s="2">
        <v>604160000</v>
      </c>
      <c r="P690" s="2">
        <v>1438480000</v>
      </c>
    </row>
    <row r="691" spans="1:16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M691">
        <v>0.53471872099999995</v>
      </c>
      <c r="N691">
        <v>0.21810961200000001</v>
      </c>
      <c r="O691" s="2">
        <v>574032000</v>
      </c>
      <c r="P691" s="2">
        <v>1407300000</v>
      </c>
    </row>
    <row r="692" spans="1:16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M692">
        <v>0.55890043300000003</v>
      </c>
      <c r="N692">
        <v>0.240581079</v>
      </c>
      <c r="O692" s="2">
        <v>690626000</v>
      </c>
      <c r="P692" s="2">
        <v>1604412000</v>
      </c>
    </row>
    <row r="693" spans="1:16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M693">
        <v>0.54558747900000004</v>
      </c>
      <c r="N693">
        <v>0.19486822200000001</v>
      </c>
      <c r="O693" s="2">
        <v>549581000</v>
      </c>
      <c r="P693" s="2">
        <v>1538704000</v>
      </c>
    </row>
    <row r="694" spans="1:16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M694">
        <v>0.210747185</v>
      </c>
      <c r="N694">
        <v>6.6632548999999999E-2</v>
      </c>
      <c r="O694" s="2">
        <v>1302000000</v>
      </c>
      <c r="P694" s="2">
        <v>4118000000</v>
      </c>
    </row>
    <row r="695" spans="1:16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M695">
        <v>0.23332230700000001</v>
      </c>
      <c r="N695">
        <v>7.8123277000000005E-2</v>
      </c>
      <c r="O695" s="2">
        <v>1417000000</v>
      </c>
      <c r="P695" s="2">
        <v>4232000000</v>
      </c>
    </row>
    <row r="696" spans="1:16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M696">
        <v>0.26023231800000002</v>
      </c>
      <c r="N696">
        <v>9.4325853000000001E-2</v>
      </c>
      <c r="O696" s="2">
        <v>1551000000</v>
      </c>
      <c r="P696" s="2">
        <v>4279000000</v>
      </c>
    </row>
    <row r="697" spans="1:16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M697">
        <v>0.27615780400000001</v>
      </c>
      <c r="N697">
        <v>0.103509698</v>
      </c>
      <c r="O697" s="2">
        <v>1569000000</v>
      </c>
      <c r="P697" s="2">
        <v>4186000000</v>
      </c>
    </row>
    <row r="698" spans="1:16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M698">
        <v>0.43755757699999998</v>
      </c>
      <c r="N698">
        <v>0.126382046</v>
      </c>
      <c r="O698" s="2">
        <v>1131125000</v>
      </c>
      <c r="P698" s="2">
        <v>3916160000</v>
      </c>
    </row>
    <row r="699" spans="1:16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M699">
        <v>0.43829085299999998</v>
      </c>
      <c r="N699">
        <v>0.13741123699999999</v>
      </c>
      <c r="O699" s="2">
        <v>1296854000</v>
      </c>
      <c r="P699" s="2">
        <v>4136483000</v>
      </c>
    </row>
    <row r="700" spans="1:16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M700">
        <v>0.43294153000000002</v>
      </c>
      <c r="N700">
        <v>0.13518548499999999</v>
      </c>
      <c r="O700" s="2">
        <v>1347117000</v>
      </c>
      <c r="P700" s="2">
        <v>4314242000</v>
      </c>
    </row>
    <row r="701" spans="1:16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M701">
        <v>0.42427204200000002</v>
      </c>
      <c r="N701">
        <v>0.13037901700000001</v>
      </c>
      <c r="O701" s="2">
        <v>1300320000</v>
      </c>
      <c r="P701" s="2">
        <v>4231428000</v>
      </c>
    </row>
    <row r="702" spans="1:16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M702">
        <v>0.152064485</v>
      </c>
      <c r="N702">
        <v>0.106727434</v>
      </c>
      <c r="O702" s="2">
        <v>3138000000</v>
      </c>
      <c r="P702" s="2">
        <v>4471000000</v>
      </c>
    </row>
    <row r="703" spans="1:16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M703">
        <v>0.16842105299999999</v>
      </c>
      <c r="N703">
        <v>0.15950714899999999</v>
      </c>
      <c r="O703" s="2">
        <v>5243000000</v>
      </c>
      <c r="P703" s="2">
        <v>5536000000</v>
      </c>
    </row>
    <row r="704" spans="1:16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M704">
        <v>0.106630559</v>
      </c>
      <c r="N704">
        <v>9.8167816000000005E-2</v>
      </c>
      <c r="O704" s="2">
        <v>2320000000</v>
      </c>
      <c r="P704" s="2">
        <v>2520000000</v>
      </c>
    </row>
    <row r="705" spans="1:16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M705">
        <v>5.4384087999999997E-2</v>
      </c>
      <c r="N705">
        <v>4.0032731000000002E-2</v>
      </c>
      <c r="O705" s="2">
        <v>636000000</v>
      </c>
      <c r="P705" s="2">
        <v>864000000</v>
      </c>
    </row>
    <row r="706" spans="1:16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M706">
        <v>0.25690102100000001</v>
      </c>
      <c r="N706">
        <v>4.6826057999999997E-2</v>
      </c>
      <c r="O706" s="2">
        <v>201251000</v>
      </c>
      <c r="P706" s="2">
        <v>1104120000</v>
      </c>
    </row>
    <row r="707" spans="1:16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M707">
        <v>0.27235143099999998</v>
      </c>
      <c r="N707">
        <v>6.1648696000000003E-2</v>
      </c>
      <c r="O707" s="2">
        <v>329727000</v>
      </c>
      <c r="P707" s="2">
        <v>1456667000</v>
      </c>
    </row>
    <row r="708" spans="1:16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M708">
        <v>0.29520980099999999</v>
      </c>
      <c r="N708">
        <v>7.6291038000000005E-2</v>
      </c>
      <c r="O708" s="2">
        <v>469594000</v>
      </c>
      <c r="P708" s="2">
        <v>1817104000</v>
      </c>
    </row>
    <row r="709" spans="1:16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M709">
        <v>0.30283407400000001</v>
      </c>
      <c r="N709">
        <v>8.3919877000000004E-2</v>
      </c>
      <c r="O709" s="2">
        <v>580027000</v>
      </c>
      <c r="P709" s="2">
        <v>2093091000</v>
      </c>
    </row>
    <row r="710" spans="1:16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M710">
        <v>0.59110125899999999</v>
      </c>
      <c r="N710">
        <v>0.20881744899999999</v>
      </c>
      <c r="O710" s="2">
        <v>853851000</v>
      </c>
      <c r="P710" s="2">
        <v>2417003000</v>
      </c>
    </row>
    <row r="711" spans="1:16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M711">
        <v>0.59019190099999996</v>
      </c>
      <c r="N711">
        <v>0.19744757499999999</v>
      </c>
      <c r="O711" s="2">
        <v>806012000</v>
      </c>
      <c r="P711" s="2">
        <v>2409256000</v>
      </c>
    </row>
    <row r="712" spans="1:16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M712">
        <v>0.60292499300000002</v>
      </c>
      <c r="N712">
        <v>0.21993137099999999</v>
      </c>
      <c r="O712" s="2">
        <v>940692000</v>
      </c>
      <c r="P712" s="2">
        <v>2578835000</v>
      </c>
    </row>
    <row r="713" spans="1:16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M713">
        <v>0.62292757600000004</v>
      </c>
      <c r="N713">
        <v>0.24084897899999999</v>
      </c>
      <c r="O713" s="2">
        <v>1071178000</v>
      </c>
      <c r="P713" s="2">
        <v>2770476000</v>
      </c>
    </row>
    <row r="714" spans="1:16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M714">
        <v>0.94659558200000005</v>
      </c>
      <c r="N714">
        <v>0.29347220400000001</v>
      </c>
      <c r="O714" s="2">
        <v>891153000</v>
      </c>
      <c r="P714" s="2">
        <v>2874417000</v>
      </c>
    </row>
    <row r="715" spans="1:16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M715">
        <v>0.95953785000000003</v>
      </c>
      <c r="N715">
        <v>0.31625367700000001</v>
      </c>
      <c r="O715" s="2">
        <v>908544000</v>
      </c>
      <c r="P715" s="2">
        <v>2756592000</v>
      </c>
    </row>
    <row r="716" spans="1:16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M716">
        <v>0.97074983100000001</v>
      </c>
      <c r="N716">
        <v>0.30648275600000002</v>
      </c>
      <c r="O716" s="2">
        <v>905853000</v>
      </c>
      <c r="P716" s="2">
        <v>2869188000</v>
      </c>
    </row>
    <row r="717" spans="1:16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M717">
        <v>0.97393959399999996</v>
      </c>
      <c r="N717">
        <v>0.315615217</v>
      </c>
      <c r="O717" s="2">
        <v>995214000</v>
      </c>
      <c r="P717" s="2">
        <v>3071076000</v>
      </c>
    </row>
    <row r="718" spans="1:16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M718">
        <v>0.34826317099999998</v>
      </c>
      <c r="N718">
        <v>0.111324123</v>
      </c>
      <c r="O718" s="2">
        <v>515186000</v>
      </c>
      <c r="P718" s="2">
        <v>1611693000</v>
      </c>
    </row>
    <row r="719" spans="1:16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M719">
        <v>0.35765217700000002</v>
      </c>
      <c r="N719">
        <v>0.105911906</v>
      </c>
      <c r="O719" s="2">
        <v>563954000</v>
      </c>
      <c r="P719" s="2">
        <v>1904407000</v>
      </c>
    </row>
    <row r="720" spans="1:16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M720">
        <v>0.37273204900000001</v>
      </c>
      <c r="N720">
        <v>0.103831966</v>
      </c>
      <c r="O720" s="2">
        <v>595118000</v>
      </c>
      <c r="P720" s="2">
        <v>2136332000</v>
      </c>
    </row>
    <row r="721" spans="1:16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M721">
        <v>0.37756683200000002</v>
      </c>
      <c r="N721">
        <v>0.12867010500000001</v>
      </c>
      <c r="O721" s="2">
        <v>775649000</v>
      </c>
      <c r="P721" s="2">
        <v>2276048000</v>
      </c>
    </row>
    <row r="722" spans="1:16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M722">
        <v>0.82682579599999995</v>
      </c>
      <c r="N722">
        <v>0.145881925</v>
      </c>
      <c r="O722" s="2">
        <v>4816000000</v>
      </c>
      <c r="P722" s="2">
        <v>27296000000</v>
      </c>
    </row>
    <row r="723" spans="1:16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M723">
        <v>0.82534667399999995</v>
      </c>
      <c r="N723">
        <v>0.14019074400000001</v>
      </c>
      <c r="O723" s="2">
        <v>4792000000</v>
      </c>
      <c r="P723" s="2">
        <v>28212000000</v>
      </c>
    </row>
    <row r="724" spans="1:16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M724">
        <v>0.83038084400000001</v>
      </c>
      <c r="N724">
        <v>0.15073947700000001</v>
      </c>
      <c r="O724" s="2">
        <v>5565000000</v>
      </c>
      <c r="P724" s="2">
        <v>30656000000</v>
      </c>
    </row>
    <row r="725" spans="1:16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M725">
        <v>0.83270326100000003</v>
      </c>
      <c r="N725">
        <v>0.150335198</v>
      </c>
      <c r="O725" s="2">
        <v>5965000000</v>
      </c>
      <c r="P725" s="2">
        <v>33040000000</v>
      </c>
    </row>
    <row r="726" spans="1:16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M726">
        <v>0.67837159999999996</v>
      </c>
      <c r="N726">
        <v>0.30171366700000002</v>
      </c>
      <c r="O726" s="2">
        <v>532820000</v>
      </c>
      <c r="P726" s="2">
        <v>1197990000</v>
      </c>
    </row>
    <row r="727" spans="1:16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M727">
        <v>0.576251297</v>
      </c>
      <c r="N727">
        <v>0.18736773400000001</v>
      </c>
      <c r="O727" s="2">
        <v>533613000</v>
      </c>
      <c r="P727" s="2">
        <v>1641132000</v>
      </c>
    </row>
    <row r="728" spans="1:16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M728">
        <v>0.57549625999999998</v>
      </c>
      <c r="N728">
        <v>0.25588050899999998</v>
      </c>
      <c r="O728" s="2">
        <v>845910000</v>
      </c>
      <c r="P728" s="2">
        <v>1902521000</v>
      </c>
    </row>
    <row r="729" spans="1:16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M729">
        <v>0.57034101100000001</v>
      </c>
      <c r="N729">
        <v>0.28308664500000003</v>
      </c>
      <c r="O729" s="2">
        <v>1068846000</v>
      </c>
      <c r="P729" s="2">
        <v>2153428000</v>
      </c>
    </row>
    <row r="730" spans="1:16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M730" t="e">
        <v>#VALUE!</v>
      </c>
      <c r="N730" t="e">
        <v>#VALUE!</v>
      </c>
      <c r="O730" t="e">
        <v>#VALUE!</v>
      </c>
      <c r="P730" t="e">
        <v>#VALUE!</v>
      </c>
    </row>
    <row r="731" spans="1:16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M731" t="e">
        <v>#VALUE!</v>
      </c>
      <c r="N731" t="e">
        <v>#VALUE!</v>
      </c>
      <c r="O731" t="e">
        <v>#VALUE!</v>
      </c>
      <c r="P731" t="e">
        <v>#VALUE!</v>
      </c>
    </row>
    <row r="732" spans="1:16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M732" t="e">
        <v>#VALUE!</v>
      </c>
      <c r="N732" t="e">
        <v>#VALUE!</v>
      </c>
      <c r="O732" t="e">
        <v>#VALUE!</v>
      </c>
      <c r="P732" t="e">
        <v>#VALUE!</v>
      </c>
    </row>
    <row r="733" spans="1:16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M733" t="e">
        <v>#VALUE!</v>
      </c>
      <c r="N733" t="e">
        <v>#VALUE!</v>
      </c>
      <c r="O733" t="e">
        <v>#VALUE!</v>
      </c>
      <c r="P733" t="e">
        <v>#VALUE!</v>
      </c>
    </row>
    <row r="734" spans="1:16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M734">
        <v>0.34569387600000001</v>
      </c>
      <c r="N734">
        <v>0.103887417</v>
      </c>
      <c r="O734" s="2">
        <v>7766000000</v>
      </c>
      <c r="P734" s="2">
        <v>25842000000</v>
      </c>
    </row>
    <row r="735" spans="1:16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M735">
        <v>0.34150890699999997</v>
      </c>
      <c r="N735">
        <v>0.116302086</v>
      </c>
      <c r="O735" s="2">
        <v>9166000000</v>
      </c>
      <c r="P735" s="2">
        <v>26915000000</v>
      </c>
    </row>
    <row r="736" spans="1:16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M736">
        <v>0.34131239800000002</v>
      </c>
      <c r="N736">
        <v>0.125865634</v>
      </c>
      <c r="O736" s="2">
        <v>10469000000</v>
      </c>
      <c r="P736" s="2">
        <v>28389000000</v>
      </c>
    </row>
    <row r="737" spans="1:16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M737">
        <v>0.34190399799999999</v>
      </c>
      <c r="N737">
        <v>0.13301099199999999</v>
      </c>
      <c r="O737" s="2">
        <v>11774000000</v>
      </c>
      <c r="P737" s="2">
        <v>30265000000</v>
      </c>
    </row>
    <row r="738" spans="1:16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M738">
        <v>0.71131073899999997</v>
      </c>
      <c r="N738">
        <v>0.38530012200000002</v>
      </c>
      <c r="O738" s="2">
        <v>4718000000</v>
      </c>
      <c r="P738" s="2">
        <v>8710000000</v>
      </c>
    </row>
    <row r="739" spans="1:16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M739">
        <v>0.66661066800000002</v>
      </c>
      <c r="N739">
        <v>0.35312893699999998</v>
      </c>
      <c r="O739" s="2">
        <v>4204000000</v>
      </c>
      <c r="P739" s="2">
        <v>7936000000</v>
      </c>
    </row>
    <row r="740" spans="1:16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M740">
        <v>0.65046102299999997</v>
      </c>
      <c r="N740">
        <v>0.26981465999999998</v>
      </c>
      <c r="O740" s="2">
        <v>2897000000</v>
      </c>
      <c r="P740" s="2">
        <v>6984000000</v>
      </c>
    </row>
    <row r="741" spans="1:16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M741">
        <v>0.49924653400000002</v>
      </c>
      <c r="N741">
        <v>-0.20268233899999999</v>
      </c>
      <c r="O741" s="2">
        <v>-1345000000</v>
      </c>
      <c r="P741" s="2">
        <v>3313000000</v>
      </c>
    </row>
    <row r="742" spans="1:16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M742">
        <v>0.40256270900000002</v>
      </c>
      <c r="N742">
        <v>8.1997645999999993E-2</v>
      </c>
      <c r="O742" s="2">
        <v>1811000000</v>
      </c>
      <c r="P742" s="2">
        <v>8891000000</v>
      </c>
    </row>
    <row r="743" spans="1:16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M743">
        <v>0.46558312800000001</v>
      </c>
      <c r="N743">
        <v>0.176800658</v>
      </c>
      <c r="O743" s="2">
        <v>3655000000</v>
      </c>
      <c r="P743" s="2">
        <v>9625000000</v>
      </c>
    </row>
    <row r="744" spans="1:16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M744">
        <v>0.41952294000000001</v>
      </c>
      <c r="N744">
        <v>0.110239605</v>
      </c>
      <c r="O744" s="2">
        <v>2052000000</v>
      </c>
      <c r="P744" s="2">
        <v>7809000000</v>
      </c>
    </row>
    <row r="745" spans="1:16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M745">
        <v>0.41366925999999998</v>
      </c>
      <c r="N745">
        <v>0.126680089</v>
      </c>
      <c r="O745" s="2">
        <v>2328000000</v>
      </c>
      <c r="P745" s="2">
        <v>7602000000</v>
      </c>
    </row>
    <row r="746" spans="1:16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M746">
        <v>0.38345680500000001</v>
      </c>
      <c r="N746">
        <v>0.18432934200000001</v>
      </c>
      <c r="O746" s="2">
        <v>1028651000</v>
      </c>
      <c r="P746" s="2">
        <v>2139883000</v>
      </c>
    </row>
    <row r="747" spans="1:16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M747">
        <v>0.38618719200000001</v>
      </c>
      <c r="N747">
        <v>0.195546954</v>
      </c>
      <c r="O747" s="2">
        <v>1153702000</v>
      </c>
      <c r="P747" s="2">
        <v>2278455000</v>
      </c>
    </row>
    <row r="748" spans="1:16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M748">
        <v>0.39182497599999999</v>
      </c>
      <c r="N748">
        <v>0.205664503</v>
      </c>
      <c r="O748" s="2">
        <v>1280983000</v>
      </c>
      <c r="P748" s="2">
        <v>2440485000</v>
      </c>
    </row>
    <row r="749" spans="1:16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M749">
        <v>0.39626867399999999</v>
      </c>
      <c r="N749">
        <v>0.192763554</v>
      </c>
      <c r="O749" s="2">
        <v>1155695000</v>
      </c>
      <c r="P749" s="2">
        <v>2375790000</v>
      </c>
    </row>
    <row r="750" spans="1:16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M750">
        <v>0.46599526499999999</v>
      </c>
      <c r="N750">
        <v>7.6274927000000006E-2</v>
      </c>
      <c r="O750" s="2">
        <v>190100000</v>
      </c>
      <c r="P750" s="2">
        <v>1161400000</v>
      </c>
    </row>
    <row r="751" spans="1:16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M751">
        <v>0.49215631999999998</v>
      </c>
      <c r="N751">
        <v>0.13316473700000001</v>
      </c>
      <c r="O751" s="2">
        <v>337000000</v>
      </c>
      <c r="P751" s="2">
        <v>1245500000</v>
      </c>
    </row>
    <row r="752" spans="1:16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M752">
        <v>0.52964879899999995</v>
      </c>
      <c r="N752">
        <v>0.178780037</v>
      </c>
      <c r="O752" s="2">
        <v>483600000</v>
      </c>
      <c r="P752" s="2">
        <v>1432700000</v>
      </c>
    </row>
    <row r="753" spans="1:16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M753">
        <v>0.55187630200000004</v>
      </c>
      <c r="N753">
        <v>0.19737353099999999</v>
      </c>
      <c r="O753" s="2">
        <v>559100000</v>
      </c>
      <c r="P753" s="2">
        <v>1563300000</v>
      </c>
    </row>
    <row r="754" spans="1:16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M754">
        <v>0.27374215800000001</v>
      </c>
      <c r="N754">
        <v>0.140852644</v>
      </c>
      <c r="O754" s="2">
        <v>5501000000</v>
      </c>
      <c r="P754" s="2">
        <v>10691000000</v>
      </c>
    </row>
    <row r="755" spans="1:16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M755">
        <v>0.28157098200000003</v>
      </c>
      <c r="N755">
        <v>0.14466828800000001</v>
      </c>
      <c r="O755" s="2">
        <v>5831000000</v>
      </c>
      <c r="P755" s="2">
        <v>11349000000</v>
      </c>
    </row>
    <row r="756" spans="1:16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M756">
        <v>0.30673129300000002</v>
      </c>
      <c r="N756">
        <v>0.176978305</v>
      </c>
      <c r="O756" s="2">
        <v>6828000000</v>
      </c>
      <c r="P756" s="2">
        <v>11834000000</v>
      </c>
    </row>
    <row r="757" spans="1:16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M757">
        <v>0.309195461</v>
      </c>
      <c r="N757">
        <v>0.17004223700000001</v>
      </c>
      <c r="O757" s="2">
        <v>6683000000</v>
      </c>
      <c r="P757" s="2">
        <v>12152000000</v>
      </c>
    </row>
    <row r="758" spans="1:16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M758">
        <v>0.45307582299999999</v>
      </c>
      <c r="N758">
        <v>0.27681370999999999</v>
      </c>
      <c r="O758" s="2">
        <v>937738000</v>
      </c>
      <c r="P758" s="2">
        <v>1534846000</v>
      </c>
    </row>
    <row r="759" spans="1:16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M759">
        <v>0.45997516700000002</v>
      </c>
      <c r="N759">
        <v>0.283418479</v>
      </c>
      <c r="O759" s="2">
        <v>1053174000</v>
      </c>
      <c r="P759" s="2">
        <v>1709253000</v>
      </c>
    </row>
    <row r="760" spans="1:16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M760">
        <v>0.46121551</v>
      </c>
      <c r="N760">
        <v>0.22494371699999999</v>
      </c>
      <c r="O760" s="2">
        <v>711205000</v>
      </c>
      <c r="P760" s="2">
        <v>1458226000</v>
      </c>
    </row>
    <row r="761" spans="1:16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M761">
        <v>0.44662769899999999</v>
      </c>
      <c r="N761">
        <v>-1.2138660000000001E-2</v>
      </c>
      <c r="O761" s="2">
        <v>-19716000</v>
      </c>
      <c r="P761" s="2">
        <v>725427000</v>
      </c>
    </row>
    <row r="762" spans="1:16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M762">
        <v>0.28367469099999998</v>
      </c>
      <c r="N762">
        <v>6.9245142999999995E-2</v>
      </c>
      <c r="O762" s="2">
        <v>3817000000</v>
      </c>
      <c r="P762" s="2">
        <v>15637000000</v>
      </c>
    </row>
    <row r="763" spans="1:16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M763">
        <v>0.28669852400000001</v>
      </c>
      <c r="N763">
        <v>5.1854837000000001E-2</v>
      </c>
      <c r="O763" s="2">
        <v>2702000000</v>
      </c>
      <c r="P763" s="2">
        <v>14939000000</v>
      </c>
    </row>
    <row r="764" spans="1:16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M764">
        <v>0.29160265699999999</v>
      </c>
      <c r="N764">
        <v>6.2725694999999998E-2</v>
      </c>
      <c r="O764" s="2">
        <v>3144000000</v>
      </c>
      <c r="P764" s="2">
        <v>14616000000</v>
      </c>
    </row>
    <row r="765" spans="1:16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M765">
        <v>0.23079663</v>
      </c>
      <c r="N765">
        <v>7.2512422000000007E-2</v>
      </c>
      <c r="O765" s="2">
        <v>8143000000</v>
      </c>
      <c r="P765" s="2">
        <v>25918000000</v>
      </c>
    </row>
    <row r="766" spans="1:16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M766">
        <v>0.198054756</v>
      </c>
      <c r="N766">
        <v>7.8233393999999998E-2</v>
      </c>
      <c r="O766" s="2">
        <v>4432000000</v>
      </c>
      <c r="P766" s="2">
        <v>11220000000</v>
      </c>
    </row>
    <row r="767" spans="1:16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M767">
        <v>0.193129044</v>
      </c>
      <c r="N767">
        <v>7.7395409999999998E-2</v>
      </c>
      <c r="O767" s="2">
        <v>3983000000</v>
      </c>
      <c r="P767" s="2">
        <v>9939000000</v>
      </c>
    </row>
    <row r="768" spans="1:16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M768">
        <v>0.186533438</v>
      </c>
      <c r="N768">
        <v>7.7822463999999994E-2</v>
      </c>
      <c r="O768" s="2">
        <v>3754000000</v>
      </c>
      <c r="P768" s="2">
        <v>8998000000</v>
      </c>
    </row>
    <row r="769" spans="1:16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M769">
        <v>0.59966962499999998</v>
      </c>
      <c r="N769">
        <v>0.27175205600000002</v>
      </c>
      <c r="O769" s="2">
        <v>762839000</v>
      </c>
      <c r="P769" s="2">
        <v>1683341000</v>
      </c>
    </row>
    <row r="770" spans="1:16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M770">
        <v>0.61002316199999995</v>
      </c>
      <c r="N770">
        <v>0.29709304199999997</v>
      </c>
      <c r="O770" s="2">
        <v>898497000</v>
      </c>
      <c r="P770" s="2">
        <v>1844890000</v>
      </c>
    </row>
    <row r="771" spans="1:16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M771">
        <v>0.60011667400000002</v>
      </c>
      <c r="N771">
        <v>0.28247989899999998</v>
      </c>
      <c r="O771" s="2">
        <v>869659000</v>
      </c>
      <c r="P771" s="2">
        <v>1847554000</v>
      </c>
    </row>
    <row r="772" spans="1:16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M772">
        <v>0.58846048900000003</v>
      </c>
      <c r="N772">
        <v>0.23322953099999999</v>
      </c>
      <c r="O772" s="2">
        <v>708587000</v>
      </c>
      <c r="P772" s="2">
        <v>1787833000</v>
      </c>
    </row>
    <row r="773" spans="1:16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M773">
        <v>0.16143416999999999</v>
      </c>
      <c r="N773">
        <v>8.9751719999999993E-2</v>
      </c>
      <c r="O773" s="2">
        <v>785476000</v>
      </c>
      <c r="P773" s="2">
        <v>1412816000</v>
      </c>
    </row>
    <row r="774" spans="1:16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M774">
        <v>0.16798411299999999</v>
      </c>
      <c r="N774">
        <v>9.8111838000000007E-2</v>
      </c>
      <c r="O774" s="2">
        <v>914035000</v>
      </c>
      <c r="P774" s="2">
        <v>1564983000</v>
      </c>
    </row>
    <row r="775" spans="1:16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M775">
        <v>0.19522967899999999</v>
      </c>
      <c r="N775">
        <v>0.11495960199999999</v>
      </c>
      <c r="O775" s="2">
        <v>1064970000</v>
      </c>
      <c r="P775" s="2">
        <v>1808581000</v>
      </c>
    </row>
    <row r="776" spans="1:16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M776">
        <v>0.22662230799999999</v>
      </c>
      <c r="N776">
        <v>0.13505940799999999</v>
      </c>
      <c r="O776" s="2">
        <v>1286201000</v>
      </c>
      <c r="P776" s="2">
        <v>2158175000</v>
      </c>
    </row>
    <row r="777" spans="1:16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M777">
        <v>0.33783255099999998</v>
      </c>
      <c r="N777">
        <v>0.159037559</v>
      </c>
      <c r="O777" s="2">
        <v>813000000</v>
      </c>
      <c r="P777" s="2">
        <v>1727000000</v>
      </c>
    </row>
    <row r="778" spans="1:16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M778">
        <v>0.33958499599999997</v>
      </c>
      <c r="N778">
        <v>0.17597765400000001</v>
      </c>
      <c r="O778" s="2">
        <v>882000000</v>
      </c>
      <c r="P778" s="2">
        <v>1702000000</v>
      </c>
    </row>
    <row r="779" spans="1:16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M779">
        <v>0.34133385799999999</v>
      </c>
      <c r="N779">
        <v>0.14932126700000001</v>
      </c>
      <c r="O779" s="2">
        <v>759000000</v>
      </c>
      <c r="P779" s="2">
        <v>1735000000</v>
      </c>
    </row>
    <row r="780" spans="1:16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M780">
        <v>0.31270925399999999</v>
      </c>
      <c r="N780">
        <v>0.15387705900000001</v>
      </c>
      <c r="O780" s="2">
        <v>1149000000</v>
      </c>
      <c r="P780" s="2">
        <v>2335000000</v>
      </c>
    </row>
    <row r="781" spans="1:16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M781">
        <v>0.28048347400000001</v>
      </c>
      <c r="N781">
        <v>7.0934601999999999E-2</v>
      </c>
      <c r="O781" s="2">
        <v>634153000</v>
      </c>
      <c r="P781" s="2">
        <v>2507513000</v>
      </c>
    </row>
    <row r="782" spans="1:16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M782">
        <v>0.27780693099999998</v>
      </c>
      <c r="N782">
        <v>7.0816754999999995E-2</v>
      </c>
      <c r="O782" s="2">
        <v>677054000</v>
      </c>
      <c r="P782" s="2">
        <v>2656014000</v>
      </c>
    </row>
    <row r="783" spans="1:16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M783">
        <v>0.28070634700000002</v>
      </c>
      <c r="N783">
        <v>6.8953342000000001E-2</v>
      </c>
      <c r="O783" s="2">
        <v>715142000</v>
      </c>
      <c r="P783" s="2">
        <v>2911315000</v>
      </c>
    </row>
    <row r="784" spans="1:16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M784">
        <v>0.28338086800000001</v>
      </c>
      <c r="N784">
        <v>7.2335213999999995E-2</v>
      </c>
      <c r="O784" s="2">
        <v>768903000</v>
      </c>
      <c r="P784" s="2">
        <v>3012259000</v>
      </c>
    </row>
    <row r="785" spans="1:16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M785">
        <v>0.62739671900000005</v>
      </c>
      <c r="N785">
        <v>6.9381301000000006E-2</v>
      </c>
      <c r="O785" s="2">
        <v>351000000</v>
      </c>
      <c r="P785" s="2">
        <v>3174000000</v>
      </c>
    </row>
    <row r="786" spans="1:16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M786">
        <v>0.614982578</v>
      </c>
      <c r="N786">
        <v>9.9109562999999998E-2</v>
      </c>
      <c r="O786" s="2">
        <v>512000000</v>
      </c>
      <c r="P786" s="2">
        <v>3177000000</v>
      </c>
    </row>
    <row r="787" spans="1:16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M787">
        <v>0.6202839</v>
      </c>
      <c r="N787">
        <v>0.130743369</v>
      </c>
      <c r="O787" s="2">
        <v>700000000</v>
      </c>
      <c r="P787" s="2">
        <v>3321000000</v>
      </c>
    </row>
    <row r="788" spans="1:16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M788">
        <v>0.62650826100000001</v>
      </c>
      <c r="N788">
        <v>0.120289586</v>
      </c>
      <c r="O788" s="2">
        <v>648000000</v>
      </c>
      <c r="P788" s="2">
        <v>3375000000</v>
      </c>
    </row>
    <row r="789" spans="1:16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M789">
        <v>0.43042949000000003</v>
      </c>
      <c r="N789">
        <v>0.173997916</v>
      </c>
      <c r="O789" s="2">
        <v>1156086000</v>
      </c>
      <c r="P789" s="2">
        <v>2859882000</v>
      </c>
    </row>
    <row r="790" spans="1:16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M790">
        <v>0.45911163300000002</v>
      </c>
      <c r="N790">
        <v>0.18985460400000001</v>
      </c>
      <c r="O790" s="2">
        <v>1356716000</v>
      </c>
      <c r="P790" s="2">
        <v>3280848000</v>
      </c>
    </row>
    <row r="791" spans="1:16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M791">
        <v>0.44951095200000002</v>
      </c>
      <c r="N791">
        <v>0.19373847299999999</v>
      </c>
      <c r="O791" s="2">
        <v>1437882000</v>
      </c>
      <c r="P791" s="2">
        <v>3336166000</v>
      </c>
    </row>
    <row r="792" spans="1:16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M792">
        <v>0.45794588800000002</v>
      </c>
      <c r="N792">
        <v>0.19134135099999999</v>
      </c>
      <c r="O792" s="2">
        <v>1413367000</v>
      </c>
      <c r="P792" s="2">
        <v>3382675000</v>
      </c>
    </row>
    <row r="793" spans="1:16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M793">
        <v>0.21177353400000001</v>
      </c>
      <c r="N793">
        <v>4.9887445000000002E-2</v>
      </c>
      <c r="O793" s="2">
        <v>2061000000</v>
      </c>
      <c r="P793" s="2">
        <v>8749000000</v>
      </c>
    </row>
    <row r="794" spans="1:16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M794">
        <v>0.21307216500000001</v>
      </c>
      <c r="N794">
        <v>4.8701030999999999E-2</v>
      </c>
      <c r="O794" s="2">
        <v>2362000000</v>
      </c>
      <c r="P794" s="2">
        <v>10334000000</v>
      </c>
    </row>
    <row r="795" spans="1:16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M795">
        <v>0.18456777599999999</v>
      </c>
      <c r="N795">
        <v>4.3231593999999998E-2</v>
      </c>
      <c r="O795" s="2">
        <v>2347000000</v>
      </c>
      <c r="P795" s="2">
        <v>10020000000</v>
      </c>
    </row>
    <row r="796" spans="1:16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M796">
        <v>0.172345942</v>
      </c>
      <c r="N796">
        <v>3.2016035999999998E-2</v>
      </c>
      <c r="O796" s="2">
        <v>1741000000</v>
      </c>
      <c r="P796" s="2">
        <v>9372000000</v>
      </c>
    </row>
    <row r="797" spans="1:16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M797">
        <v>0.48954060300000002</v>
      </c>
      <c r="N797">
        <v>0.21537025900000001</v>
      </c>
      <c r="O797" s="2">
        <v>22156000000</v>
      </c>
      <c r="P797" s="2">
        <v>50361000000</v>
      </c>
    </row>
    <row r="798" spans="1:16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M798">
        <v>0.49492207799999999</v>
      </c>
      <c r="N798">
        <v>0.206492015</v>
      </c>
      <c r="O798" s="2">
        <v>20312000000</v>
      </c>
      <c r="P798" s="2">
        <v>48684000000</v>
      </c>
    </row>
    <row r="799" spans="1:16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M799">
        <v>0.50011315499999998</v>
      </c>
      <c r="N799">
        <v>0.19971333999999999</v>
      </c>
      <c r="O799" s="2">
        <v>18532000000</v>
      </c>
      <c r="P799" s="2">
        <v>46407000000</v>
      </c>
    </row>
    <row r="800" spans="1:16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M800">
        <v>0.49771840299999998</v>
      </c>
      <c r="N800">
        <v>0.19193550400000001</v>
      </c>
      <c r="O800" s="2">
        <v>15689000000</v>
      </c>
      <c r="P800" s="2">
        <v>40684000000</v>
      </c>
    </row>
    <row r="801" spans="1:16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M801">
        <v>0.54057639999999996</v>
      </c>
      <c r="N801">
        <v>0.203011896</v>
      </c>
      <c r="O801" s="2">
        <v>262563000</v>
      </c>
      <c r="P801" s="2">
        <v>699148000</v>
      </c>
    </row>
    <row r="802" spans="1:16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M802">
        <v>0.54908217400000003</v>
      </c>
      <c r="N802">
        <v>0.19371878300000001</v>
      </c>
      <c r="O802" s="2">
        <v>266762000</v>
      </c>
      <c r="P802" s="2">
        <v>756118000</v>
      </c>
    </row>
    <row r="803" spans="1:16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M803">
        <v>0.54927456900000005</v>
      </c>
      <c r="N803">
        <v>0.175160704</v>
      </c>
      <c r="O803" s="2">
        <v>260255000</v>
      </c>
      <c r="P803" s="2">
        <v>816116000</v>
      </c>
    </row>
    <row r="804" spans="1:16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M804">
        <v>0.55576156200000004</v>
      </c>
      <c r="N804">
        <v>0.192350046</v>
      </c>
      <c r="O804" s="2">
        <v>308124000</v>
      </c>
      <c r="P804" s="2">
        <v>890270000</v>
      </c>
    </row>
    <row r="805" spans="1:16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M805">
        <v>0.41664238799999997</v>
      </c>
      <c r="N805">
        <v>0.17306232299999999</v>
      </c>
      <c r="O805" s="2">
        <v>488286000</v>
      </c>
      <c r="P805" s="2">
        <v>1175534000</v>
      </c>
    </row>
    <row r="806" spans="1:16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M806">
        <v>0.434896793</v>
      </c>
      <c r="N806">
        <v>0.17558694899999999</v>
      </c>
      <c r="O806" s="2">
        <v>518490000</v>
      </c>
      <c r="P806" s="2">
        <v>1284205000</v>
      </c>
    </row>
    <row r="807" spans="1:16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M807">
        <v>0.44103462700000001</v>
      </c>
      <c r="N807">
        <v>0.19220095800000001</v>
      </c>
      <c r="O807" s="2">
        <v>593619000</v>
      </c>
      <c r="P807" s="2">
        <v>1362150000</v>
      </c>
    </row>
    <row r="808" spans="1:16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M808">
        <v>0.44707724199999999</v>
      </c>
      <c r="N808">
        <v>0.197123303</v>
      </c>
      <c r="O808" s="2">
        <v>595941000</v>
      </c>
      <c r="P808" s="2">
        <v>1351599000</v>
      </c>
    </row>
    <row r="809" spans="1:16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M809">
        <v>0.64164165200000001</v>
      </c>
      <c r="N809">
        <v>0.16736749400000001</v>
      </c>
      <c r="O809" s="2">
        <v>237859000</v>
      </c>
      <c r="P809" s="2">
        <v>911887000</v>
      </c>
    </row>
    <row r="810" spans="1:16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M810">
        <v>0.69718452900000005</v>
      </c>
      <c r="N810">
        <v>0.23516916099999999</v>
      </c>
      <c r="O810" s="2">
        <v>437734000</v>
      </c>
      <c r="P810" s="2">
        <v>1297710000</v>
      </c>
    </row>
    <row r="811" spans="1:16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M811">
        <v>0.69795320400000005</v>
      </c>
      <c r="N811">
        <v>0.281884725</v>
      </c>
      <c r="O811" s="2">
        <v>625717000</v>
      </c>
      <c r="P811" s="2">
        <v>1549290000</v>
      </c>
    </row>
    <row r="812" spans="1:16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M812">
        <v>0.69482436599999997</v>
      </c>
      <c r="N812">
        <v>0.24080574599999999</v>
      </c>
      <c r="O812" s="2">
        <v>577542000</v>
      </c>
      <c r="P812" s="2">
        <v>1666448000</v>
      </c>
    </row>
    <row r="813" spans="1:16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M813">
        <v>0.59803065899999996</v>
      </c>
      <c r="N813">
        <v>0.23774379600000001</v>
      </c>
      <c r="O813" s="2">
        <v>12531000000</v>
      </c>
      <c r="P813" s="2">
        <v>31521000000</v>
      </c>
    </row>
    <row r="814" spans="1:16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M814">
        <v>0.63735457299999998</v>
      </c>
      <c r="N814">
        <v>0.279971362</v>
      </c>
      <c r="O814" s="2">
        <v>15642000000</v>
      </c>
      <c r="P814" s="2">
        <v>35609000000</v>
      </c>
    </row>
    <row r="815" spans="1:16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M815">
        <v>0.62648360599999997</v>
      </c>
      <c r="N815">
        <v>0.25934423299999998</v>
      </c>
      <c r="O815" s="2">
        <v>14356000000</v>
      </c>
      <c r="P815" s="2">
        <v>34679000000</v>
      </c>
    </row>
    <row r="816" spans="1:16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M816">
        <v>0.60940946699999998</v>
      </c>
      <c r="N816">
        <v>0.24853924299999999</v>
      </c>
      <c r="O816" s="2">
        <v>14760000000</v>
      </c>
      <c r="P816" s="2">
        <v>36191000000</v>
      </c>
    </row>
    <row r="817" spans="1:16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M817">
        <v>0.86644703499999998</v>
      </c>
      <c r="N817">
        <v>0.30613279300000001</v>
      </c>
      <c r="O817" s="2">
        <v>1208000000</v>
      </c>
      <c r="P817" s="2">
        <v>3419000000</v>
      </c>
    </row>
    <row r="818" spans="1:16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M818">
        <v>0.85788357299999995</v>
      </c>
      <c r="N818">
        <v>0.30638699000000003</v>
      </c>
      <c r="O818" s="2">
        <v>1300000000</v>
      </c>
      <c r="P818" s="2">
        <v>3640000000</v>
      </c>
    </row>
    <row r="819" spans="1:16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M819">
        <v>0.83420801499999997</v>
      </c>
      <c r="N819">
        <v>0.21135496200000001</v>
      </c>
      <c r="O819" s="2">
        <v>886000000</v>
      </c>
      <c r="P819" s="2">
        <v>3497000000</v>
      </c>
    </row>
    <row r="820" spans="1:16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M820">
        <v>0.84448231799999995</v>
      </c>
      <c r="N820">
        <v>0.26459309800000003</v>
      </c>
      <c r="O820" s="2">
        <v>1242000000</v>
      </c>
      <c r="P820" s="2">
        <v>3964000000</v>
      </c>
    </row>
    <row r="821" spans="1:16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M821">
        <v>0.30043016700000003</v>
      </c>
      <c r="N821">
        <v>8.1868936000000003E-2</v>
      </c>
      <c r="O821" s="2">
        <v>1789000000</v>
      </c>
      <c r="P821" s="2">
        <v>6565000000</v>
      </c>
    </row>
    <row r="822" spans="1:16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M822">
        <v>0.30664736199999998</v>
      </c>
      <c r="N822">
        <v>8.9979985999999998E-2</v>
      </c>
      <c r="O822" s="2">
        <v>2113000000</v>
      </c>
      <c r="P822" s="2">
        <v>7201000000</v>
      </c>
    </row>
    <row r="823" spans="1:16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M823">
        <v>0.31176694799999999</v>
      </c>
      <c r="N823">
        <v>0.104289283</v>
      </c>
      <c r="O823" s="2">
        <v>2463000000</v>
      </c>
      <c r="P823" s="2">
        <v>7363000000</v>
      </c>
    </row>
    <row r="824" spans="1:16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M824">
        <v>0.30838363499999999</v>
      </c>
      <c r="N824">
        <v>0.106595126</v>
      </c>
      <c r="O824" s="2">
        <v>2384000000</v>
      </c>
      <c r="P824" s="2">
        <v>6897000000</v>
      </c>
    </row>
    <row r="825" spans="1:16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M825" t="e">
        <v>#VALUE!</v>
      </c>
      <c r="N825" t="e">
        <v>#VALUE!</v>
      </c>
      <c r="O825" t="e">
        <v>#VALUE!</v>
      </c>
      <c r="P825" t="e">
        <v>#VALUE!</v>
      </c>
    </row>
    <row r="826" spans="1:16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M826" t="e">
        <v>#VALUE!</v>
      </c>
      <c r="N826" t="e">
        <v>#VALUE!</v>
      </c>
      <c r="O826" t="e">
        <v>#VALUE!</v>
      </c>
      <c r="P826" t="e">
        <v>#VALUE!</v>
      </c>
    </row>
    <row r="827" spans="1:16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M827" t="e">
        <v>#VALUE!</v>
      </c>
      <c r="N827" t="e">
        <v>#VALUE!</v>
      </c>
      <c r="O827" t="e">
        <v>#VALUE!</v>
      </c>
      <c r="P827" t="e">
        <v>#VALUE!</v>
      </c>
    </row>
    <row r="828" spans="1:16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M828" t="e">
        <v>#VALUE!</v>
      </c>
      <c r="N828" t="e">
        <v>#VALUE!</v>
      </c>
      <c r="O828" t="e">
        <v>#VALUE!</v>
      </c>
      <c r="P828" t="e">
        <v>#VALUE!</v>
      </c>
    </row>
    <row r="829" spans="1:16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M829">
        <v>0.57485614799999996</v>
      </c>
      <c r="N829">
        <v>0.18646317900000001</v>
      </c>
      <c r="O829" s="2">
        <v>560127000</v>
      </c>
      <c r="P829" s="2">
        <v>1726842000</v>
      </c>
    </row>
    <row r="830" spans="1:16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M830">
        <v>0.57387152100000005</v>
      </c>
      <c r="N830">
        <v>0.161896871</v>
      </c>
      <c r="O830" s="2">
        <v>489677000</v>
      </c>
      <c r="P830" s="2">
        <v>1735745000</v>
      </c>
    </row>
    <row r="831" spans="1:16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M831">
        <v>0.56870801599999998</v>
      </c>
      <c r="N831">
        <v>0.17652219099999999</v>
      </c>
      <c r="O831" s="2">
        <v>550342000</v>
      </c>
      <c r="P831" s="2">
        <v>1773057000</v>
      </c>
    </row>
    <row r="832" spans="1:16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M832">
        <v>0.57113188400000003</v>
      </c>
      <c r="N832">
        <v>0.175376067</v>
      </c>
      <c r="O832" s="2">
        <v>527527000</v>
      </c>
      <c r="P832" s="2">
        <v>1717951000</v>
      </c>
    </row>
    <row r="833" spans="1:16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M833">
        <v>0.703809986</v>
      </c>
      <c r="N833">
        <v>0.37636307400000002</v>
      </c>
      <c r="O833" s="2">
        <v>852500000</v>
      </c>
      <c r="P833" s="2">
        <v>1594200000</v>
      </c>
    </row>
    <row r="834" spans="1:16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M834">
        <v>0.66322653300000001</v>
      </c>
      <c r="N834">
        <v>0.25557067100000003</v>
      </c>
      <c r="O834" s="2">
        <v>544800000</v>
      </c>
      <c r="P834" s="2">
        <v>1413800000</v>
      </c>
    </row>
    <row r="835" spans="1:16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M835">
        <v>0.66175977200000002</v>
      </c>
      <c r="N835">
        <v>0.31035061200000003</v>
      </c>
      <c r="O835" s="2">
        <v>740000000</v>
      </c>
      <c r="P835" s="2">
        <v>1577900000</v>
      </c>
    </row>
    <row r="836" spans="1:16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M836">
        <v>0.69889809199999997</v>
      </c>
      <c r="N836">
        <v>0.34950451100000002</v>
      </c>
      <c r="O836" s="2">
        <v>945200000</v>
      </c>
      <c r="P836" s="2">
        <v>1890100000</v>
      </c>
    </row>
    <row r="837" spans="1:16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M837">
        <v>0.39483551500000003</v>
      </c>
      <c r="N837">
        <v>0.177997878</v>
      </c>
      <c r="O837" s="2">
        <v>2516000000</v>
      </c>
      <c r="P837" s="2">
        <v>5581000000</v>
      </c>
    </row>
    <row r="838" spans="1:16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M838">
        <v>0.40120132600000002</v>
      </c>
      <c r="N838">
        <v>0.19939243300000001</v>
      </c>
      <c r="O838" s="2">
        <v>2888000000</v>
      </c>
      <c r="P838" s="2">
        <v>5811000000</v>
      </c>
    </row>
    <row r="839" spans="1:16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M839">
        <v>0.41156284999999998</v>
      </c>
      <c r="N839">
        <v>0.21387542000000001</v>
      </c>
      <c r="O839" s="2">
        <v>2867000000</v>
      </c>
      <c r="P839" s="2">
        <v>5517000000</v>
      </c>
    </row>
    <row r="840" spans="1:16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M840">
        <v>0.41936907099999998</v>
      </c>
      <c r="N840">
        <v>0.22531068500000001</v>
      </c>
      <c r="O840" s="2">
        <v>3064000000</v>
      </c>
      <c r="P840" s="2">
        <v>5703000000</v>
      </c>
    </row>
    <row r="841" spans="1:16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M841" t="e">
        <v>#VALUE!</v>
      </c>
      <c r="N841" t="e">
        <v>#VALUE!</v>
      </c>
      <c r="O841" t="e">
        <v>#VALUE!</v>
      </c>
      <c r="P841" t="e">
        <v>#VALUE!</v>
      </c>
    </row>
    <row r="842" spans="1:16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M842" t="e">
        <v>#VALUE!</v>
      </c>
      <c r="N842" t="e">
        <v>#VALUE!</v>
      </c>
      <c r="O842" t="e">
        <v>#VALUE!</v>
      </c>
      <c r="P842" t="e">
        <v>#VALUE!</v>
      </c>
    </row>
    <row r="843" spans="1:16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M843" t="e">
        <v>#VALUE!</v>
      </c>
      <c r="N843" t="e">
        <v>#VALUE!</v>
      </c>
      <c r="O843" t="e">
        <v>#VALUE!</v>
      </c>
      <c r="P843" t="e">
        <v>#VALUE!</v>
      </c>
    </row>
    <row r="844" spans="1:16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M844" t="e">
        <v>#VALUE!</v>
      </c>
      <c r="N844" t="e">
        <v>#VALUE!</v>
      </c>
      <c r="O844" t="e">
        <v>#VALUE!</v>
      </c>
      <c r="P844" t="e">
        <v>#VALUE!</v>
      </c>
    </row>
    <row r="845" spans="1:16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M845">
        <v>0.36085662099999999</v>
      </c>
      <c r="N845">
        <v>0.104886666</v>
      </c>
      <c r="O845" s="2">
        <v>530200000</v>
      </c>
      <c r="P845" s="2">
        <v>1824123000</v>
      </c>
    </row>
    <row r="846" spans="1:16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M846">
        <v>0.36059529000000001</v>
      </c>
      <c r="N846">
        <v>0.10326809300000001</v>
      </c>
      <c r="O846" s="2">
        <v>576708000</v>
      </c>
      <c r="P846" s="2">
        <v>2013770000</v>
      </c>
    </row>
    <row r="847" spans="1:16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M847">
        <v>0.36770086699999999</v>
      </c>
      <c r="N847">
        <v>0.102432575</v>
      </c>
      <c r="O847" s="2">
        <v>631542000</v>
      </c>
      <c r="P847" s="2">
        <v>2267038000</v>
      </c>
    </row>
    <row r="848" spans="1:16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M848">
        <v>0.40759733199999998</v>
      </c>
      <c r="N848">
        <v>0.115664988</v>
      </c>
      <c r="O848" s="2">
        <v>715694000</v>
      </c>
      <c r="P848" s="2">
        <v>2522068000</v>
      </c>
    </row>
    <row r="849" spans="1:16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M849">
        <v>0.15588596900000001</v>
      </c>
      <c r="N849">
        <v>5.6604984999999997E-2</v>
      </c>
      <c r="O849" s="2">
        <v>668979000</v>
      </c>
      <c r="P849" s="2">
        <v>1842319000</v>
      </c>
    </row>
    <row r="850" spans="1:16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M850">
        <v>0.163352371</v>
      </c>
      <c r="N850">
        <v>4.1596019999999997E-2</v>
      </c>
      <c r="O850" s="2">
        <v>528068000</v>
      </c>
      <c r="P850" s="2">
        <v>2073784000</v>
      </c>
    </row>
    <row r="851" spans="1:16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M851">
        <v>0.16247340499999999</v>
      </c>
      <c r="N851">
        <v>3.6775334999999999E-2</v>
      </c>
      <c r="O851" s="2">
        <v>445527000</v>
      </c>
      <c r="P851" s="2">
        <v>1968338000</v>
      </c>
    </row>
    <row r="852" spans="1:16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M852">
        <v>0.161237293</v>
      </c>
      <c r="N852">
        <v>3.0882264999999999E-2</v>
      </c>
      <c r="O852" s="2">
        <v>338598000</v>
      </c>
      <c r="P852" s="2">
        <v>1767831000</v>
      </c>
    </row>
    <row r="853" spans="1:16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M853">
        <v>0.62051587500000005</v>
      </c>
      <c r="N853">
        <v>8.1298391999999997E-2</v>
      </c>
      <c r="O853" s="2">
        <v>354900000</v>
      </c>
      <c r="P853" s="2">
        <v>2708800000</v>
      </c>
    </row>
    <row r="854" spans="1:16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M854">
        <v>0.62997151500000004</v>
      </c>
      <c r="N854">
        <v>0.12957529300000001</v>
      </c>
      <c r="O854" s="2">
        <v>605000000</v>
      </c>
      <c r="P854" s="2">
        <v>2941400000</v>
      </c>
    </row>
    <row r="855" spans="1:16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M855">
        <v>0.61770871599999999</v>
      </c>
      <c r="N855">
        <v>0.129087333</v>
      </c>
      <c r="O855" s="2">
        <v>597300000</v>
      </c>
      <c r="P855" s="2">
        <v>2858200000</v>
      </c>
    </row>
    <row r="856" spans="1:16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M856">
        <v>0.63374366999999998</v>
      </c>
      <c r="N856">
        <v>0.187615793</v>
      </c>
      <c r="O856" s="2">
        <v>911400000</v>
      </c>
      <c r="P856" s="2">
        <v>3078600000</v>
      </c>
    </row>
    <row r="857" spans="1:16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M857" t="e">
        <v>#VALUE!</v>
      </c>
      <c r="N857" t="e">
        <v>#VALUE!</v>
      </c>
      <c r="O857" t="e">
        <v>#VALUE!</v>
      </c>
      <c r="P857" t="e">
        <v>#VALUE!</v>
      </c>
    </row>
    <row r="858" spans="1:16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M858" t="e">
        <v>#VALUE!</v>
      </c>
      <c r="N858" t="e">
        <v>#VALUE!</v>
      </c>
      <c r="O858" t="e">
        <v>#VALUE!</v>
      </c>
      <c r="P858" t="e">
        <v>#VALUE!</v>
      </c>
    </row>
    <row r="859" spans="1:16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M859" t="e">
        <v>#VALUE!</v>
      </c>
      <c r="N859" t="e">
        <v>#VALUE!</v>
      </c>
      <c r="O859" t="e">
        <v>#VALUE!</v>
      </c>
      <c r="P859" t="e">
        <v>#VALUE!</v>
      </c>
    </row>
    <row r="860" spans="1:16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M860" t="e">
        <v>#VALUE!</v>
      </c>
      <c r="N860" t="e">
        <v>#VALUE!</v>
      </c>
      <c r="O860" t="e">
        <v>#VALUE!</v>
      </c>
      <c r="P860" t="e">
        <v>#VALUE!</v>
      </c>
    </row>
    <row r="861" spans="1:16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M861">
        <v>0.38750618100000001</v>
      </c>
      <c r="N861">
        <v>0.110845558</v>
      </c>
      <c r="O861" s="2">
        <v>1345000000</v>
      </c>
      <c r="P861" s="2">
        <v>4702000000</v>
      </c>
    </row>
    <row r="862" spans="1:16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M862">
        <v>0.383014354</v>
      </c>
      <c r="N862">
        <v>0.107655502</v>
      </c>
      <c r="O862" s="2">
        <v>1350000000</v>
      </c>
      <c r="P862" s="2">
        <v>4803000000</v>
      </c>
    </row>
    <row r="863" spans="1:16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M863">
        <v>0.377609951</v>
      </c>
      <c r="N863">
        <v>9.7956463999999993E-2</v>
      </c>
      <c r="O863" s="2">
        <v>1323000000</v>
      </c>
      <c r="P863" s="2">
        <v>5100000000</v>
      </c>
    </row>
    <row r="864" spans="1:16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M864">
        <v>0.36496501999999997</v>
      </c>
      <c r="N864">
        <v>7.6262381000000004E-2</v>
      </c>
      <c r="O864" s="2">
        <v>1101000000</v>
      </c>
      <c r="P864" s="2">
        <v>5269000000</v>
      </c>
    </row>
    <row r="865" spans="1:16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M865">
        <v>0.38275692</v>
      </c>
      <c r="N865">
        <v>0.11002324400000001</v>
      </c>
      <c r="O865" s="2">
        <v>1562000000</v>
      </c>
      <c r="P865" s="2">
        <v>5434000000</v>
      </c>
    </row>
    <row r="866" spans="1:16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M866">
        <v>0.41258788499999999</v>
      </c>
      <c r="N866">
        <v>0.19179286100000001</v>
      </c>
      <c r="O866" s="2">
        <v>2837000000</v>
      </c>
      <c r="P866" s="2">
        <v>6103000000</v>
      </c>
    </row>
    <row r="867" spans="1:16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M867">
        <v>0.34725651600000002</v>
      </c>
      <c r="N867">
        <v>7.0233195999999998E-2</v>
      </c>
      <c r="O867" s="2">
        <v>1024000000</v>
      </c>
      <c r="P867" s="2">
        <v>5063000000</v>
      </c>
    </row>
    <row r="868" spans="1:16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M868">
        <v>0.34609981499999998</v>
      </c>
      <c r="N868">
        <v>8.0665433999999994E-2</v>
      </c>
      <c r="O868" s="2">
        <v>1091000000</v>
      </c>
      <c r="P868" s="2">
        <v>4681000000</v>
      </c>
    </row>
    <row r="869" spans="1:16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M869">
        <v>0.16630461699999999</v>
      </c>
      <c r="N869">
        <v>2.1172326000000002E-2</v>
      </c>
      <c r="O869" s="2">
        <v>27261000</v>
      </c>
      <c r="P869" s="2">
        <v>214130000</v>
      </c>
    </row>
    <row r="870" spans="1:16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M870">
        <v>0.17998697899999999</v>
      </c>
      <c r="N870">
        <v>3.8044989000000001E-2</v>
      </c>
      <c r="O870" s="2">
        <v>55689000</v>
      </c>
      <c r="P870" s="2">
        <v>263459000</v>
      </c>
    </row>
    <row r="871" spans="1:16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M871">
        <v>0.16740925600000001</v>
      </c>
      <c r="N871">
        <v>3.1698775999999998E-2</v>
      </c>
      <c r="O871" s="2">
        <v>51587000</v>
      </c>
      <c r="P871" s="2">
        <v>272444000</v>
      </c>
    </row>
    <row r="872" spans="1:16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M872">
        <v>0.16311108999999999</v>
      </c>
      <c r="N872">
        <v>3.2558336E-2</v>
      </c>
      <c r="O872" s="2">
        <v>59325000</v>
      </c>
      <c r="P872" s="2">
        <v>297207000</v>
      </c>
    </row>
    <row r="873" spans="1:16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M873">
        <v>0.73912144700000004</v>
      </c>
      <c r="N873">
        <v>0.31264991399999997</v>
      </c>
      <c r="O873" s="2">
        <v>248048000</v>
      </c>
      <c r="P873" s="2">
        <v>586399000</v>
      </c>
    </row>
    <row r="874" spans="1:16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M874">
        <v>0.742900687</v>
      </c>
      <c r="N874">
        <v>0.33411140900000003</v>
      </c>
      <c r="O874" s="2">
        <v>287846000</v>
      </c>
      <c r="P874" s="2">
        <v>640029000</v>
      </c>
    </row>
    <row r="875" spans="1:16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M875">
        <v>0.73979496899999997</v>
      </c>
      <c r="N875">
        <v>0.357184899</v>
      </c>
      <c r="O875" s="2">
        <v>355005000</v>
      </c>
      <c r="P875" s="2">
        <v>735280000</v>
      </c>
    </row>
    <row r="876" spans="1:16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M876">
        <v>0.73904260399999999</v>
      </c>
      <c r="N876">
        <v>0.33856744599999999</v>
      </c>
      <c r="O876" s="2">
        <v>395030000</v>
      </c>
      <c r="P876" s="2">
        <v>862292000</v>
      </c>
    </row>
    <row r="877" spans="1:16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M877">
        <v>0.56470371799999997</v>
      </c>
      <c r="N877">
        <v>0.25667999000000002</v>
      </c>
      <c r="O877" s="2">
        <v>729685000</v>
      </c>
      <c r="P877" s="2">
        <v>1605329000</v>
      </c>
    </row>
    <row r="878" spans="1:16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M878">
        <v>0.57910881700000005</v>
      </c>
      <c r="N878">
        <v>0.26355837100000001</v>
      </c>
      <c r="O878" s="2">
        <v>772070000</v>
      </c>
      <c r="P878" s="2">
        <v>1696446000</v>
      </c>
    </row>
    <row r="879" spans="1:16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M879">
        <v>0.56815641800000005</v>
      </c>
      <c r="N879">
        <v>0.235013676</v>
      </c>
      <c r="O879" s="2">
        <v>661340000</v>
      </c>
      <c r="P879" s="2">
        <v>1598820000</v>
      </c>
    </row>
    <row r="880" spans="1:16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M880">
        <v>0.61018806199999998</v>
      </c>
      <c r="N880">
        <v>0.32181177799999999</v>
      </c>
      <c r="O880" s="2">
        <v>960445000</v>
      </c>
      <c r="P880" s="2">
        <v>1821102000</v>
      </c>
    </row>
    <row r="881" spans="1:16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M881">
        <v>0.33786616200000003</v>
      </c>
      <c r="N881">
        <v>0.148407546</v>
      </c>
      <c r="O881" s="2">
        <v>2903000000</v>
      </c>
      <c r="P881" s="2">
        <v>6609000000</v>
      </c>
    </row>
    <row r="882" spans="1:16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M882">
        <v>0.33882579600000001</v>
      </c>
      <c r="N882">
        <v>0.12781383099999999</v>
      </c>
      <c r="O882" s="2">
        <v>2521000000</v>
      </c>
      <c r="P882" s="2">
        <v>6683000000</v>
      </c>
    </row>
    <row r="883" spans="1:16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M883">
        <v>0.35630143600000003</v>
      </c>
      <c r="N883">
        <v>8.6762411999999997E-2</v>
      </c>
      <c r="O883" s="2">
        <v>1613000000</v>
      </c>
      <c r="P883" s="2">
        <v>6624000000</v>
      </c>
    </row>
    <row r="884" spans="1:16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M884">
        <v>0.36539940700000001</v>
      </c>
      <c r="N884">
        <v>0.18223272200000001</v>
      </c>
      <c r="O884" s="2">
        <v>3317000000</v>
      </c>
      <c r="P884" s="2">
        <v>6651000000</v>
      </c>
    </row>
    <row r="885" spans="1:16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M885">
        <v>0.476545842</v>
      </c>
      <c r="N885">
        <v>0.27661691500000002</v>
      </c>
      <c r="O885" s="2">
        <v>3892000000</v>
      </c>
      <c r="P885" s="2">
        <v>6705000000</v>
      </c>
    </row>
    <row r="886" spans="1:16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M886">
        <v>0.480155306</v>
      </c>
      <c r="N886">
        <v>0.29101442100000002</v>
      </c>
      <c r="O886" s="2">
        <v>4722000000</v>
      </c>
      <c r="P886" s="2">
        <v>7791000000</v>
      </c>
    </row>
    <row r="887" spans="1:16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M887">
        <v>0.55203776999999998</v>
      </c>
      <c r="N887">
        <v>0.31354578900000002</v>
      </c>
      <c r="O887" s="2">
        <v>4516000000</v>
      </c>
      <c r="P887" s="2">
        <v>7951000000</v>
      </c>
    </row>
    <row r="888" spans="1:16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M888">
        <v>0.55575126399999997</v>
      </c>
      <c r="N888">
        <v>0.30318578600000001</v>
      </c>
      <c r="O888" s="2">
        <v>3959000000</v>
      </c>
      <c r="P888" s="2">
        <v>7257000000</v>
      </c>
    </row>
    <row r="889" spans="1:16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M889">
        <v>0.13357532699999999</v>
      </c>
      <c r="N889">
        <v>6.6825428000000006E-2</v>
      </c>
      <c r="O889" s="2">
        <v>732595000</v>
      </c>
      <c r="P889" s="2">
        <v>1464362000</v>
      </c>
    </row>
    <row r="890" spans="1:16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M890">
        <v>0.13111673300000001</v>
      </c>
      <c r="N890">
        <v>6.5980059999999993E-2</v>
      </c>
      <c r="O890" s="2">
        <v>829653000</v>
      </c>
      <c r="P890" s="2">
        <v>1648701000</v>
      </c>
    </row>
    <row r="891" spans="1:16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M891">
        <v>0.132284292</v>
      </c>
      <c r="N891">
        <v>6.9879868999999997E-2</v>
      </c>
      <c r="O891" s="2">
        <v>997096000</v>
      </c>
      <c r="P891" s="2">
        <v>1887527000</v>
      </c>
    </row>
    <row r="892" spans="1:16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M892">
        <v>0.133254344</v>
      </c>
      <c r="N892">
        <v>6.9893314999999998E-2</v>
      </c>
      <c r="O892" s="2">
        <v>1058861000</v>
      </c>
      <c r="P892" s="2">
        <v>2018760000</v>
      </c>
    </row>
    <row r="893" spans="1:16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M893">
        <v>0.60320303200000003</v>
      </c>
      <c r="N893">
        <v>0.22448299599999999</v>
      </c>
      <c r="O893" s="2">
        <v>10779000000</v>
      </c>
      <c r="P893" s="2">
        <v>28964000000</v>
      </c>
    </row>
    <row r="894" spans="1:16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M894">
        <v>0.60684253200000005</v>
      </c>
      <c r="N894">
        <v>0.21829513</v>
      </c>
      <c r="O894" s="2">
        <v>10228000000</v>
      </c>
      <c r="P894" s="2">
        <v>28433000000</v>
      </c>
    </row>
    <row r="895" spans="1:16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M895">
        <v>0.611091787</v>
      </c>
      <c r="N895">
        <v>0.21105265400000001</v>
      </c>
      <c r="O895" s="2">
        <v>9708000000</v>
      </c>
      <c r="P895" s="2">
        <v>28109000000</v>
      </c>
    </row>
    <row r="896" spans="1:16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M896">
        <v>0.60531900500000002</v>
      </c>
      <c r="N896">
        <v>0.197047004</v>
      </c>
      <c r="O896" s="2">
        <v>8728000000</v>
      </c>
      <c r="P896" s="2">
        <v>26812000000</v>
      </c>
    </row>
    <row r="897" spans="1:16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M897">
        <v>0.59886640499999999</v>
      </c>
      <c r="N897">
        <v>0.28910012800000001</v>
      </c>
      <c r="O897" s="2">
        <v>630739000</v>
      </c>
      <c r="P897" s="2">
        <v>1306566000</v>
      </c>
    </row>
    <row r="898" spans="1:16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M898">
        <v>0.60894647800000001</v>
      </c>
      <c r="N898">
        <v>0.30491119999999999</v>
      </c>
      <c r="O898" s="2">
        <v>1009500000</v>
      </c>
      <c r="P898" s="2">
        <v>2016100000</v>
      </c>
    </row>
    <row r="899" spans="1:16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M899">
        <v>0.60567311000000001</v>
      </c>
      <c r="N899">
        <v>0.28772732499999998</v>
      </c>
      <c r="O899" s="2">
        <v>1257800000</v>
      </c>
      <c r="P899" s="2">
        <v>2647700000</v>
      </c>
    </row>
    <row r="900" spans="1:16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M900">
        <v>0.59362067900000004</v>
      </c>
      <c r="N900">
        <v>0.25169245099999998</v>
      </c>
      <c r="O900" s="2">
        <v>1186000000</v>
      </c>
      <c r="P900" s="2">
        <v>2797200000</v>
      </c>
    </row>
    <row r="901" spans="1:16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M901">
        <v>0.20589118100000001</v>
      </c>
      <c r="N901">
        <v>2.8607210000000001E-2</v>
      </c>
      <c r="O901" s="2">
        <v>2764000000</v>
      </c>
      <c r="P901" s="2">
        <v>19893000000</v>
      </c>
    </row>
    <row r="902" spans="1:16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M902">
        <v>0.20571283400000001</v>
      </c>
      <c r="N902">
        <v>2.7700127000000001E-2</v>
      </c>
      <c r="O902" s="2">
        <v>2725000000</v>
      </c>
      <c r="P902" s="2">
        <v>20237000000</v>
      </c>
    </row>
    <row r="903" spans="1:16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M903">
        <v>0.21161665099999999</v>
      </c>
      <c r="N903">
        <v>2.8921771999999998E-2</v>
      </c>
      <c r="O903" s="2">
        <v>3137000000</v>
      </c>
      <c r="P903" s="2">
        <v>22953000000</v>
      </c>
    </row>
    <row r="904" spans="1:16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M904">
        <v>0.221560594</v>
      </c>
      <c r="N904">
        <v>3.2559409999999997E-2</v>
      </c>
      <c r="O904" s="2">
        <v>3576000000</v>
      </c>
      <c r="P904" s="2">
        <v>24334000000</v>
      </c>
    </row>
    <row r="905" spans="1:16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M905">
        <v>0.36257067300000001</v>
      </c>
      <c r="N905">
        <v>9.8034129999999997E-2</v>
      </c>
      <c r="O905" s="2">
        <v>1890000000</v>
      </c>
      <c r="P905" s="2">
        <v>6990000000</v>
      </c>
    </row>
    <row r="906" spans="1:16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M906">
        <v>0.36487835600000001</v>
      </c>
      <c r="N906">
        <v>9.1534863999999994E-2</v>
      </c>
      <c r="O906" s="2">
        <v>1742000000</v>
      </c>
      <c r="P906" s="2">
        <v>6944000000</v>
      </c>
    </row>
    <row r="907" spans="1:16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M907">
        <v>0.36403301300000002</v>
      </c>
      <c r="N907">
        <v>8.8787257999999994E-2</v>
      </c>
      <c r="O907" s="2">
        <v>1689000000</v>
      </c>
      <c r="P907" s="2">
        <v>6925000000</v>
      </c>
    </row>
    <row r="908" spans="1:16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M908">
        <v>0.361330973</v>
      </c>
      <c r="N908">
        <v>8.0868569000000001E-2</v>
      </c>
      <c r="O908" s="2">
        <v>1553000000</v>
      </c>
      <c r="P908" s="2">
        <v>6939000000</v>
      </c>
    </row>
    <row r="909" spans="1:16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M909">
        <v>0.66011058099999997</v>
      </c>
      <c r="N909">
        <v>0.31173764399999998</v>
      </c>
      <c r="O909" s="2">
        <v>738600000</v>
      </c>
      <c r="P909" s="2">
        <v>1564000000</v>
      </c>
    </row>
    <row r="910" spans="1:16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M910">
        <v>0.65934577599999999</v>
      </c>
      <c r="N910">
        <v>0.313957549</v>
      </c>
      <c r="O910" s="2">
        <v>809100000</v>
      </c>
      <c r="P910" s="2">
        <v>1699200000</v>
      </c>
    </row>
    <row r="911" spans="1:16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M911">
        <v>0.68612535100000005</v>
      </c>
      <c r="N911">
        <v>0.33231354400000002</v>
      </c>
      <c r="O911" s="2">
        <v>803800000</v>
      </c>
      <c r="P911" s="2">
        <v>1659600000</v>
      </c>
    </row>
    <row r="912" spans="1:16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M912">
        <v>0.70392425700000005</v>
      </c>
      <c r="N912">
        <v>0.350655471</v>
      </c>
      <c r="O912" s="2">
        <v>818500000</v>
      </c>
      <c r="P912" s="2">
        <v>1643100000</v>
      </c>
    </row>
    <row r="913" spans="1:16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M913">
        <v>0.41935175400000002</v>
      </c>
      <c r="N913">
        <v>0.159288651</v>
      </c>
      <c r="O913" s="2">
        <v>1666000000</v>
      </c>
      <c r="P913" s="2">
        <v>4386000000</v>
      </c>
    </row>
    <row r="914" spans="1:16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M914">
        <v>0.411120394</v>
      </c>
      <c r="N914">
        <v>0.16179337199999999</v>
      </c>
      <c r="O914" s="2">
        <v>1743000000</v>
      </c>
      <c r="P914" s="2">
        <v>4429000000</v>
      </c>
    </row>
    <row r="915" spans="1:16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M915">
        <v>0.41976602099999999</v>
      </c>
      <c r="N915">
        <v>0.17050811900000001</v>
      </c>
      <c r="O915" s="2">
        <v>1953000000</v>
      </c>
      <c r="P915" s="2">
        <v>4808000000</v>
      </c>
    </row>
    <row r="916" spans="1:16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M916">
        <v>0.42817179500000002</v>
      </c>
      <c r="N916">
        <v>0.18035214699999999</v>
      </c>
      <c r="O916" s="2">
        <v>2192000000</v>
      </c>
      <c r="P916" s="2">
        <v>5204000000</v>
      </c>
    </row>
    <row r="917" spans="1:16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M917">
        <v>0.20371943200000001</v>
      </c>
      <c r="N917">
        <v>9.5006590000000002E-2</v>
      </c>
      <c r="O917" s="2">
        <v>324400000</v>
      </c>
      <c r="P917" s="2">
        <v>695600000</v>
      </c>
    </row>
    <row r="918" spans="1:16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M918">
        <v>0.20415851800000001</v>
      </c>
      <c r="N918">
        <v>9.7089612000000006E-2</v>
      </c>
      <c r="O918" s="2">
        <v>337600000</v>
      </c>
      <c r="P918" s="2">
        <v>709900000</v>
      </c>
    </row>
    <row r="919" spans="1:16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M919">
        <v>0.20897337599999999</v>
      </c>
      <c r="N919">
        <v>8.7645083999999998E-2</v>
      </c>
      <c r="O919" s="2">
        <v>331500000</v>
      </c>
      <c r="P919" s="2">
        <v>790400000</v>
      </c>
    </row>
    <row r="920" spans="1:16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M920">
        <v>0.23567854599999999</v>
      </c>
      <c r="N920">
        <v>0.12524252</v>
      </c>
      <c r="O920" s="2">
        <v>490600000</v>
      </c>
      <c r="P920" s="2">
        <v>923200000</v>
      </c>
    </row>
    <row r="921" spans="1:16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M921">
        <v>0.170920769</v>
      </c>
      <c r="N921">
        <v>0.11555602700000001</v>
      </c>
      <c r="O921" s="2">
        <v>685836000</v>
      </c>
      <c r="P921" s="2">
        <v>1014431000</v>
      </c>
    </row>
    <row r="922" spans="1:16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M922">
        <v>0.18554947099999999</v>
      </c>
      <c r="N922">
        <v>0.11851674600000001</v>
      </c>
      <c r="O922" s="2">
        <v>922038000</v>
      </c>
      <c r="P922" s="2">
        <v>1443540000</v>
      </c>
    </row>
    <row r="923" spans="1:16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M923">
        <v>0.181173269</v>
      </c>
      <c r="N923">
        <v>0.114631104</v>
      </c>
      <c r="O923" s="2">
        <v>1086016000</v>
      </c>
      <c r="P923" s="2">
        <v>1716437000</v>
      </c>
    </row>
    <row r="924" spans="1:16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M924">
        <v>0.18506668400000001</v>
      </c>
      <c r="N924">
        <v>0.115284303</v>
      </c>
      <c r="O924" s="2">
        <v>1262363000</v>
      </c>
      <c r="P924" s="2">
        <v>2026480000</v>
      </c>
    </row>
    <row r="925" spans="1:16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M925">
        <v>0.39667454200000002</v>
      </c>
      <c r="N925">
        <v>0.18492788399999999</v>
      </c>
      <c r="O925" s="2">
        <v>1048800000</v>
      </c>
      <c r="P925" s="2">
        <v>2249700000</v>
      </c>
    </row>
    <row r="926" spans="1:16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M926">
        <v>0.38276259800000001</v>
      </c>
      <c r="N926">
        <v>0.17435394200000001</v>
      </c>
      <c r="O926" s="2">
        <v>1012700000</v>
      </c>
      <c r="P926" s="2">
        <v>2223200000</v>
      </c>
    </row>
    <row r="927" spans="1:16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M927">
        <v>0.36647481500000001</v>
      </c>
      <c r="N927">
        <v>0.15440149</v>
      </c>
      <c r="O927" s="2">
        <v>928200000</v>
      </c>
      <c r="P927" s="2">
        <v>2203100000</v>
      </c>
    </row>
    <row r="928" spans="1:16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M928">
        <v>0.33447771300000001</v>
      </c>
      <c r="N928">
        <v>0.128662112</v>
      </c>
      <c r="O928" s="2">
        <v>1116800000</v>
      </c>
      <c r="P928" s="2">
        <v>2903300000</v>
      </c>
    </row>
    <row r="929" spans="1:16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M929">
        <v>0.41818318500000001</v>
      </c>
      <c r="N929">
        <v>0.106890973</v>
      </c>
      <c r="O929" s="2">
        <v>440704000</v>
      </c>
      <c r="P929" s="2">
        <v>1724140000</v>
      </c>
    </row>
    <row r="930" spans="1:16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M930">
        <v>0.40995368300000001</v>
      </c>
      <c r="N930">
        <v>0.106735805</v>
      </c>
      <c r="O930" s="2">
        <v>540353000</v>
      </c>
      <c r="P930" s="2">
        <v>2075402000</v>
      </c>
    </row>
    <row r="931" spans="1:16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M931">
        <v>0.39345516600000002</v>
      </c>
      <c r="N931">
        <v>9.8615384E-2</v>
      </c>
      <c r="O931" s="2">
        <v>664674000</v>
      </c>
      <c r="P931" s="2">
        <v>2651913000</v>
      </c>
    </row>
    <row r="932" spans="1:16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M932">
        <v>0.39394878100000003</v>
      </c>
      <c r="N932">
        <v>0.100677735</v>
      </c>
      <c r="O932" s="2">
        <v>724138000</v>
      </c>
      <c r="P932" s="2">
        <v>2833529000</v>
      </c>
    </row>
    <row r="933" spans="1:16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M933">
        <v>9.9794003000000006E-2</v>
      </c>
      <c r="N933">
        <v>9.9794003000000006E-2</v>
      </c>
      <c r="O933" s="2">
        <v>1308000000</v>
      </c>
      <c r="P933" s="2">
        <v>1308000000</v>
      </c>
    </row>
    <row r="934" spans="1:16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M934">
        <v>9.7810858000000001E-2</v>
      </c>
      <c r="N934">
        <v>9.7810858000000001E-2</v>
      </c>
      <c r="O934" s="2">
        <v>1117000000</v>
      </c>
      <c r="P934" s="2">
        <v>1117000000</v>
      </c>
    </row>
    <row r="935" spans="1:16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M935">
        <v>9.2117240000000003E-2</v>
      </c>
      <c r="N935">
        <v>9.2117240000000003E-2</v>
      </c>
      <c r="O935" s="2">
        <v>1012000000</v>
      </c>
      <c r="P935" s="2">
        <v>1012000000</v>
      </c>
    </row>
    <row r="936" spans="1:16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M936">
        <v>8.5037264000000001E-2</v>
      </c>
      <c r="N936">
        <v>8.5037264000000001E-2</v>
      </c>
      <c r="O936" s="2">
        <v>890000000</v>
      </c>
      <c r="P936" s="2">
        <v>890000000</v>
      </c>
    </row>
    <row r="937" spans="1:16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M937">
        <v>0.74847375999999999</v>
      </c>
      <c r="N937">
        <v>0.44699571700000001</v>
      </c>
      <c r="O937" s="2">
        <v>573154000</v>
      </c>
      <c r="P937" s="2">
        <v>959720000</v>
      </c>
    </row>
    <row r="938" spans="1:16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M938">
        <v>0.756134101</v>
      </c>
      <c r="N938">
        <v>0.46077243600000001</v>
      </c>
      <c r="O938" s="2">
        <v>639730000</v>
      </c>
      <c r="P938" s="2">
        <v>1049806000</v>
      </c>
    </row>
    <row r="939" spans="1:16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M939">
        <v>0.75885187799999998</v>
      </c>
      <c r="N939">
        <v>0.46280316599999999</v>
      </c>
      <c r="O939" s="2">
        <v>682699000</v>
      </c>
      <c r="P939" s="2">
        <v>1119412000</v>
      </c>
    </row>
    <row r="940" spans="1:16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M940">
        <v>0.75855586200000003</v>
      </c>
      <c r="N940">
        <v>0.44493081099999998</v>
      </c>
      <c r="O940" s="2">
        <v>633553000</v>
      </c>
      <c r="P940" s="2">
        <v>1080135000</v>
      </c>
    </row>
    <row r="941" spans="1:16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M941">
        <v>0.787797411</v>
      </c>
      <c r="N941">
        <v>0.25170107200000003</v>
      </c>
      <c r="O941" s="2">
        <v>5689300000</v>
      </c>
      <c r="P941" s="2">
        <v>17806900000</v>
      </c>
    </row>
    <row r="942" spans="1:16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M942">
        <v>0.78764856299999997</v>
      </c>
      <c r="N942">
        <v>0.26249183399999998</v>
      </c>
      <c r="O942" s="2">
        <v>6067000000</v>
      </c>
      <c r="P942" s="2">
        <v>18205000000</v>
      </c>
    </row>
    <row r="943" spans="1:16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M943">
        <v>0.74854197700000003</v>
      </c>
      <c r="N943">
        <v>0.187055201</v>
      </c>
      <c r="O943" s="2">
        <v>3669200000</v>
      </c>
      <c r="P943" s="2">
        <v>14683100000</v>
      </c>
    </row>
    <row r="944" spans="1:16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M944">
        <v>0.74761883299999998</v>
      </c>
      <c r="N944">
        <v>0.18501706000000001</v>
      </c>
      <c r="O944" s="2">
        <v>3692700000</v>
      </c>
      <c r="P944" s="2">
        <v>14921500000</v>
      </c>
    </row>
    <row r="945" spans="1:16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M945">
        <v>9.2310066999999996E-2</v>
      </c>
      <c r="N945">
        <v>9.9320958000000001E-2</v>
      </c>
      <c r="O945" s="2">
        <v>4505000000</v>
      </c>
      <c r="P945" s="2">
        <v>4187000000</v>
      </c>
    </row>
    <row r="946" spans="1:16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M946">
        <v>0.117233265</v>
      </c>
      <c r="N946">
        <v>0.12546938399999999</v>
      </c>
      <c r="O946" s="2">
        <v>5012000000</v>
      </c>
      <c r="P946" s="2">
        <v>4683000000</v>
      </c>
    </row>
    <row r="947" spans="1:16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M947">
        <v>0.110815078</v>
      </c>
      <c r="N947">
        <v>0.11624235199999999</v>
      </c>
      <c r="O947" s="2">
        <v>4712000000</v>
      </c>
      <c r="P947" s="2">
        <v>4492000000</v>
      </c>
    </row>
    <row r="948" spans="1:16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M948">
        <v>0.10713681</v>
      </c>
      <c r="N948">
        <v>0.117444125</v>
      </c>
      <c r="O948" s="2">
        <v>5549000000</v>
      </c>
      <c r="P948" s="2">
        <v>5062000000</v>
      </c>
    </row>
    <row r="949" spans="1:16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M949">
        <v>0.30709322999999999</v>
      </c>
      <c r="N949">
        <v>0.167943125</v>
      </c>
      <c r="O949" s="2">
        <v>519700000</v>
      </c>
      <c r="P949" s="2">
        <v>950300000</v>
      </c>
    </row>
    <row r="950" spans="1:16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M950">
        <v>0.30651855500000003</v>
      </c>
      <c r="N950">
        <v>0.16293335</v>
      </c>
      <c r="O950" s="2">
        <v>533900000</v>
      </c>
      <c r="P950" s="2">
        <v>1004400000</v>
      </c>
    </row>
    <row r="951" spans="1:16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M951">
        <v>0.30827090099999999</v>
      </c>
      <c r="N951">
        <v>0.162254126</v>
      </c>
      <c r="O951" s="2">
        <v>543600000</v>
      </c>
      <c r="P951" s="2">
        <v>1032800000</v>
      </c>
    </row>
    <row r="952" spans="1:16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M952">
        <v>0.332554709</v>
      </c>
      <c r="N952">
        <v>0.17734202099999999</v>
      </c>
      <c r="O952" s="2">
        <v>577000000</v>
      </c>
      <c r="P952" s="2">
        <v>1082000000</v>
      </c>
    </row>
    <row r="953" spans="1:16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M953">
        <v>0.34296629099999998</v>
      </c>
      <c r="N953">
        <v>7.0465746999999995E-2</v>
      </c>
      <c r="O953" s="2">
        <v>3560000000</v>
      </c>
      <c r="P953" s="2">
        <v>17327000000</v>
      </c>
    </row>
    <row r="954" spans="1:16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M954">
        <v>0.34588239700000001</v>
      </c>
      <c r="N954">
        <v>7.7671902000000001E-2</v>
      </c>
      <c r="O954" s="2">
        <v>4149000000</v>
      </c>
      <c r="P954" s="2">
        <v>18476000000</v>
      </c>
    </row>
    <row r="955" spans="1:16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M955">
        <v>0.34786475300000003</v>
      </c>
      <c r="N955">
        <v>8.5232022000000005E-2</v>
      </c>
      <c r="O955" s="2">
        <v>4792000000</v>
      </c>
      <c r="P955" s="2">
        <v>19558000000</v>
      </c>
    </row>
    <row r="956" spans="1:16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M956">
        <v>0.34820733300000001</v>
      </c>
      <c r="N956">
        <v>8.4148694999999996E-2</v>
      </c>
      <c r="O956" s="2">
        <v>4971000000</v>
      </c>
      <c r="P956" s="2">
        <v>20570000000</v>
      </c>
    </row>
    <row r="957" spans="1:16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M957">
        <v>0.38985600100000001</v>
      </c>
      <c r="N957">
        <v>3.2807378999999998E-2</v>
      </c>
      <c r="O957" s="2">
        <v>118071000</v>
      </c>
      <c r="P957" s="2">
        <v>1403059000</v>
      </c>
    </row>
    <row r="958" spans="1:16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M958">
        <v>0.43571659699999998</v>
      </c>
      <c r="N958">
        <v>0.14708564199999999</v>
      </c>
      <c r="O958" s="2">
        <v>677669000</v>
      </c>
      <c r="P958" s="2">
        <v>2007481000</v>
      </c>
    </row>
    <row r="959" spans="1:16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M959">
        <v>0.43434122200000003</v>
      </c>
      <c r="N959">
        <v>0.16494229699999999</v>
      </c>
      <c r="O959" s="2">
        <v>867483000</v>
      </c>
      <c r="P959" s="2">
        <v>2284336000</v>
      </c>
    </row>
    <row r="960" spans="1:16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M960">
        <v>0.44494896499999997</v>
      </c>
      <c r="N960">
        <v>0.18251368100000001</v>
      </c>
      <c r="O960" s="2">
        <v>1074256000</v>
      </c>
      <c r="P960" s="2">
        <v>2618922000</v>
      </c>
    </row>
    <row r="961" spans="1:16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M961">
        <v>4.2360839999999997E-2</v>
      </c>
      <c r="N961">
        <v>-1.8706606000000001E-2</v>
      </c>
      <c r="O961" s="2">
        <v>-146110000</v>
      </c>
      <c r="P961" s="2">
        <v>330864000</v>
      </c>
    </row>
    <row r="962" spans="1:16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M962">
        <v>0.20605505099999999</v>
      </c>
      <c r="N962">
        <v>-3.9968409000000003E-2</v>
      </c>
      <c r="O962" s="2">
        <v>-380970000</v>
      </c>
      <c r="P962" s="2">
        <v>1964071000</v>
      </c>
    </row>
    <row r="963" spans="1:16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M963">
        <v>0.24879578999999999</v>
      </c>
      <c r="N963">
        <v>-3.6044534000000003E-2</v>
      </c>
      <c r="O963" s="2">
        <v>-385024000</v>
      </c>
      <c r="P963" s="2">
        <v>2657611000</v>
      </c>
    </row>
    <row r="964" spans="1:16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M964">
        <v>0.24111782900000001</v>
      </c>
      <c r="N964">
        <v>-4.0027274000000002E-2</v>
      </c>
      <c r="O964" s="2">
        <v>-404936000</v>
      </c>
      <c r="P964" s="2">
        <v>2439269000</v>
      </c>
    </row>
    <row r="965" spans="1:16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M965">
        <v>0.53065144900000005</v>
      </c>
      <c r="N965">
        <v>7.7066500999999996E-2</v>
      </c>
      <c r="O965" s="2">
        <v>1364000000</v>
      </c>
      <c r="P965" s="2">
        <v>9392000000</v>
      </c>
    </row>
    <row r="966" spans="1:16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M966">
        <v>0.58736898699999995</v>
      </c>
      <c r="N966">
        <v>0.12636388100000001</v>
      </c>
      <c r="O966" s="2">
        <v>2351000000</v>
      </c>
      <c r="P966" s="2">
        <v>10928000000</v>
      </c>
    </row>
    <row r="967" spans="1:16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M967">
        <v>0.69601412699999998</v>
      </c>
      <c r="N967">
        <v>0.20963673099999999</v>
      </c>
      <c r="O967" s="2">
        <v>4155000000</v>
      </c>
      <c r="P967" s="2">
        <v>13795000000</v>
      </c>
    </row>
    <row r="968" spans="1:16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M968">
        <v>0.69977968199999996</v>
      </c>
      <c r="N968">
        <v>0.18408812699999999</v>
      </c>
      <c r="O968" s="2">
        <v>3760000000</v>
      </c>
      <c r="P968" s="2">
        <v>14293000000</v>
      </c>
    </row>
    <row r="969" spans="1:16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M969">
        <v>0.39601631100000001</v>
      </c>
      <c r="N969">
        <v>9.0181932000000006E-2</v>
      </c>
      <c r="O969" s="2">
        <v>575000000</v>
      </c>
      <c r="P969" s="2">
        <v>2525000000</v>
      </c>
    </row>
    <row r="970" spans="1:16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M970">
        <v>0.41628385899999998</v>
      </c>
      <c r="N970">
        <v>0.105496594</v>
      </c>
      <c r="O970" s="2">
        <v>666000000</v>
      </c>
      <c r="P970" s="2">
        <v>2628000000</v>
      </c>
    </row>
    <row r="971" spans="1:16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M971">
        <v>0.44296886499999999</v>
      </c>
      <c r="N971">
        <v>0.14947616899999999</v>
      </c>
      <c r="O971" s="2">
        <v>1013000000</v>
      </c>
      <c r="P971" s="2">
        <v>3002000000</v>
      </c>
    </row>
    <row r="972" spans="1:16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M972">
        <v>0.48171102199999999</v>
      </c>
      <c r="N972">
        <v>0.161745048</v>
      </c>
      <c r="O972" s="2">
        <v>1331000000</v>
      </c>
      <c r="P972" s="2">
        <v>3964000000</v>
      </c>
    </row>
    <row r="973" spans="1:16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M973">
        <v>0.12694037699999999</v>
      </c>
      <c r="N973">
        <v>0.103104604</v>
      </c>
      <c r="O973" s="2">
        <v>4676000000</v>
      </c>
      <c r="P973" s="2">
        <v>5757000000</v>
      </c>
    </row>
    <row r="974" spans="1:16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M974">
        <v>0.13894058400000001</v>
      </c>
      <c r="N974">
        <v>0.115791385</v>
      </c>
      <c r="O974" s="2">
        <v>5102000000</v>
      </c>
      <c r="P974" s="2">
        <v>6122000000</v>
      </c>
    </row>
    <row r="975" spans="1:16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M975">
        <v>0.146224347</v>
      </c>
      <c r="N975">
        <v>0.125767409</v>
      </c>
      <c r="O975" s="2">
        <v>5736000000</v>
      </c>
      <c r="P975" s="2">
        <v>6669000000</v>
      </c>
    </row>
    <row r="976" spans="1:16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M976">
        <v>0.215426913</v>
      </c>
      <c r="N976">
        <v>0.18701695400000001</v>
      </c>
      <c r="O976" s="2">
        <v>6122000000</v>
      </c>
      <c r="P976" s="2">
        <v>7052000000</v>
      </c>
    </row>
    <row r="977" spans="1:16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M977">
        <v>0.40265838300000001</v>
      </c>
      <c r="N977">
        <v>9.6294156000000006E-2</v>
      </c>
      <c r="O977" s="2">
        <v>2666000000</v>
      </c>
      <c r="P977" s="2">
        <v>11148000000</v>
      </c>
    </row>
    <row r="978" spans="1:16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M978">
        <v>0.401202964</v>
      </c>
      <c r="N978">
        <v>9.9029751999999999E-2</v>
      </c>
      <c r="O978" s="2">
        <v>2766000000</v>
      </c>
      <c r="P978" s="2">
        <v>11206000000</v>
      </c>
    </row>
    <row r="979" spans="1:16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M979">
        <v>0.4</v>
      </c>
      <c r="N979">
        <v>0.102721936</v>
      </c>
      <c r="O979" s="2">
        <v>2887000000</v>
      </c>
      <c r="P979" s="2">
        <v>11242000000</v>
      </c>
    </row>
    <row r="980" spans="1:16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M980">
        <v>0.39081945400000001</v>
      </c>
      <c r="N980">
        <v>8.5933749000000004E-2</v>
      </c>
      <c r="O980" s="2">
        <v>2327000000</v>
      </c>
      <c r="P980" s="2">
        <v>10583000000</v>
      </c>
    </row>
    <row r="981" spans="1:16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M981" t="e">
        <v>#VALUE!</v>
      </c>
      <c r="N981" t="e">
        <v>#VALUE!</v>
      </c>
      <c r="O981" t="e">
        <v>#VALUE!</v>
      </c>
      <c r="P981" t="e">
        <v>#VALUE!</v>
      </c>
    </row>
    <row r="982" spans="1:16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M982" t="e">
        <v>#VALUE!</v>
      </c>
      <c r="N982" t="e">
        <v>#VALUE!</v>
      </c>
      <c r="O982" t="e">
        <v>#VALUE!</v>
      </c>
      <c r="P982" t="e">
        <v>#VALUE!</v>
      </c>
    </row>
    <row r="983" spans="1:16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M983" t="e">
        <v>#VALUE!</v>
      </c>
      <c r="N983" t="e">
        <v>#VALUE!</v>
      </c>
      <c r="O983" t="e">
        <v>#VALUE!</v>
      </c>
      <c r="P983" t="e">
        <v>#VALUE!</v>
      </c>
    </row>
    <row r="984" spans="1:16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M984" t="e">
        <v>#VALUE!</v>
      </c>
      <c r="N984" t="e">
        <v>#VALUE!</v>
      </c>
      <c r="O984" t="e">
        <v>#VALUE!</v>
      </c>
      <c r="P984" t="e">
        <v>#VALUE!</v>
      </c>
    </row>
    <row r="985" spans="1:16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M985">
        <v>0.75356596499999995</v>
      </c>
      <c r="N985">
        <v>0.39985668899999999</v>
      </c>
      <c r="O985" s="2">
        <v>190287000</v>
      </c>
      <c r="P985" s="2">
        <v>358613000</v>
      </c>
    </row>
    <row r="986" spans="1:16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M986">
        <v>0.72926403200000001</v>
      </c>
      <c r="N986">
        <v>0.36623865</v>
      </c>
      <c r="O986" s="2">
        <v>232741000</v>
      </c>
      <c r="P986" s="2">
        <v>463440000</v>
      </c>
    </row>
    <row r="987" spans="1:16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M987">
        <v>0.72249307699999998</v>
      </c>
      <c r="N987">
        <v>0.360239315</v>
      </c>
      <c r="O987" s="2">
        <v>357477000</v>
      </c>
      <c r="P987" s="2">
        <v>716953000</v>
      </c>
    </row>
    <row r="988" spans="1:16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M988">
        <v>0.73062269199999996</v>
      </c>
      <c r="N988">
        <v>0.39640806000000001</v>
      </c>
      <c r="O988" s="2">
        <v>413366000</v>
      </c>
      <c r="P988" s="2">
        <v>761878000</v>
      </c>
    </row>
    <row r="989" spans="1:16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M989">
        <v>0.57677014999999998</v>
      </c>
      <c r="N989">
        <v>0.20306902499999999</v>
      </c>
      <c r="O989" s="2">
        <v>161951000</v>
      </c>
      <c r="P989" s="2">
        <v>459984000</v>
      </c>
    </row>
    <row r="990" spans="1:16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M990">
        <v>0.58886228399999996</v>
      </c>
      <c r="N990">
        <v>0.21494645300000001</v>
      </c>
      <c r="O990" s="2">
        <v>221282000</v>
      </c>
      <c r="P990" s="2">
        <v>606219000</v>
      </c>
    </row>
    <row r="991" spans="1:16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M991">
        <v>0.60015363099999997</v>
      </c>
      <c r="N991">
        <v>0.23088956599999999</v>
      </c>
      <c r="O991" s="2">
        <v>255190000</v>
      </c>
      <c r="P991" s="2">
        <v>663318000</v>
      </c>
    </row>
    <row r="992" spans="1:16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M992">
        <v>0.61389637399999997</v>
      </c>
      <c r="N992">
        <v>0.23013486799999999</v>
      </c>
      <c r="O992" s="2">
        <v>296448000</v>
      </c>
      <c r="P992" s="2">
        <v>790790000</v>
      </c>
    </row>
    <row r="993" spans="1:16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M993">
        <v>0.13746402599999999</v>
      </c>
      <c r="N993">
        <v>7.9566616000000007E-2</v>
      </c>
      <c r="O993" s="2">
        <v>940000000</v>
      </c>
      <c r="P993" s="2">
        <v>1624000000</v>
      </c>
    </row>
    <row r="994" spans="1:16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M994">
        <v>0.13798498100000001</v>
      </c>
      <c r="N994">
        <v>7.7284105000000006E-2</v>
      </c>
      <c r="O994" s="2">
        <v>988000000</v>
      </c>
      <c r="P994" s="2">
        <v>1764000000</v>
      </c>
    </row>
    <row r="995" spans="1:16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M995">
        <v>0.14250507400000001</v>
      </c>
      <c r="N995">
        <v>8.4009858000000007E-2</v>
      </c>
      <c r="O995" s="2">
        <v>1159000000</v>
      </c>
      <c r="P995" s="2">
        <v>1966000000</v>
      </c>
    </row>
    <row r="996" spans="1:16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M996">
        <v>0.146555295</v>
      </c>
      <c r="N996">
        <v>9.3193427999999995E-2</v>
      </c>
      <c r="O996" s="2">
        <v>1350000000</v>
      </c>
      <c r="P996" s="2">
        <v>2123000000</v>
      </c>
    </row>
    <row r="997" spans="1:16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M997">
        <v>0.28975003700000002</v>
      </c>
      <c r="N997">
        <v>9.0519154000000004E-2</v>
      </c>
      <c r="O997" s="2">
        <v>612000000</v>
      </c>
      <c r="P997" s="2">
        <v>1959000000</v>
      </c>
    </row>
    <row r="998" spans="1:16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M998">
        <v>0.29403368499999999</v>
      </c>
      <c r="N998">
        <v>0.10305452499999999</v>
      </c>
      <c r="O998" s="2">
        <v>722000000</v>
      </c>
      <c r="P998" s="2">
        <v>2060000000</v>
      </c>
    </row>
    <row r="999" spans="1:16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M999">
        <v>0.31545785500000001</v>
      </c>
      <c r="N999">
        <v>0.12797535700000001</v>
      </c>
      <c r="O999" s="2">
        <v>914000000</v>
      </c>
      <c r="P999" s="2">
        <v>2253000000</v>
      </c>
    </row>
    <row r="1000" spans="1:16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M1000">
        <v>0.33383172500000002</v>
      </c>
      <c r="N1000">
        <v>0.14312899300000001</v>
      </c>
      <c r="O1000" s="2">
        <v>1053000000</v>
      </c>
      <c r="P1000" s="2">
        <v>2456000000</v>
      </c>
    </row>
    <row r="1001" spans="1:16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M1001">
        <v>0.53095470899999997</v>
      </c>
      <c r="N1001">
        <v>0.15901478299999999</v>
      </c>
      <c r="O1001" s="2">
        <v>1021015000</v>
      </c>
      <c r="P1001" s="2">
        <v>3409197000</v>
      </c>
    </row>
    <row r="1002" spans="1:16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M1002">
        <v>0.53645966700000003</v>
      </c>
      <c r="N1002">
        <v>0.18012682399999999</v>
      </c>
      <c r="O1002" s="2">
        <v>1168103000</v>
      </c>
      <c r="P1002" s="2">
        <v>3478883000</v>
      </c>
    </row>
    <row r="1003" spans="1:16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M1003">
        <v>0.49819259199999999</v>
      </c>
      <c r="N1003">
        <v>0.108521521</v>
      </c>
      <c r="O1003" s="2">
        <v>653714000</v>
      </c>
      <c r="P1003" s="2">
        <v>3001022000</v>
      </c>
    </row>
    <row r="1004" spans="1:16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M1004">
        <v>0.49211791199999999</v>
      </c>
      <c r="N1004">
        <v>9.4855113000000005E-2</v>
      </c>
      <c r="O1004" s="2">
        <v>540922000</v>
      </c>
      <c r="P1004" s="2">
        <v>2806358000</v>
      </c>
    </row>
    <row r="1005" spans="1:16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M1005">
        <v>0.39236405800000002</v>
      </c>
      <c r="N1005">
        <v>0.31213407300000001</v>
      </c>
      <c r="O1005" s="2">
        <v>8604600000</v>
      </c>
      <c r="P1005" s="2">
        <v>10816300000</v>
      </c>
    </row>
    <row r="1006" spans="1:16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M1006">
        <v>0.38791775299999998</v>
      </c>
      <c r="N1006">
        <v>0.31183354299999999</v>
      </c>
      <c r="O1006" s="2">
        <v>8764300000</v>
      </c>
      <c r="P1006" s="2">
        <v>10902700000</v>
      </c>
    </row>
    <row r="1007" spans="1:16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M1007">
        <v>0.381020578</v>
      </c>
      <c r="N1007">
        <v>0.28968015400000002</v>
      </c>
      <c r="O1007" s="2">
        <v>7949200000</v>
      </c>
      <c r="P1007" s="2">
        <v>10455700000</v>
      </c>
    </row>
    <row r="1008" spans="1:16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M1008">
        <v>0.38520442300000002</v>
      </c>
      <c r="N1008">
        <v>0.28117498899999999</v>
      </c>
      <c r="O1008" s="2">
        <v>7145500000</v>
      </c>
      <c r="P1008" s="2">
        <v>9789200000</v>
      </c>
    </row>
    <row r="1009" spans="1:16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M1009">
        <v>0.53012570000000003</v>
      </c>
      <c r="N1009">
        <v>0.13323529100000001</v>
      </c>
      <c r="O1009" s="2">
        <v>210728000</v>
      </c>
      <c r="P1009" s="2">
        <v>838459000</v>
      </c>
    </row>
    <row r="1010" spans="1:16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M1010">
        <v>0.58447238199999996</v>
      </c>
      <c r="N1010">
        <v>0.23916939400000001</v>
      </c>
      <c r="O1010" s="2">
        <v>461888000</v>
      </c>
      <c r="P1010" s="2">
        <v>1128743000</v>
      </c>
    </row>
    <row r="1011" spans="1:16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M1011">
        <v>0.57267973100000003</v>
      </c>
      <c r="N1011">
        <v>0.19955883399999999</v>
      </c>
      <c r="O1011" s="2">
        <v>428460000</v>
      </c>
      <c r="P1011" s="2">
        <v>1229564000</v>
      </c>
    </row>
    <row r="1012" spans="1:16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M1012">
        <v>0.55466117999999998</v>
      </c>
      <c r="N1012">
        <v>0.163942588</v>
      </c>
      <c r="O1012" s="2">
        <v>356302000</v>
      </c>
      <c r="P1012" s="2">
        <v>1205464000</v>
      </c>
    </row>
    <row r="1013" spans="1:16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M1013">
        <v>5.6311172E-2</v>
      </c>
      <c r="N1013">
        <v>1.9133196000000002E-2</v>
      </c>
      <c r="O1013" s="2">
        <v>2338000000</v>
      </c>
      <c r="P1013" s="2">
        <v>6881000000</v>
      </c>
    </row>
    <row r="1014" spans="1:16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M1014">
        <v>6.0789566000000003E-2</v>
      </c>
      <c r="N1014">
        <v>1.8247059999999999E-2</v>
      </c>
      <c r="O1014" s="2">
        <v>2507000000</v>
      </c>
      <c r="P1014" s="2">
        <v>8352000000</v>
      </c>
    </row>
    <row r="1015" spans="1:16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M1015">
        <v>6.3732580999999996E-2</v>
      </c>
      <c r="N1015">
        <v>1.7414616000000001E-2</v>
      </c>
      <c r="O1015" s="2">
        <v>3118000000</v>
      </c>
      <c r="P1015" s="2">
        <v>11411000000</v>
      </c>
    </row>
    <row r="1016" spans="1:16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M1016">
        <v>5.9805955000000001E-2</v>
      </c>
      <c r="N1016">
        <v>1.9634961999999999E-2</v>
      </c>
      <c r="O1016" s="2">
        <v>3748000000</v>
      </c>
      <c r="P1016" s="2">
        <v>11416000000</v>
      </c>
    </row>
    <row r="1017" spans="1:16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M1017">
        <v>0.70882320600000004</v>
      </c>
      <c r="N1017">
        <v>0.39907702499999997</v>
      </c>
      <c r="O1017" s="2">
        <v>1089600000</v>
      </c>
      <c r="P1017" s="2">
        <v>1935300000</v>
      </c>
    </row>
    <row r="1018" spans="1:16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M1018">
        <v>0.72333053000000003</v>
      </c>
      <c r="N1018">
        <v>0.41534062199999999</v>
      </c>
      <c r="O1018" s="2">
        <v>1234600000</v>
      </c>
      <c r="P1018" s="2">
        <v>2150100000</v>
      </c>
    </row>
    <row r="1019" spans="1:16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M1019">
        <v>0.72099091299999996</v>
      </c>
      <c r="N1019">
        <v>0.43160483500000002</v>
      </c>
      <c r="O1019" s="2">
        <v>1439100000</v>
      </c>
      <c r="P1019" s="2">
        <v>2404000000</v>
      </c>
    </row>
    <row r="1020" spans="1:16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M1020">
        <v>0.71981632900000003</v>
      </c>
      <c r="N1020">
        <v>0.42284402399999999</v>
      </c>
      <c r="O1020" s="2">
        <v>1473400000</v>
      </c>
      <c r="P1020" s="2">
        <v>2508200000</v>
      </c>
    </row>
    <row r="1021" spans="1:16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M1021">
        <v>0.37343995400000002</v>
      </c>
      <c r="N1021">
        <v>0.105183493</v>
      </c>
      <c r="O1021" s="2">
        <v>3683000000</v>
      </c>
      <c r="P1021" s="2">
        <v>13076000000</v>
      </c>
    </row>
    <row r="1022" spans="1:16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M1022">
        <v>0.37139862299999998</v>
      </c>
      <c r="N1022">
        <v>0.119380152</v>
      </c>
      <c r="O1022" s="2">
        <v>4214000000</v>
      </c>
      <c r="P1022" s="2">
        <v>13110000000</v>
      </c>
    </row>
    <row r="1023" spans="1:16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M1023">
        <v>0.36786006300000001</v>
      </c>
      <c r="N1023">
        <v>0.114881439</v>
      </c>
      <c r="O1023" s="2">
        <v>3934000000</v>
      </c>
      <c r="P1023" s="2">
        <v>12597000000</v>
      </c>
    </row>
    <row r="1024" spans="1:16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M1024">
        <v>0.38844648399999998</v>
      </c>
      <c r="N1024">
        <v>0.126670266</v>
      </c>
      <c r="O1024" s="2">
        <v>3754000000</v>
      </c>
      <c r="P1024" s="2">
        <v>11512000000</v>
      </c>
    </row>
    <row r="1025" spans="1:16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M1025">
        <v>0.44259721200000002</v>
      </c>
      <c r="N1025">
        <v>4.8569332E-2</v>
      </c>
      <c r="O1025" s="2">
        <v>3310000000</v>
      </c>
      <c r="P1025" s="2">
        <v>30163000000</v>
      </c>
    </row>
    <row r="1026" spans="1:16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M1026">
        <v>0.44123814099999997</v>
      </c>
      <c r="N1026">
        <v>5.9414360999999999E-2</v>
      </c>
      <c r="O1026" s="2">
        <v>4052000000</v>
      </c>
      <c r="P1026" s="2">
        <v>30092000000</v>
      </c>
    </row>
    <row r="1027" spans="1:16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M1027">
        <v>0.46666484800000002</v>
      </c>
      <c r="N1027">
        <v>0.120082929</v>
      </c>
      <c r="O1027" s="2">
        <v>8804000000</v>
      </c>
      <c r="P1027" s="2">
        <v>34214000000</v>
      </c>
    </row>
    <row r="1028" spans="1:16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M1028">
        <v>0.44655544600000002</v>
      </c>
      <c r="N1028">
        <v>0.106789038</v>
      </c>
      <c r="O1028" s="2">
        <v>7470000000</v>
      </c>
      <c r="P1028" s="2">
        <v>31237000000</v>
      </c>
    </row>
    <row r="1029" spans="1:16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M1029">
        <v>0.25744007400000002</v>
      </c>
      <c r="N1029">
        <v>6.5568297999999997E-2</v>
      </c>
      <c r="O1029" s="2">
        <v>379508000</v>
      </c>
      <c r="P1029" s="2">
        <v>1490058000</v>
      </c>
    </row>
    <row r="1030" spans="1:16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M1030">
        <v>0.26137886799999999</v>
      </c>
      <c r="N1030">
        <v>7.4424998000000006E-2</v>
      </c>
      <c r="O1030" s="2">
        <v>546931000</v>
      </c>
      <c r="P1030" s="2">
        <v>1920809000</v>
      </c>
    </row>
    <row r="1031" spans="1:16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M1031">
        <v>0.27605650100000001</v>
      </c>
      <c r="N1031">
        <v>9.9032657999999996E-2</v>
      </c>
      <c r="O1031" s="2">
        <v>772796000</v>
      </c>
      <c r="P1031" s="2">
        <v>2154192000</v>
      </c>
    </row>
    <row r="1032" spans="1:16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M1032">
        <v>0.29866408799999999</v>
      </c>
      <c r="N1032">
        <v>0.10376751100000001</v>
      </c>
      <c r="O1032" s="2">
        <v>837566000</v>
      </c>
      <c r="P1032" s="2">
        <v>2410686000</v>
      </c>
    </row>
    <row r="1033" spans="1:16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M1033">
        <v>0.614538743</v>
      </c>
      <c r="N1033">
        <v>0.215338477</v>
      </c>
      <c r="O1033" s="2">
        <v>840100000</v>
      </c>
      <c r="P1033" s="2">
        <v>2397500000</v>
      </c>
    </row>
    <row r="1034" spans="1:16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M1034">
        <v>0.63613207299999996</v>
      </c>
      <c r="N1034">
        <v>0.243626062</v>
      </c>
      <c r="O1034" s="2">
        <v>1023400000</v>
      </c>
      <c r="P1034" s="2">
        <v>2672200000</v>
      </c>
    </row>
    <row r="1035" spans="1:16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M1035">
        <v>0.61431519700000004</v>
      </c>
      <c r="N1035">
        <v>0.22135032800000001</v>
      </c>
      <c r="O1035" s="2">
        <v>976000000</v>
      </c>
      <c r="P1035" s="2">
        <v>2708700000</v>
      </c>
    </row>
    <row r="1036" spans="1:16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M1036">
        <v>0.64254660699999999</v>
      </c>
      <c r="N1036">
        <v>0.23953037099999999</v>
      </c>
      <c r="O1036" s="2">
        <v>975200000</v>
      </c>
      <c r="P1036" s="2">
        <v>2616000000</v>
      </c>
    </row>
    <row r="1037" spans="1:16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M1037">
        <v>0.40398700100000001</v>
      </c>
      <c r="N1037">
        <v>0.13956928699999999</v>
      </c>
      <c r="O1037" s="2">
        <v>575500000</v>
      </c>
      <c r="P1037" s="2">
        <v>1665800000</v>
      </c>
    </row>
    <row r="1038" spans="1:16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M1038">
        <v>0.40775829600000002</v>
      </c>
      <c r="N1038">
        <v>0.14333521900000001</v>
      </c>
      <c r="O1038" s="2">
        <v>608200000</v>
      </c>
      <c r="P1038" s="2">
        <v>1730200000</v>
      </c>
    </row>
    <row r="1039" spans="1:16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M1039">
        <v>0.40437120300000001</v>
      </c>
      <c r="N1039">
        <v>0.14195936000000001</v>
      </c>
      <c r="O1039" s="2">
        <v>609900000</v>
      </c>
      <c r="P1039" s="2">
        <v>1737300000</v>
      </c>
    </row>
    <row r="1040" spans="1:16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M1040">
        <v>0.41521024600000001</v>
      </c>
      <c r="N1040">
        <v>0.148860932</v>
      </c>
      <c r="O1040" s="2">
        <v>656700000</v>
      </c>
      <c r="P1040" s="2">
        <v>1831700000</v>
      </c>
    </row>
    <row r="1041" spans="1:16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M1041">
        <v>0.16099898600000001</v>
      </c>
      <c r="N1041">
        <v>9.4153209000000002E-2</v>
      </c>
      <c r="O1041" s="2">
        <v>191310000</v>
      </c>
      <c r="P1041" s="2">
        <v>327134000</v>
      </c>
    </row>
    <row r="1042" spans="1:16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M1042">
        <v>0.16884638799999999</v>
      </c>
      <c r="N1042">
        <v>0.101439957</v>
      </c>
      <c r="O1042" s="2">
        <v>218659000</v>
      </c>
      <c r="P1042" s="2">
        <v>363957000</v>
      </c>
    </row>
    <row r="1043" spans="1:16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M1043">
        <v>0.176595217</v>
      </c>
      <c r="N1043">
        <v>0.12094994100000001</v>
      </c>
      <c r="O1043" s="2">
        <v>357764000</v>
      </c>
      <c r="P1043" s="2">
        <v>522360000</v>
      </c>
    </row>
    <row r="1044" spans="1:16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M1044">
        <v>0.203913752</v>
      </c>
      <c r="N1044">
        <v>0.13783595200000001</v>
      </c>
      <c r="O1044" s="2">
        <v>487880000</v>
      </c>
      <c r="P1044" s="2">
        <v>721767000</v>
      </c>
    </row>
    <row r="1045" spans="1:16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M1045" t="e">
        <v>#VALUE!</v>
      </c>
      <c r="N1045" t="e">
        <v>#VALUE!</v>
      </c>
      <c r="O1045" t="e">
        <v>#VALUE!</v>
      </c>
      <c r="P1045" t="e">
        <v>#VALUE!</v>
      </c>
    </row>
    <row r="1046" spans="1:16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M1046" t="e">
        <v>#VALUE!</v>
      </c>
      <c r="N1046" t="e">
        <v>#VALUE!</v>
      </c>
      <c r="O1046" t="e">
        <v>#VALUE!</v>
      </c>
      <c r="P1046" t="e">
        <v>#VALUE!</v>
      </c>
    </row>
    <row r="1047" spans="1:16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M1047" t="e">
        <v>#VALUE!</v>
      </c>
      <c r="N1047" t="e">
        <v>#VALUE!</v>
      </c>
      <c r="O1047" t="e">
        <v>#VALUE!</v>
      </c>
      <c r="P1047" t="e">
        <v>#VALUE!</v>
      </c>
    </row>
    <row r="1048" spans="1:16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M1048" t="e">
        <v>#VALUE!</v>
      </c>
      <c r="N1048" t="e">
        <v>#VALUE!</v>
      </c>
      <c r="O1048" t="e">
        <v>#VALUE!</v>
      </c>
      <c r="P1048" t="e">
        <v>#VALUE!</v>
      </c>
    </row>
    <row r="1049" spans="1:16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M1049">
        <v>0.47828058699999998</v>
      </c>
      <c r="N1049">
        <v>0.215930809</v>
      </c>
      <c r="O1049" s="2">
        <v>6666000000</v>
      </c>
      <c r="P1049" s="2">
        <v>14765000000</v>
      </c>
    </row>
    <row r="1050" spans="1:16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M1050">
        <v>0.48314006500000001</v>
      </c>
      <c r="N1050">
        <v>0.22422299700000001</v>
      </c>
      <c r="O1050" s="2">
        <v>7135000000</v>
      </c>
      <c r="P1050" s="2">
        <v>15374000000</v>
      </c>
    </row>
    <row r="1051" spans="1:16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M1051">
        <v>0.491874215</v>
      </c>
      <c r="N1051">
        <v>0.229437801</v>
      </c>
      <c r="O1051" s="2">
        <v>6946000000</v>
      </c>
      <c r="P1051" s="2">
        <v>14891000000</v>
      </c>
    </row>
    <row r="1052" spans="1:16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M1052">
        <v>0.50048158399999998</v>
      </c>
      <c r="N1052">
        <v>0.239895048</v>
      </c>
      <c r="O1052" s="2">
        <v>7223000000</v>
      </c>
      <c r="P1052" s="2">
        <v>15069000000</v>
      </c>
    </row>
    <row r="1053" spans="1:16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M1053">
        <v>0.51713251100000002</v>
      </c>
      <c r="N1053">
        <v>0.51713251100000002</v>
      </c>
      <c r="O1053" s="2">
        <v>1065656000</v>
      </c>
      <c r="P1053" s="2">
        <v>1065656000</v>
      </c>
    </row>
    <row r="1054" spans="1:16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M1054">
        <v>0.52213158000000004</v>
      </c>
      <c r="N1054">
        <v>0.52213158000000004</v>
      </c>
      <c r="O1054" s="2">
        <v>1172931000</v>
      </c>
      <c r="P1054" s="2">
        <v>1172931000</v>
      </c>
    </row>
    <row r="1055" spans="1:16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M1055">
        <v>0.54356279699999999</v>
      </c>
      <c r="N1055">
        <v>0.54356279699999999</v>
      </c>
      <c r="O1055" s="2">
        <v>1339810000</v>
      </c>
      <c r="P1055" s="2">
        <v>1339810000</v>
      </c>
    </row>
    <row r="1056" spans="1:16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M1056">
        <v>0.59954550200000001</v>
      </c>
      <c r="N1056">
        <v>0.59954550200000001</v>
      </c>
      <c r="O1056" s="2">
        <v>1632301000</v>
      </c>
      <c r="P1056" s="2">
        <v>1632301000</v>
      </c>
    </row>
    <row r="1057" spans="1:16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M1057">
        <v>0.38845560200000001</v>
      </c>
      <c r="N1057">
        <v>0.297099683</v>
      </c>
      <c r="O1057" s="2">
        <v>7314000000</v>
      </c>
      <c r="P1057" s="2">
        <v>9563000000</v>
      </c>
    </row>
    <row r="1058" spans="1:16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M1058">
        <v>0.42740946600000002</v>
      </c>
      <c r="N1058">
        <v>0.33086732600000002</v>
      </c>
      <c r="O1058" s="2">
        <v>8095000000</v>
      </c>
      <c r="P1058" s="2">
        <v>10457000000</v>
      </c>
    </row>
    <row r="1059" spans="1:16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M1059">
        <v>0.41432183299999997</v>
      </c>
      <c r="N1059">
        <v>0.31070059500000002</v>
      </c>
      <c r="O1059" s="2">
        <v>7619000000</v>
      </c>
      <c r="P1059" s="2">
        <v>10160000000</v>
      </c>
    </row>
    <row r="1060" spans="1:16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M1060">
        <v>0.43697412899999999</v>
      </c>
      <c r="N1060">
        <v>0.32889046199999999</v>
      </c>
      <c r="O1060" s="2">
        <v>8365000000</v>
      </c>
      <c r="P1060" s="2">
        <v>11114000000</v>
      </c>
    </row>
    <row r="1061" spans="1:16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M1061">
        <v>0.51497207499999997</v>
      </c>
      <c r="N1061">
        <v>0.240226095</v>
      </c>
      <c r="O1061" s="2">
        <v>3570000000</v>
      </c>
      <c r="P1061" s="2">
        <v>7653000000</v>
      </c>
    </row>
    <row r="1062" spans="1:16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M1062">
        <v>0.54077578100000001</v>
      </c>
      <c r="N1062">
        <v>0.25701671399999998</v>
      </c>
      <c r="O1062" s="2">
        <v>4075000000</v>
      </c>
      <c r="P1062" s="2">
        <v>8574000000</v>
      </c>
    </row>
    <row r="1063" spans="1:16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M1063">
        <v>0.545430305</v>
      </c>
      <c r="N1063">
        <v>0.26104926299999998</v>
      </c>
      <c r="O1063" s="2">
        <v>3916000000</v>
      </c>
      <c r="P1063" s="2">
        <v>8182000000</v>
      </c>
    </row>
    <row r="1064" spans="1:16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M1064">
        <v>0.51970078500000005</v>
      </c>
      <c r="N1064">
        <v>0.197896608</v>
      </c>
      <c r="O1064" s="2">
        <v>2672000000</v>
      </c>
      <c r="P1064" s="2">
        <v>7017000000</v>
      </c>
    </row>
    <row r="1065" spans="1:16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M1065">
        <v>0.27673674799999998</v>
      </c>
      <c r="N1065">
        <v>0.22153377199999999</v>
      </c>
      <c r="O1065" s="2">
        <v>2209600000</v>
      </c>
      <c r="P1065" s="2">
        <v>2760200000</v>
      </c>
    </row>
    <row r="1066" spans="1:16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M1066">
        <v>0.21274763099999999</v>
      </c>
      <c r="N1066">
        <v>0.15689392399999999</v>
      </c>
      <c r="O1066" s="2">
        <v>1420800000</v>
      </c>
      <c r="P1066" s="2">
        <v>1926600000</v>
      </c>
    </row>
    <row r="1067" spans="1:16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M1067">
        <v>0.193124459</v>
      </c>
      <c r="N1067">
        <v>0.143761312</v>
      </c>
      <c r="O1067" s="2">
        <v>1278800000</v>
      </c>
      <c r="P1067" s="2">
        <v>1717900000</v>
      </c>
    </row>
    <row r="1068" spans="1:16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M1068">
        <v>0.113084269</v>
      </c>
      <c r="N1068">
        <v>4.4535656E-2</v>
      </c>
      <c r="O1068" s="2">
        <v>319000000</v>
      </c>
      <c r="P1068" s="2">
        <v>810000000</v>
      </c>
    </row>
    <row r="1069" spans="1:16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M1069">
        <v>0.161655095</v>
      </c>
      <c r="N1069">
        <v>6.1987038000000001E-2</v>
      </c>
      <c r="O1069" s="2">
        <v>5098000000</v>
      </c>
      <c r="P1069" s="2">
        <v>13295000000</v>
      </c>
    </row>
    <row r="1070" spans="1:16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M1070">
        <v>0.12382188500000001</v>
      </c>
      <c r="N1070">
        <v>3.3256789000000002E-2</v>
      </c>
      <c r="O1070" s="2">
        <v>3331000000</v>
      </c>
      <c r="P1070" s="2">
        <v>12402000000</v>
      </c>
    </row>
    <row r="1071" spans="1:16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M1071">
        <v>0.13844219299999999</v>
      </c>
      <c r="N1071">
        <v>3.8500464999999998E-2</v>
      </c>
      <c r="O1071" s="2">
        <v>3766000000</v>
      </c>
      <c r="P1071" s="2">
        <v>13542000000</v>
      </c>
    </row>
    <row r="1072" spans="1:16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M1072">
        <v>0.22428557499999999</v>
      </c>
      <c r="N1072">
        <v>6.2247574999999999E-2</v>
      </c>
      <c r="O1072" s="2">
        <v>4485000000</v>
      </c>
      <c r="P1072" s="2">
        <v>16160000000</v>
      </c>
    </row>
    <row r="1073" spans="1:16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M1073">
        <v>0.65206169199999997</v>
      </c>
      <c r="N1073">
        <v>0.208961855</v>
      </c>
      <c r="O1073" s="2">
        <v>9877000000</v>
      </c>
      <c r="P1073" s="2">
        <v>30821000000</v>
      </c>
    </row>
    <row r="1074" spans="1:16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M1074">
        <v>0.61497058999999998</v>
      </c>
      <c r="N1074">
        <v>0.17407399000000001</v>
      </c>
      <c r="O1074" s="2">
        <v>7665000000</v>
      </c>
      <c r="P1074" s="2">
        <v>27079000000</v>
      </c>
    </row>
    <row r="1075" spans="1:16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M1075">
        <v>0.60300210700000001</v>
      </c>
      <c r="N1075">
        <v>0.15822620000000001</v>
      </c>
      <c r="O1075" s="2">
        <v>6683000000</v>
      </c>
      <c r="P1075" s="2">
        <v>25469000000</v>
      </c>
    </row>
    <row r="1076" spans="1:16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M1076">
        <v>0.62190490700000001</v>
      </c>
      <c r="N1076">
        <v>0.19107296600000001</v>
      </c>
      <c r="O1076" s="2">
        <v>7547000000</v>
      </c>
      <c r="P1076" s="2">
        <v>24564000000</v>
      </c>
    </row>
    <row r="1077" spans="1:16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M1077">
        <v>0.82625773000000002</v>
      </c>
      <c r="N1077">
        <v>0.32274778500000001</v>
      </c>
      <c r="O1077" s="2">
        <v>3862000000</v>
      </c>
      <c r="P1077" s="2">
        <v>9887000000</v>
      </c>
    </row>
    <row r="1078" spans="1:16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M1078">
        <v>0.80962472399999996</v>
      </c>
      <c r="N1078">
        <v>0.28256070599999999</v>
      </c>
      <c r="O1078" s="2">
        <v>3200000000</v>
      </c>
      <c r="P1078" s="2">
        <v>9169000000</v>
      </c>
    </row>
    <row r="1079" spans="1:16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M1079">
        <v>0.79291904800000002</v>
      </c>
      <c r="N1079">
        <v>0.19472616600000001</v>
      </c>
      <c r="O1079" s="2">
        <v>2112000000</v>
      </c>
      <c r="P1079" s="2">
        <v>8600000000</v>
      </c>
    </row>
    <row r="1080" spans="1:16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M1080">
        <v>0.69322709199999999</v>
      </c>
      <c r="N1080">
        <v>-0.173850054</v>
      </c>
      <c r="O1080" s="2">
        <v>-960000000</v>
      </c>
      <c r="P1080" s="2">
        <v>3828000000</v>
      </c>
    </row>
    <row r="1081" spans="1:16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M1081">
        <v>0.73814692500000001</v>
      </c>
      <c r="N1081">
        <v>0.34379375499999998</v>
      </c>
      <c r="O1081" s="2">
        <v>26764000000</v>
      </c>
      <c r="P1081" s="2">
        <v>57464000000</v>
      </c>
    </row>
    <row r="1082" spans="1:16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M1082">
        <v>0.68816003100000001</v>
      </c>
      <c r="N1082">
        <v>0.321145187</v>
      </c>
      <c r="O1082" s="2">
        <v>27886000000</v>
      </c>
      <c r="P1082" s="2">
        <v>59755000000</v>
      </c>
    </row>
    <row r="1083" spans="1:16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M1083">
        <v>0.64695447699999997</v>
      </c>
      <c r="N1083">
        <v>0.301047232</v>
      </c>
      <c r="O1083" s="2">
        <v>28172000000</v>
      </c>
      <c r="P1083" s="2">
        <v>60542000000</v>
      </c>
    </row>
    <row r="1084" spans="1:16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M1084">
        <v>0.61579934400000003</v>
      </c>
      <c r="N1084">
        <v>0.24955461800000001</v>
      </c>
      <c r="O1084" s="2">
        <v>21292000000</v>
      </c>
      <c r="P1084" s="2">
        <v>52540000000</v>
      </c>
    </row>
    <row r="1085" spans="1:16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M1085">
        <v>0.97470446099999997</v>
      </c>
      <c r="N1085">
        <v>0.386011363</v>
      </c>
      <c r="O1085" s="2">
        <v>1779109000</v>
      </c>
      <c r="P1085" s="2">
        <v>4492369000</v>
      </c>
    </row>
    <row r="1086" spans="1:16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M1086">
        <v>0.98264565599999998</v>
      </c>
      <c r="N1086">
        <v>0.40766513199999999</v>
      </c>
      <c r="O1086" s="2">
        <v>1965981000</v>
      </c>
      <c r="P1086" s="2">
        <v>4738847000</v>
      </c>
    </row>
    <row r="1087" spans="1:16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M1087">
        <v>0.98668053200000005</v>
      </c>
      <c r="N1087">
        <v>0.39263811300000001</v>
      </c>
      <c r="O1087" s="2">
        <v>1859593000</v>
      </c>
      <c r="P1087" s="2">
        <v>4673067000</v>
      </c>
    </row>
    <row r="1088" spans="1:16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M1088">
        <v>0.985225028</v>
      </c>
      <c r="N1088">
        <v>0.38614510600000002</v>
      </c>
      <c r="O1088" s="2">
        <v>1929135000</v>
      </c>
      <c r="P1088" s="2">
        <v>4922067000</v>
      </c>
    </row>
    <row r="1089" spans="1:16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M1089">
        <v>0.53885922200000003</v>
      </c>
      <c r="N1089">
        <v>0.18846501800000001</v>
      </c>
      <c r="O1089" s="2">
        <v>448353000</v>
      </c>
      <c r="P1089" s="2">
        <v>1281931000</v>
      </c>
    </row>
    <row r="1090" spans="1:16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M1090">
        <v>0.54656447799999996</v>
      </c>
      <c r="N1090">
        <v>0.19215175600000001</v>
      </c>
      <c r="O1090" s="2">
        <v>477686000</v>
      </c>
      <c r="P1090" s="2">
        <v>1358750000</v>
      </c>
    </row>
    <row r="1091" spans="1:16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M1091">
        <v>0.56440113300000005</v>
      </c>
      <c r="N1091">
        <v>0.20921189200000001</v>
      </c>
      <c r="O1091" s="2">
        <v>501156000</v>
      </c>
      <c r="P1091" s="2">
        <v>1351993000</v>
      </c>
    </row>
    <row r="1092" spans="1:16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M1092">
        <v>0.57234446100000003</v>
      </c>
      <c r="N1092">
        <v>0.218057799</v>
      </c>
      <c r="O1092" s="2">
        <v>546945000</v>
      </c>
      <c r="P1092" s="2">
        <v>1435587000</v>
      </c>
    </row>
    <row r="1093" spans="1:16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M1093">
        <v>0.20357103500000001</v>
      </c>
      <c r="N1093">
        <v>3.9898599999999999E-2</v>
      </c>
      <c r="O1093" s="2">
        <v>362000000</v>
      </c>
      <c r="P1093" s="2">
        <v>1847000000</v>
      </c>
    </row>
    <row r="1094" spans="1:16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M1094">
        <v>0.332375596</v>
      </c>
      <c r="N1094">
        <v>0.19116028900000001</v>
      </c>
      <c r="O1094" s="2">
        <v>3127000000</v>
      </c>
      <c r="P1094" s="2">
        <v>5437000000</v>
      </c>
    </row>
    <row r="1095" spans="1:16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M1095">
        <v>0.32207262800000003</v>
      </c>
      <c r="N1095">
        <v>0.18533843899999999</v>
      </c>
      <c r="O1095" s="2">
        <v>3001000000</v>
      </c>
      <c r="P1095" s="2">
        <v>5215000000</v>
      </c>
    </row>
    <row r="1096" spans="1:16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M1096">
        <v>0.20203242199999999</v>
      </c>
      <c r="N1096">
        <v>1.8953141E-2</v>
      </c>
      <c r="O1096" s="2">
        <v>235000000</v>
      </c>
      <c r="P1096" s="2">
        <v>2505000000</v>
      </c>
    </row>
    <row r="1097" spans="1:16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M1097">
        <v>0.76584110900000002</v>
      </c>
      <c r="N1097">
        <v>0.42373881000000002</v>
      </c>
      <c r="O1097" s="2">
        <v>1952827000</v>
      </c>
      <c r="P1097" s="2">
        <v>3529427000</v>
      </c>
    </row>
    <row r="1098" spans="1:16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M1098">
        <v>0.76418482099999996</v>
      </c>
      <c r="N1098">
        <v>0.37476071399999999</v>
      </c>
      <c r="O1098" s="2">
        <v>1990986000</v>
      </c>
      <c r="P1098" s="2">
        <v>4059874000</v>
      </c>
    </row>
    <row r="1099" spans="1:16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M1099">
        <v>0.79393045799999995</v>
      </c>
      <c r="N1099">
        <v>0.33481252299999997</v>
      </c>
      <c r="O1099" s="2">
        <v>1770801000</v>
      </c>
      <c r="P1099" s="2">
        <v>4199045000</v>
      </c>
    </row>
    <row r="1100" spans="1:16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M1100">
        <v>0.70137375000000002</v>
      </c>
      <c r="N1100">
        <v>-3.0905064999999999E-2</v>
      </c>
      <c r="O1100" s="2">
        <v>-86136000</v>
      </c>
      <c r="P1100" s="2">
        <v>1954810000</v>
      </c>
    </row>
    <row r="1101" spans="1:16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M1101">
        <v>0.457018498</v>
      </c>
      <c r="N1101">
        <v>0.181421317</v>
      </c>
      <c r="O1101" s="2">
        <v>1400500000</v>
      </c>
      <c r="P1101" s="2">
        <v>3528000000</v>
      </c>
    </row>
    <row r="1102" spans="1:16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M1102">
        <v>0.44712756999999997</v>
      </c>
      <c r="N1102">
        <v>0.14460246299999999</v>
      </c>
      <c r="O1102" s="2">
        <v>1363500000</v>
      </c>
      <c r="P1102" s="2">
        <v>4216100000</v>
      </c>
    </row>
    <row r="1103" spans="1:16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M1103">
        <v>0.83170488499999995</v>
      </c>
      <c r="N1103">
        <v>0.43010967100000003</v>
      </c>
      <c r="O1103" s="2">
        <v>2157000000</v>
      </c>
      <c r="P1103" s="2">
        <v>4171000000</v>
      </c>
    </row>
    <row r="1104" spans="1:16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M1104">
        <v>0.815249267</v>
      </c>
      <c r="N1104">
        <v>0.37458455499999999</v>
      </c>
      <c r="O1104" s="2">
        <v>1916000000</v>
      </c>
      <c r="P1104" s="2">
        <v>4170000000</v>
      </c>
    </row>
    <row r="1105" spans="1:16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M1105">
        <v>0.69242852700000002</v>
      </c>
      <c r="N1105">
        <v>-0.211121583</v>
      </c>
      <c r="O1105" s="2">
        <v>-672000000</v>
      </c>
      <c r="P1105" s="2">
        <v>2204000000</v>
      </c>
    </row>
    <row r="1106" spans="1:16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M1106">
        <v>0.68977370400000004</v>
      </c>
      <c r="N1106">
        <v>-7.9919794000000002E-2</v>
      </c>
      <c r="O1106" s="2">
        <v>-279000000</v>
      </c>
      <c r="P1106" s="2">
        <v>2408000000</v>
      </c>
    </row>
    <row r="1107" spans="1:16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M1107">
        <v>0.52166721800000004</v>
      </c>
      <c r="N1107">
        <v>0.212041019</v>
      </c>
      <c r="O1107" s="2">
        <v>641000000</v>
      </c>
      <c r="P1107" s="2">
        <v>1577000000</v>
      </c>
    </row>
    <row r="1108" spans="1:16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M1108">
        <v>0.57548387099999998</v>
      </c>
      <c r="N1108">
        <v>0.19612903200000001</v>
      </c>
      <c r="O1108" s="2">
        <v>608000000</v>
      </c>
      <c r="P1108" s="2">
        <v>1784000000</v>
      </c>
    </row>
    <row r="1109" spans="1:16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M1109">
        <v>0.57641146899999995</v>
      </c>
      <c r="N1109">
        <v>0.212237659</v>
      </c>
      <c r="O1109" s="2">
        <v>718000000</v>
      </c>
      <c r="P1109" s="2">
        <v>1950000000</v>
      </c>
    </row>
    <row r="1110" spans="1:16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M1110">
        <v>0.601154313</v>
      </c>
      <c r="N1110">
        <v>0.240279465</v>
      </c>
      <c r="O1110" s="2">
        <v>791000000</v>
      </c>
      <c r="P1110" s="2">
        <v>1979000000</v>
      </c>
    </row>
    <row r="1111" spans="1:16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M1111">
        <v>0.419472503</v>
      </c>
      <c r="N1111">
        <v>0.22979798000000001</v>
      </c>
      <c r="O1111" s="2">
        <v>3276000000</v>
      </c>
      <c r="P1111" s="2">
        <v>5980000000</v>
      </c>
    </row>
    <row r="1112" spans="1:16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M1112">
        <v>0.46141649000000001</v>
      </c>
      <c r="N1112">
        <v>0.23394556</v>
      </c>
      <c r="O1112" s="2">
        <v>3541000000</v>
      </c>
      <c r="P1112" s="2">
        <v>6984000000</v>
      </c>
    </row>
    <row r="1113" spans="1:16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M1113">
        <v>0.48587039500000001</v>
      </c>
      <c r="N1113">
        <v>0.25821044599999998</v>
      </c>
      <c r="O1113" s="2">
        <v>4395000000</v>
      </c>
      <c r="P1113" s="2">
        <v>8270000000</v>
      </c>
    </row>
    <row r="1114" spans="1:16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M1114">
        <v>0.50840672499999995</v>
      </c>
      <c r="N1114">
        <v>0.266498913</v>
      </c>
      <c r="O1114" s="2">
        <v>4660000000</v>
      </c>
      <c r="P1114" s="2">
        <v>8890000000</v>
      </c>
    </row>
    <row r="1115" spans="1:16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M1115">
        <v>0.565034123</v>
      </c>
      <c r="N1115">
        <v>0.31483339999999999</v>
      </c>
      <c r="O1115" s="2">
        <v>3137000000</v>
      </c>
      <c r="P1115" s="2">
        <v>5630000000</v>
      </c>
    </row>
    <row r="1116" spans="1:16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M1116">
        <v>0.370216306</v>
      </c>
      <c r="N1116">
        <v>8.3194675999999995E-2</v>
      </c>
      <c r="O1116" s="2">
        <v>700000000</v>
      </c>
      <c r="P1116" s="2">
        <v>3115000000</v>
      </c>
    </row>
    <row r="1117" spans="1:16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M1117">
        <v>0.38878222699999998</v>
      </c>
      <c r="N1117">
        <v>0.10093252899999999</v>
      </c>
      <c r="O1117" s="2">
        <v>736000000</v>
      </c>
      <c r="P1117" s="2">
        <v>2835000000</v>
      </c>
    </row>
    <row r="1118" spans="1:16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M1118">
        <v>0.44210117700000001</v>
      </c>
      <c r="N1118">
        <v>0.157717687</v>
      </c>
      <c r="O1118" s="2">
        <v>1219000000</v>
      </c>
      <c r="P1118" s="2">
        <v>3417000000</v>
      </c>
    </row>
    <row r="1119" spans="1:16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M1119">
        <v>0.28742511799999998</v>
      </c>
      <c r="N1119">
        <v>5.2198825999999997E-2</v>
      </c>
      <c r="O1119" s="2">
        <v>228347000</v>
      </c>
      <c r="P1119" s="2">
        <v>1257359000</v>
      </c>
    </row>
    <row r="1120" spans="1:16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M1120">
        <v>0.318257126</v>
      </c>
      <c r="N1120">
        <v>7.3146804999999995E-2</v>
      </c>
      <c r="O1120" s="2">
        <v>402648000</v>
      </c>
      <c r="P1120" s="2">
        <v>1751896000</v>
      </c>
    </row>
    <row r="1121" spans="1:16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M1121">
        <v>0.32274230399999998</v>
      </c>
      <c r="N1121">
        <v>4.5110333000000002E-2</v>
      </c>
      <c r="O1121" s="2">
        <v>305826000</v>
      </c>
      <c r="P1121" s="2">
        <v>2188035000</v>
      </c>
    </row>
    <row r="1122" spans="1:16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M1122">
        <v>0.317163739</v>
      </c>
      <c r="N1122">
        <v>4.3008405999999999E-2</v>
      </c>
      <c r="O1122" s="2">
        <v>379793000</v>
      </c>
      <c r="P1122" s="2">
        <v>2800768000</v>
      </c>
    </row>
    <row r="1123" spans="1:16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M1123">
        <v>0.73559539100000004</v>
      </c>
      <c r="N1123">
        <v>8.5787452E-2</v>
      </c>
      <c r="O1123" s="2">
        <v>134000000</v>
      </c>
      <c r="P1123" s="2">
        <v>1149000000</v>
      </c>
    </row>
    <row r="1124" spans="1:16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M1124">
        <v>0.778675283</v>
      </c>
      <c r="N1124">
        <v>0.242326333</v>
      </c>
      <c r="O1124" s="2">
        <v>450000000</v>
      </c>
      <c r="P1124" s="2">
        <v>1446000000</v>
      </c>
    </row>
    <row r="1125" spans="1:16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M1125">
        <v>0.78802447600000003</v>
      </c>
      <c r="N1125">
        <v>0.25131118899999999</v>
      </c>
      <c r="O1125" s="2">
        <v>575000000</v>
      </c>
      <c r="P1125" s="2">
        <v>1803000000</v>
      </c>
    </row>
    <row r="1126" spans="1:16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M1126">
        <v>0.68079640299999999</v>
      </c>
      <c r="N1126">
        <v>-3.250481696</v>
      </c>
      <c r="O1126" s="2">
        <v>-5061000000</v>
      </c>
      <c r="P1126" s="2">
        <v>1060000000</v>
      </c>
    </row>
    <row r="1127" spans="1:16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M1127">
        <v>0.435902501</v>
      </c>
      <c r="N1127">
        <v>0.12791846100000001</v>
      </c>
      <c r="O1127" s="2">
        <v>3238000000</v>
      </c>
      <c r="P1127" s="2">
        <v>11034000000</v>
      </c>
    </row>
    <row r="1128" spans="1:16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M1128">
        <v>0.447713947</v>
      </c>
      <c r="N1128">
        <v>0.13237886300000001</v>
      </c>
      <c r="O1128" s="2">
        <v>3680000000</v>
      </c>
      <c r="P1128" s="2">
        <v>12446000000</v>
      </c>
    </row>
    <row r="1129" spans="1:16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M1129">
        <v>0.45969085999999998</v>
      </c>
      <c r="N1129">
        <v>0.13643345000000001</v>
      </c>
      <c r="O1129" s="2">
        <v>4175000000</v>
      </c>
      <c r="P1129" s="2">
        <v>14067000000</v>
      </c>
    </row>
    <row r="1130" spans="1:16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M1130">
        <v>0.46241042700000001</v>
      </c>
      <c r="N1130">
        <v>0.13905361999999999</v>
      </c>
      <c r="O1130" s="2">
        <v>4502000000</v>
      </c>
      <c r="P1130" s="2">
        <v>14971000000</v>
      </c>
    </row>
    <row r="1131" spans="1:16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M1131">
        <v>0.57951955099999997</v>
      </c>
      <c r="N1131">
        <v>0.17183938300000001</v>
      </c>
      <c r="O1131" s="2">
        <v>980000000</v>
      </c>
      <c r="P1131" s="2">
        <v>3305000000</v>
      </c>
    </row>
    <row r="1132" spans="1:16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M1132">
        <v>0.58333333300000001</v>
      </c>
      <c r="N1132">
        <v>0.187340967</v>
      </c>
      <c r="O1132" s="2">
        <v>1178000000</v>
      </c>
      <c r="P1132" s="2">
        <v>3668000000</v>
      </c>
    </row>
    <row r="1133" spans="1:16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M1133">
        <v>0.58862605300000004</v>
      </c>
      <c r="N1133">
        <v>0.18535320799999999</v>
      </c>
      <c r="O1133" s="2">
        <v>1144000000</v>
      </c>
      <c r="P1133" s="2">
        <v>3633000000</v>
      </c>
    </row>
    <row r="1134" spans="1:16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M1134">
        <v>0.58678078899999997</v>
      </c>
      <c r="N1134">
        <v>0.19781264900000001</v>
      </c>
      <c r="O1134" s="2">
        <v>1248000000</v>
      </c>
      <c r="P1134" s="2">
        <v>3702000000</v>
      </c>
    </row>
    <row r="1135" spans="1:16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M1135">
        <v>0.29329998800000001</v>
      </c>
      <c r="N1135">
        <v>0.197103641</v>
      </c>
      <c r="O1135" s="2">
        <v>3389000000</v>
      </c>
      <c r="P1135" s="2">
        <v>5043000000</v>
      </c>
    </row>
    <row r="1136" spans="1:16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M1136">
        <v>0.26554289599999997</v>
      </c>
      <c r="N1136">
        <v>0.16643254800000001</v>
      </c>
      <c r="O1136" s="2">
        <v>3199000000</v>
      </c>
      <c r="P1136" s="2">
        <v>5104000000</v>
      </c>
    </row>
    <row r="1137" spans="1:16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M1137">
        <v>0.27094216399999999</v>
      </c>
      <c r="N1137">
        <v>0.17336753699999999</v>
      </c>
      <c r="O1137" s="2">
        <v>3717000000</v>
      </c>
      <c r="P1137" s="2">
        <v>5809000000</v>
      </c>
    </row>
    <row r="1138" spans="1:16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M1138">
        <v>0.207562513</v>
      </c>
      <c r="N1138">
        <v>8.8026021999999995E-2</v>
      </c>
      <c r="O1138" s="2">
        <v>1299000000</v>
      </c>
      <c r="P1138" s="2">
        <v>3063000000</v>
      </c>
    </row>
    <row r="1139" spans="1:16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M1139">
        <v>0.63806136099999999</v>
      </c>
      <c r="N1139">
        <v>0.28963983999999998</v>
      </c>
      <c r="O1139" s="2">
        <v>3257000000</v>
      </c>
      <c r="P1139" s="2">
        <v>7175000000</v>
      </c>
    </row>
    <row r="1140" spans="1:16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M1140">
        <v>0.638592567</v>
      </c>
      <c r="N1140">
        <v>0.30755333800000001</v>
      </c>
      <c r="O1140" s="2">
        <v>3575000000</v>
      </c>
      <c r="P1140" s="2">
        <v>7423000000</v>
      </c>
    </row>
    <row r="1141" spans="1:16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M1141">
        <v>0.65160308199999994</v>
      </c>
      <c r="N1141">
        <v>0.27437922199999998</v>
      </c>
      <c r="O1141" s="2">
        <v>2884000000</v>
      </c>
      <c r="P1141" s="2">
        <v>6849000000</v>
      </c>
    </row>
    <row r="1142" spans="1:16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M1142">
        <v>0.69205097100000001</v>
      </c>
      <c r="N1142">
        <v>0.31088187699999997</v>
      </c>
      <c r="O1142" s="2">
        <v>3074000000</v>
      </c>
      <c r="P1142" s="2">
        <v>6843000000</v>
      </c>
    </row>
    <row r="1143" spans="1:16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M1143">
        <v>0.59394542400000006</v>
      </c>
      <c r="N1143">
        <v>9.6251026000000003E-2</v>
      </c>
      <c r="O1143" s="2">
        <v>609500000</v>
      </c>
      <c r="P1143" s="2">
        <v>3761100000</v>
      </c>
    </row>
    <row r="1144" spans="1:16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M1144">
        <v>0.61960474300000001</v>
      </c>
      <c r="N1144">
        <v>0.12996047399999999</v>
      </c>
      <c r="O1144" s="2">
        <v>822000000</v>
      </c>
      <c r="P1144" s="2">
        <v>3919000000</v>
      </c>
    </row>
    <row r="1145" spans="1:16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M1145">
        <v>0.62600032699999997</v>
      </c>
      <c r="N1145">
        <v>0.11693614200000001</v>
      </c>
      <c r="O1145" s="2">
        <v>716000000</v>
      </c>
      <c r="P1145" s="2">
        <v>3833000000</v>
      </c>
    </row>
    <row r="1146" spans="1:16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M1146">
        <v>0.60818607999999996</v>
      </c>
      <c r="N1146">
        <v>7.4468085000000003E-2</v>
      </c>
      <c r="O1146" s="2">
        <v>413000000</v>
      </c>
      <c r="P1146" s="2">
        <v>3373000000</v>
      </c>
    </row>
    <row r="1147" spans="1:16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M1147">
        <v>7.7899878000000006E-2</v>
      </c>
      <c r="N1147">
        <v>5.4486752999999999E-2</v>
      </c>
      <c r="O1147" s="2">
        <v>1058638000</v>
      </c>
      <c r="P1147" s="2">
        <v>1513538000</v>
      </c>
    </row>
    <row r="1148" spans="1:16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M1148">
        <v>7.4040603999999996E-2</v>
      </c>
      <c r="N1148">
        <v>4.9481351999999999E-2</v>
      </c>
      <c r="O1148" s="2">
        <v>942721000</v>
      </c>
      <c r="P1148" s="2">
        <v>1410625000</v>
      </c>
    </row>
    <row r="1149" spans="1:16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M1149">
        <v>9.0334672000000005E-2</v>
      </c>
      <c r="N1149">
        <v>6.5657984000000003E-2</v>
      </c>
      <c r="O1149" s="2">
        <v>1385721000</v>
      </c>
      <c r="P1149" s="2">
        <v>1906526000</v>
      </c>
    </row>
    <row r="1150" spans="1:16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M1150">
        <v>9.6188055999999994E-2</v>
      </c>
      <c r="N1150">
        <v>6.8267786999999996E-2</v>
      </c>
      <c r="O1150" s="2">
        <v>1122273000</v>
      </c>
      <c r="P1150" s="2">
        <v>1581262000</v>
      </c>
    </row>
    <row r="1151" spans="1:16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M1151">
        <v>0.520154275</v>
      </c>
      <c r="N1151">
        <v>0.15145208399999999</v>
      </c>
      <c r="O1151" s="2">
        <v>648239000</v>
      </c>
      <c r="P1151" s="2">
        <v>2226343000</v>
      </c>
    </row>
    <row r="1152" spans="1:16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M1152">
        <v>0.54915254199999997</v>
      </c>
      <c r="N1152">
        <v>0.120096852</v>
      </c>
      <c r="O1152" s="2">
        <v>496000000</v>
      </c>
      <c r="P1152" s="2">
        <v>2268000000</v>
      </c>
    </row>
    <row r="1153" spans="1:16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M1153">
        <v>0.55510465600000003</v>
      </c>
      <c r="N1153">
        <v>0.16211020900000001</v>
      </c>
      <c r="O1153" s="2">
        <v>759000000</v>
      </c>
      <c r="P1153" s="2">
        <v>2599000000</v>
      </c>
    </row>
    <row r="1154" spans="1:16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M1154">
        <v>0.56107784400000005</v>
      </c>
      <c r="N1154">
        <v>0.175249501</v>
      </c>
      <c r="O1154" s="2">
        <v>878000000</v>
      </c>
      <c r="P1154" s="2">
        <v>2811000000</v>
      </c>
    </row>
    <row r="1155" spans="1:16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M1155">
        <v>0.38015793799999997</v>
      </c>
      <c r="N1155">
        <v>0.12536988299999999</v>
      </c>
      <c r="O1155" s="2">
        <v>690600000</v>
      </c>
      <c r="P1155" s="2">
        <v>2094100000</v>
      </c>
    </row>
    <row r="1156" spans="1:16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M1156">
        <v>0.37897271300000002</v>
      </c>
      <c r="N1156">
        <v>0.12937399699999999</v>
      </c>
      <c r="O1156" s="2">
        <v>725400000</v>
      </c>
      <c r="P1156" s="2">
        <v>2124900000</v>
      </c>
    </row>
    <row r="1157" spans="1:16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M1157">
        <v>0.38473895600000002</v>
      </c>
      <c r="N1157">
        <v>0.11480705400000001</v>
      </c>
      <c r="O1157" s="2">
        <v>657500000</v>
      </c>
      <c r="P1157" s="2">
        <v>2203400000</v>
      </c>
    </row>
    <row r="1158" spans="1:16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M1158">
        <v>0.38957350800000001</v>
      </c>
      <c r="N1158">
        <v>0.114711699</v>
      </c>
      <c r="O1158" s="2">
        <v>678600000</v>
      </c>
      <c r="P1158" s="2">
        <v>2304600000</v>
      </c>
    </row>
    <row r="1159" spans="1:16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M1159">
        <v>0.95603211799999999</v>
      </c>
      <c r="N1159">
        <v>0.57294239800000002</v>
      </c>
      <c r="O1159" s="2">
        <v>277637000</v>
      </c>
      <c r="P1159" s="2">
        <v>463275000</v>
      </c>
    </row>
    <row r="1160" spans="1:16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M1160">
        <v>0.95020436799999997</v>
      </c>
      <c r="N1160">
        <v>0.48411130899999999</v>
      </c>
      <c r="O1160" s="2">
        <v>377708000</v>
      </c>
      <c r="P1160" s="2">
        <v>741358000</v>
      </c>
    </row>
    <row r="1161" spans="1:16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M1161">
        <v>0.94229168600000002</v>
      </c>
      <c r="N1161">
        <v>0.48621914199999999</v>
      </c>
      <c r="O1161" s="2">
        <v>453888000</v>
      </c>
      <c r="P1161" s="2">
        <v>879634000</v>
      </c>
    </row>
    <row r="1162" spans="1:16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M1162">
        <v>0.94590754300000002</v>
      </c>
      <c r="N1162">
        <v>0.49782807299999998</v>
      </c>
      <c r="O1162" s="2">
        <v>509420000</v>
      </c>
      <c r="P1162" s="2">
        <v>967933000</v>
      </c>
    </row>
    <row r="1163" spans="1:16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M1163">
        <v>0.16140833399999999</v>
      </c>
      <c r="N1163">
        <v>9.2962662000000001E-2</v>
      </c>
      <c r="O1163" s="2">
        <v>946743000</v>
      </c>
      <c r="P1163" s="2">
        <v>1643802000</v>
      </c>
    </row>
    <row r="1164" spans="1:16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M1164">
        <v>0.13895576300000001</v>
      </c>
      <c r="N1164">
        <v>7.3176032000000002E-2</v>
      </c>
      <c r="O1164" s="2">
        <v>868737000</v>
      </c>
      <c r="P1164" s="2">
        <v>1649666000</v>
      </c>
    </row>
    <row r="1165" spans="1:16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M1165">
        <v>0.17273696399999999</v>
      </c>
      <c r="N1165">
        <v>9.3231940999999999E-2</v>
      </c>
      <c r="O1165" s="2">
        <v>1136972000</v>
      </c>
      <c r="P1165" s="2">
        <v>2106543000</v>
      </c>
    </row>
    <row r="1166" spans="1:16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M1166">
        <v>0.273360516</v>
      </c>
      <c r="N1166">
        <v>0.13837105399999999</v>
      </c>
      <c r="O1166" s="2">
        <v>1074203000</v>
      </c>
      <c r="P1166" s="2">
        <v>2122154000</v>
      </c>
    </row>
    <row r="1167" spans="1:16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M1167">
        <v>0.177290473</v>
      </c>
      <c r="N1167">
        <v>0.12691770399999999</v>
      </c>
      <c r="O1167" s="2">
        <v>1944100000</v>
      </c>
      <c r="P1167" s="2">
        <v>2715700000</v>
      </c>
    </row>
    <row r="1168" spans="1:16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M1168">
        <v>0.17463526800000001</v>
      </c>
      <c r="N1168">
        <v>0.126869912</v>
      </c>
      <c r="O1168" s="2">
        <v>1920100000</v>
      </c>
      <c r="P1168" s="2">
        <v>2643000000</v>
      </c>
    </row>
    <row r="1169" spans="1:16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M1169">
        <v>0.17809676399999999</v>
      </c>
      <c r="N1169">
        <v>0.130305055</v>
      </c>
      <c r="O1169" s="2">
        <v>2008900000</v>
      </c>
      <c r="P1169" s="2">
        <v>2745700000</v>
      </c>
    </row>
    <row r="1170" spans="1:16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M1170">
        <v>0.501023263</v>
      </c>
      <c r="N1170">
        <v>0.15809833500000001</v>
      </c>
      <c r="O1170" s="2">
        <v>977393000</v>
      </c>
      <c r="P1170" s="2">
        <v>3097418000</v>
      </c>
    </row>
    <row r="1171" spans="1:16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M1171">
        <v>0.50667482600000002</v>
      </c>
      <c r="N1171">
        <v>0.16595663499999999</v>
      </c>
      <c r="O1171" s="2">
        <v>1103485000</v>
      </c>
      <c r="P1171" s="2">
        <v>3369001000</v>
      </c>
    </row>
    <row r="1172" spans="1:16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M1172">
        <v>0.513977185</v>
      </c>
      <c r="N1172">
        <v>0.17604763600000001</v>
      </c>
      <c r="O1172" s="2">
        <v>1270374000</v>
      </c>
      <c r="P1172" s="2">
        <v>3708901000</v>
      </c>
    </row>
    <row r="1173" spans="1:16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M1173">
        <v>0.52250700900000002</v>
      </c>
      <c r="N1173">
        <v>0.190044302</v>
      </c>
      <c r="O1173" s="2">
        <v>1514021000</v>
      </c>
      <c r="P1173" s="2">
        <v>4162643000</v>
      </c>
    </row>
    <row r="1174" spans="1:16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M1174">
        <v>0.67512437800000002</v>
      </c>
      <c r="N1174">
        <v>0.40328358199999997</v>
      </c>
      <c r="O1174" s="2">
        <v>8106000000</v>
      </c>
      <c r="P1174" s="2">
        <v>13570000000</v>
      </c>
    </row>
    <row r="1175" spans="1:16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M1175">
        <v>0.67788795199999996</v>
      </c>
      <c r="N1175">
        <v>0.36499752099999999</v>
      </c>
      <c r="O1175" s="2">
        <v>7362000000</v>
      </c>
      <c r="P1175" s="2">
        <v>13673000000</v>
      </c>
    </row>
    <row r="1176" spans="1:16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M1176">
        <v>0.64773197999999998</v>
      </c>
      <c r="N1176">
        <v>0.32078500399999998</v>
      </c>
      <c r="O1176" s="2">
        <v>6195000000</v>
      </c>
      <c r="P1176" s="2">
        <v>12509000000</v>
      </c>
    </row>
    <row r="1177" spans="1:16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M1177">
        <v>0.53493589699999999</v>
      </c>
      <c r="N1177">
        <v>4.1586537999999999E-2</v>
      </c>
      <c r="O1177" s="2">
        <v>519000000</v>
      </c>
      <c r="P1177" s="2">
        <v>6676000000</v>
      </c>
    </row>
    <row r="1178" spans="1:16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M1178">
        <v>0.93300376299999999</v>
      </c>
      <c r="N1178">
        <v>0.28384859400000001</v>
      </c>
      <c r="O1178" s="2">
        <v>384700000</v>
      </c>
      <c r="P1178" s="2">
        <v>1264500000</v>
      </c>
    </row>
    <row r="1179" spans="1:16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M1179">
        <v>0.93975187599999999</v>
      </c>
      <c r="N1179">
        <v>0.284005646</v>
      </c>
      <c r="O1179" s="2">
        <v>382300000</v>
      </c>
      <c r="P1179" s="2">
        <v>1265000000</v>
      </c>
    </row>
    <row r="1180" spans="1:16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M1180">
        <v>0.94143622400000004</v>
      </c>
      <c r="N1180">
        <v>0.30288113500000002</v>
      </c>
      <c r="O1180" s="2">
        <v>418400000</v>
      </c>
      <c r="P1180" s="2">
        <v>1300500000</v>
      </c>
    </row>
    <row r="1181" spans="1:16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M1181">
        <v>0.93280799299999995</v>
      </c>
      <c r="N1181">
        <v>0.30380637399999999</v>
      </c>
      <c r="O1181" s="2">
        <v>431800000</v>
      </c>
      <c r="P1181" s="2">
        <v>1325800000</v>
      </c>
    </row>
    <row r="1182" spans="1:16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M1182">
        <v>0.586161932</v>
      </c>
      <c r="N1182">
        <v>0.166678305</v>
      </c>
      <c r="O1182" s="2">
        <v>637330000</v>
      </c>
      <c r="P1182" s="2">
        <v>2241315000</v>
      </c>
    </row>
    <row r="1183" spans="1:16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M1183">
        <v>0.56463303799999998</v>
      </c>
      <c r="N1183">
        <v>0.16094726500000001</v>
      </c>
      <c r="O1183" s="2">
        <v>610205000</v>
      </c>
      <c r="P1183" s="2">
        <v>2140713000</v>
      </c>
    </row>
    <row r="1184" spans="1:16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M1184">
        <v>0.56017552299999995</v>
      </c>
      <c r="N1184">
        <v>0.17071341500000001</v>
      </c>
      <c r="O1184" s="2">
        <v>652382000</v>
      </c>
      <c r="P1184" s="2">
        <v>2140713000</v>
      </c>
    </row>
    <row r="1185" spans="1:16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M1185">
        <v>0.56440333600000003</v>
      </c>
      <c r="N1185">
        <v>0.17589196400000001</v>
      </c>
      <c r="O1185" s="2">
        <v>629352000</v>
      </c>
      <c r="P1185" s="2">
        <v>2019469000</v>
      </c>
    </row>
    <row r="1186" spans="1:16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M1186">
        <v>0.16198905799999999</v>
      </c>
      <c r="N1186">
        <v>7.9545455000000001E-2</v>
      </c>
      <c r="O1186" s="2">
        <v>1320200000</v>
      </c>
      <c r="P1186" s="2">
        <v>2688500000</v>
      </c>
    </row>
    <row r="1187" spans="1:16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M1187">
        <v>0.16567432900000001</v>
      </c>
      <c r="N1187">
        <v>8.2690114999999995E-2</v>
      </c>
      <c r="O1187" s="2">
        <v>1377700000</v>
      </c>
      <c r="P1187" s="2">
        <v>2760300000</v>
      </c>
    </row>
    <row r="1188" spans="1:16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M1188">
        <v>0.164709945</v>
      </c>
      <c r="N1188">
        <v>9.1036126999999994E-2</v>
      </c>
      <c r="O1188" s="2">
        <v>1687300000</v>
      </c>
      <c r="P1188" s="2">
        <v>3052800000</v>
      </c>
    </row>
    <row r="1189" spans="1:16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M1189">
        <v>0.180983649</v>
      </c>
      <c r="N1189">
        <v>0.107876795</v>
      </c>
      <c r="O1189" s="2">
        <v>2014200000</v>
      </c>
      <c r="P1189" s="2">
        <v>3379200000</v>
      </c>
    </row>
    <row r="1190" spans="1:16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M1190">
        <v>0.24612129799999999</v>
      </c>
      <c r="N1190">
        <v>0.1129632</v>
      </c>
      <c r="O1190" s="2">
        <v>1762000000</v>
      </c>
      <c r="P1190" s="2">
        <v>3839000000</v>
      </c>
    </row>
    <row r="1191" spans="1:16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M1191">
        <v>0.285722645</v>
      </c>
      <c r="N1191">
        <v>0.14335868900000001</v>
      </c>
      <c r="O1191" s="2">
        <v>2450000000</v>
      </c>
      <c r="P1191" s="2">
        <v>4883000000</v>
      </c>
    </row>
    <row r="1192" spans="1:16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M1192">
        <v>0.244757322</v>
      </c>
      <c r="N1192">
        <v>8.9585931999999993E-2</v>
      </c>
      <c r="O1192" s="2">
        <v>1508000000</v>
      </c>
      <c r="P1192" s="2">
        <v>4120000000</v>
      </c>
    </row>
    <row r="1193" spans="1:16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M1193">
        <v>0.27918034600000002</v>
      </c>
      <c r="N1193">
        <v>0.123231065</v>
      </c>
      <c r="O1193" s="2">
        <v>2177000000</v>
      </c>
      <c r="P1193" s="2">
        <v>4932000000</v>
      </c>
    </row>
    <row r="1194" spans="1:16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M1194">
        <v>0.77622413099999998</v>
      </c>
      <c r="N1194">
        <v>0.34780617800000002</v>
      </c>
      <c r="O1194" s="2">
        <v>1829793000</v>
      </c>
      <c r="P1194" s="2">
        <v>4083681000</v>
      </c>
    </row>
    <row r="1195" spans="1:16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M1195">
        <v>0.841399754</v>
      </c>
      <c r="N1195">
        <v>0.355116345</v>
      </c>
      <c r="O1195" s="2">
        <v>2412414000</v>
      </c>
      <c r="P1195" s="2">
        <v>5715886000</v>
      </c>
    </row>
    <row r="1196" spans="1:16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M1196">
        <v>0.89838380200000001</v>
      </c>
      <c r="N1196">
        <v>0.36405147599999998</v>
      </c>
      <c r="O1196" s="2">
        <v>3073312000</v>
      </c>
      <c r="P1196" s="2">
        <v>7584130000</v>
      </c>
    </row>
    <row r="1197" spans="1:16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M1197">
        <v>0.93146347699999998</v>
      </c>
      <c r="N1197">
        <v>0.35330784799999998</v>
      </c>
      <c r="O1197" s="2">
        <v>3258907000</v>
      </c>
      <c r="P1197" s="2">
        <v>8591807000</v>
      </c>
    </row>
    <row r="1198" spans="1:16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M1198">
        <v>0.32738509599999999</v>
      </c>
      <c r="N1198">
        <v>0.32738509599999999</v>
      </c>
      <c r="O1198" s="2">
        <v>1190769000</v>
      </c>
      <c r="P1198" s="2">
        <v>1190769000</v>
      </c>
    </row>
    <row r="1199" spans="1:16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M1199">
        <v>0.28414419400000002</v>
      </c>
      <c r="N1199">
        <v>0.28414419400000002</v>
      </c>
      <c r="O1199" s="2">
        <v>1018697000</v>
      </c>
      <c r="P1199" s="2">
        <v>1018697000</v>
      </c>
    </row>
    <row r="1200" spans="1:16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M1200">
        <v>0.27118016099999998</v>
      </c>
      <c r="N1200">
        <v>0.27118016099999998</v>
      </c>
      <c r="O1200" s="2">
        <v>1060549000</v>
      </c>
      <c r="P1200" s="2">
        <v>1060549000</v>
      </c>
    </row>
    <row r="1201" spans="1:16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M1201">
        <v>0.245557997</v>
      </c>
      <c r="N1201">
        <v>0.245557997</v>
      </c>
      <c r="O1201" s="2">
        <v>1322748000</v>
      </c>
      <c r="P1201" s="2">
        <v>1322748000</v>
      </c>
    </row>
    <row r="1202" spans="1:16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M1202">
        <v>0.35067988999999999</v>
      </c>
      <c r="N1202">
        <v>0.232900521</v>
      </c>
      <c r="O1202" s="2">
        <v>2278000000</v>
      </c>
      <c r="P1202" s="2">
        <v>3430000000</v>
      </c>
    </row>
    <row r="1203" spans="1:16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M1203">
        <v>0.35563804199999999</v>
      </c>
      <c r="N1203">
        <v>0.23063804199999999</v>
      </c>
      <c r="O1203" s="2">
        <v>2299000000</v>
      </c>
      <c r="P1203" s="2">
        <v>3545000000</v>
      </c>
    </row>
    <row r="1204" spans="1:16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M1204">
        <v>0.35366525799999998</v>
      </c>
      <c r="N1204">
        <v>0.240951681</v>
      </c>
      <c r="O1204" s="2">
        <v>2623000000</v>
      </c>
      <c r="P1204" s="2">
        <v>3850000000</v>
      </c>
    </row>
    <row r="1205" spans="1:16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M1205">
        <v>0.40096015400000001</v>
      </c>
      <c r="N1205">
        <v>0.28439750400000002</v>
      </c>
      <c r="O1205" s="2">
        <v>2962000000</v>
      </c>
      <c r="P1205" s="2">
        <v>4176000000</v>
      </c>
    </row>
    <row r="1206" spans="1:16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M1206">
        <v>0.52957916100000002</v>
      </c>
      <c r="N1206">
        <v>0.14612662800000001</v>
      </c>
      <c r="O1206" s="2">
        <v>9705000000</v>
      </c>
      <c r="P1206" s="2">
        <v>35172000000</v>
      </c>
    </row>
    <row r="1207" spans="1:16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M1207">
        <v>0.53154477200000005</v>
      </c>
      <c r="N1207">
        <v>0.143679798</v>
      </c>
      <c r="O1207" s="2">
        <v>9581000000</v>
      </c>
      <c r="P1207" s="2">
        <v>35445000000</v>
      </c>
    </row>
    <row r="1208" spans="1:16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M1208">
        <v>0.54435739699999997</v>
      </c>
      <c r="N1208">
        <v>0.154021822</v>
      </c>
      <c r="O1208" s="2">
        <v>9712000000</v>
      </c>
      <c r="P1208" s="2">
        <v>34325000000</v>
      </c>
    </row>
    <row r="1209" spans="1:16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M1209">
        <v>0.55080494899999999</v>
      </c>
      <c r="N1209">
        <v>0.15581458300000001</v>
      </c>
      <c r="O1209" s="2">
        <v>9785000000</v>
      </c>
      <c r="P1209" s="2">
        <v>34590000000</v>
      </c>
    </row>
    <row r="1210" spans="1:16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M1210">
        <v>0.82031578800000005</v>
      </c>
      <c r="N1210">
        <v>0.31238450699999998</v>
      </c>
      <c r="O1210" s="2">
        <v>17074000000</v>
      </c>
      <c r="P1210" s="2">
        <v>44836000000</v>
      </c>
    </row>
    <row r="1211" spans="1:16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M1211">
        <v>0.81416718399999999</v>
      </c>
      <c r="N1211">
        <v>0.31726892099999998</v>
      </c>
      <c r="O1211" s="2">
        <v>16366000000</v>
      </c>
      <c r="P1211" s="2">
        <v>41998000000</v>
      </c>
    </row>
    <row r="1212" spans="1:16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M1212">
        <v>0.80693478500000004</v>
      </c>
      <c r="N1212">
        <v>0.27212982600000002</v>
      </c>
      <c r="O1212" s="2">
        <v>13499000000</v>
      </c>
      <c r="P1212" s="2">
        <v>40028000000</v>
      </c>
    </row>
    <row r="1213" spans="1:16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M1213">
        <v>0.80250148399999999</v>
      </c>
      <c r="N1213">
        <v>0.26562404000000001</v>
      </c>
      <c r="O1213" s="2">
        <v>12976000000</v>
      </c>
      <c r="P1213" s="2">
        <v>39203000000</v>
      </c>
    </row>
    <row r="1214" spans="1:16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M1214">
        <v>0.49581785900000003</v>
      </c>
      <c r="N1214">
        <v>0.120996824</v>
      </c>
      <c r="O1214" s="2">
        <v>1124000000</v>
      </c>
      <c r="P1214" s="2">
        <v>4605900000</v>
      </c>
    </row>
    <row r="1215" spans="1:16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M1215">
        <v>0.50074444500000004</v>
      </c>
      <c r="N1215">
        <v>0.14267580399999999</v>
      </c>
      <c r="O1215" s="2">
        <v>1494900000</v>
      </c>
      <c r="P1215" s="2">
        <v>5246600000</v>
      </c>
    </row>
    <row r="1216" spans="1:16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M1216">
        <v>0.44019758599999997</v>
      </c>
      <c r="N1216">
        <v>0.119588111</v>
      </c>
      <c r="O1216" s="2">
        <v>1430800000</v>
      </c>
      <c r="P1216" s="2">
        <v>5266700000</v>
      </c>
    </row>
    <row r="1217" spans="1:16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M1217">
        <v>0.442218475</v>
      </c>
      <c r="N1217">
        <v>0.12842400800000001</v>
      </c>
      <c r="O1217" s="2">
        <v>1591700000</v>
      </c>
      <c r="P1217" s="2">
        <v>5480900000</v>
      </c>
    </row>
    <row r="1218" spans="1:16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M1218">
        <v>0.92618820800000001</v>
      </c>
      <c r="N1218">
        <v>0.35303564100000001</v>
      </c>
      <c r="O1218" s="2">
        <v>743050000</v>
      </c>
      <c r="P1218" s="2">
        <v>1949390000</v>
      </c>
    </row>
    <row r="1219" spans="1:16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M1219">
        <v>0.92728715900000003</v>
      </c>
      <c r="N1219">
        <v>0.29221576300000002</v>
      </c>
      <c r="O1219" s="2">
        <v>823919000</v>
      </c>
      <c r="P1219" s="2">
        <v>2614539000</v>
      </c>
    </row>
    <row r="1220" spans="1:16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M1220">
        <v>0.90430432999999999</v>
      </c>
      <c r="N1220">
        <v>0.30506797699999999</v>
      </c>
      <c r="O1220" s="2">
        <v>1251916000</v>
      </c>
      <c r="P1220" s="2">
        <v>3711019000</v>
      </c>
    </row>
    <row r="1221" spans="1:16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M1221">
        <v>0.93833998500000004</v>
      </c>
      <c r="N1221">
        <v>0.273790965</v>
      </c>
      <c r="O1221" s="2">
        <v>1330741000</v>
      </c>
      <c r="P1221" s="2">
        <v>4560733000</v>
      </c>
    </row>
    <row r="1222" spans="1:16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M1222">
        <v>8.7392223000000005E-2</v>
      </c>
      <c r="N1222">
        <v>8.4377689000000006E-2</v>
      </c>
      <c r="O1222" s="2">
        <v>1441500000</v>
      </c>
      <c r="P1222" s="2">
        <v>1493000000</v>
      </c>
    </row>
    <row r="1223" spans="1:16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M1223">
        <v>0.104331651</v>
      </c>
      <c r="N1223">
        <v>0.101161748</v>
      </c>
      <c r="O1223" s="2">
        <v>1838200000</v>
      </c>
      <c r="P1223" s="2">
        <v>1895800000</v>
      </c>
    </row>
    <row r="1224" spans="1:16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M1224">
        <v>0.107991171</v>
      </c>
      <c r="N1224">
        <v>0.10439163799999999</v>
      </c>
      <c r="O1224" s="2">
        <v>2024300000</v>
      </c>
      <c r="P1224" s="2">
        <v>2094100000</v>
      </c>
    </row>
    <row r="1225" spans="1:16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M1225">
        <v>0.102998015</v>
      </c>
      <c r="N1225">
        <v>9.8188339999999999E-2</v>
      </c>
      <c r="O1225" s="2">
        <v>2047600000</v>
      </c>
      <c r="P1225" s="2">
        <v>2147900000</v>
      </c>
    </row>
    <row r="1226" spans="1:16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M1226">
        <v>0.225038077</v>
      </c>
      <c r="N1226">
        <v>0.10556908800000001</v>
      </c>
      <c r="O1226" s="2">
        <v>1374056000</v>
      </c>
      <c r="P1226" s="2">
        <v>2929029000</v>
      </c>
    </row>
    <row r="1227" spans="1:16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M1227">
        <v>0.229097355</v>
      </c>
      <c r="N1227">
        <v>0.105459675</v>
      </c>
      <c r="O1227" s="2">
        <v>1393752000</v>
      </c>
      <c r="P1227" s="2">
        <v>3027744000</v>
      </c>
    </row>
    <row r="1228" spans="1:16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M1228">
        <v>0.24044686600000001</v>
      </c>
      <c r="N1228">
        <v>0.118925696</v>
      </c>
      <c r="O1228" s="2">
        <v>1511753000</v>
      </c>
      <c r="P1228" s="2">
        <v>3056499000</v>
      </c>
    </row>
    <row r="1229" spans="1:16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M1229">
        <v>0.223345143</v>
      </c>
      <c r="N1229">
        <v>0.10369110199999999</v>
      </c>
      <c r="O1229" s="2">
        <v>1178009000</v>
      </c>
      <c r="P1229" s="2">
        <v>2537369000</v>
      </c>
    </row>
    <row r="1230" spans="1:16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M1230">
        <v>0.206422993</v>
      </c>
      <c r="N1230">
        <v>0.106327828</v>
      </c>
      <c r="O1230" s="2">
        <v>603899000</v>
      </c>
      <c r="P1230" s="2">
        <v>1172399000</v>
      </c>
    </row>
    <row r="1231" spans="1:16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M1231">
        <v>0.27100405799999999</v>
      </c>
      <c r="N1231">
        <v>0.123058971</v>
      </c>
      <c r="O1231" s="2">
        <v>716494000</v>
      </c>
      <c r="P1231" s="2">
        <v>1577884000</v>
      </c>
    </row>
    <row r="1232" spans="1:16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M1232">
        <v>0.27217047799999999</v>
      </c>
      <c r="N1232">
        <v>0.13931645200000001</v>
      </c>
      <c r="O1232" s="2">
        <v>833386000</v>
      </c>
      <c r="P1232" s="2">
        <v>1628114000</v>
      </c>
    </row>
    <row r="1233" spans="1:16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M1233">
        <v>0.25295951900000002</v>
      </c>
      <c r="N1233">
        <v>0.128143323</v>
      </c>
      <c r="O1233" s="2">
        <v>982664000</v>
      </c>
      <c r="P1233" s="2">
        <v>1939814000</v>
      </c>
    </row>
    <row r="1234" spans="1:16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M1234">
        <v>0.45674258099999998</v>
      </c>
      <c r="N1234">
        <v>9.6107331000000004E-2</v>
      </c>
      <c r="O1234" s="2">
        <v>202324000</v>
      </c>
      <c r="P1234" s="2">
        <v>961529000</v>
      </c>
    </row>
    <row r="1235" spans="1:16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M1235">
        <v>0.45242321699999999</v>
      </c>
      <c r="N1235">
        <v>0.121359705</v>
      </c>
      <c r="O1235" s="2">
        <v>261844000</v>
      </c>
      <c r="P1235" s="2">
        <v>976142000</v>
      </c>
    </row>
    <row r="1236" spans="1:16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M1236">
        <v>0.449043209</v>
      </c>
      <c r="N1236">
        <v>0.100183308</v>
      </c>
      <c r="O1236" s="2">
        <v>224132000</v>
      </c>
      <c r="P1236" s="2">
        <v>1004608000</v>
      </c>
    </row>
    <row r="1237" spans="1:16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M1237">
        <v>0.452845901</v>
      </c>
      <c r="N1237">
        <v>0.13248295299999999</v>
      </c>
      <c r="O1237" s="2">
        <v>299724000</v>
      </c>
      <c r="P1237" s="2">
        <v>1024500000</v>
      </c>
    </row>
    <row r="1238" spans="1:16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M1238">
        <v>0.25999325200000001</v>
      </c>
      <c r="N1238">
        <v>0.17273738299999999</v>
      </c>
      <c r="O1238" s="2">
        <v>13824000000</v>
      </c>
      <c r="P1238" s="2">
        <v>20807000000</v>
      </c>
    </row>
    <row r="1239" spans="1:16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M1239">
        <v>0.241317754</v>
      </c>
      <c r="N1239">
        <v>0.15276009300000001</v>
      </c>
      <c r="O1239" s="2">
        <v>12237000000</v>
      </c>
      <c r="P1239" s="2">
        <v>19331000000</v>
      </c>
    </row>
    <row r="1240" spans="1:16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M1240">
        <v>0.235820209</v>
      </c>
      <c r="N1240">
        <v>0.14465281199999999</v>
      </c>
      <c r="O1240" s="2">
        <v>10691000000</v>
      </c>
      <c r="P1240" s="2">
        <v>17429000000</v>
      </c>
    </row>
    <row r="1241" spans="1:16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M1241">
        <v>0.23073125799999999</v>
      </c>
      <c r="N1241">
        <v>0.144290422</v>
      </c>
      <c r="O1241" s="2">
        <v>10815000000</v>
      </c>
      <c r="P1241" s="2">
        <v>17294000000</v>
      </c>
    </row>
    <row r="1242" spans="1:16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M1242">
        <v>0.97675539</v>
      </c>
      <c r="N1242">
        <v>0.285860532</v>
      </c>
      <c r="O1242" s="2">
        <v>4747000000</v>
      </c>
      <c r="P1242" s="2">
        <v>16220000000</v>
      </c>
    </row>
    <row r="1243" spans="1:16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M1243">
        <v>0.97961118999999997</v>
      </c>
      <c r="N1243">
        <v>0.367709815</v>
      </c>
      <c r="O1243" s="2">
        <v>6204000000</v>
      </c>
      <c r="P1243" s="2">
        <v>16528000000</v>
      </c>
    </row>
    <row r="1244" spans="1:16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M1244">
        <v>0.98003808100000001</v>
      </c>
      <c r="N1244">
        <v>0.38050488300000002</v>
      </c>
      <c r="O1244" s="2">
        <v>6195000000</v>
      </c>
      <c r="P1244" s="2">
        <v>15956000000</v>
      </c>
    </row>
    <row r="1245" spans="1:16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M1245">
        <v>0.97523048599999995</v>
      </c>
      <c r="N1245">
        <v>0.37793484900000002</v>
      </c>
      <c r="O1245" s="2">
        <v>6149000000</v>
      </c>
      <c r="P1245" s="2">
        <v>15867000000</v>
      </c>
    </row>
    <row r="1246" spans="1:16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M1246">
        <v>0.29393052800000002</v>
      </c>
      <c r="N1246">
        <v>1.2979474E-2</v>
      </c>
      <c r="O1246" s="2">
        <v>55900000</v>
      </c>
      <c r="P1246" s="2">
        <v>1265900000</v>
      </c>
    </row>
    <row r="1247" spans="1:16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M1247">
        <v>0.338600226</v>
      </c>
      <c r="N1247">
        <v>0.107661757</v>
      </c>
      <c r="O1247" s="2">
        <v>753600000</v>
      </c>
      <c r="P1247" s="2">
        <v>2370100000</v>
      </c>
    </row>
    <row r="1248" spans="1:16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M1248">
        <v>0.34990765699999998</v>
      </c>
      <c r="N1248">
        <v>0.12102571400000001</v>
      </c>
      <c r="O1248" s="2">
        <v>851900000</v>
      </c>
      <c r="P1248" s="2">
        <v>2463000000</v>
      </c>
    </row>
    <row r="1249" spans="1:16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M1249">
        <v>0.33893626900000001</v>
      </c>
      <c r="N1249">
        <v>0.113490464</v>
      </c>
      <c r="O1249" s="2">
        <v>731900000</v>
      </c>
      <c r="P1249" s="2">
        <v>2185800000</v>
      </c>
    </row>
    <row r="1250" spans="1:16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M1250">
        <v>0.43074785799999998</v>
      </c>
      <c r="N1250">
        <v>0.25796655400000001</v>
      </c>
      <c r="O1250" s="2">
        <v>851755000</v>
      </c>
      <c r="P1250" s="2">
        <v>1422245000</v>
      </c>
    </row>
    <row r="1251" spans="1:16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M1251">
        <v>0.41515092199999998</v>
      </c>
      <c r="N1251">
        <v>0.244982383</v>
      </c>
      <c r="O1251" s="2">
        <v>846323000</v>
      </c>
      <c r="P1251" s="2">
        <v>1434192000</v>
      </c>
    </row>
    <row r="1252" spans="1:16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M1252">
        <v>0.40204065</v>
      </c>
      <c r="N1252">
        <v>0.23233891800000001</v>
      </c>
      <c r="O1252" s="2">
        <v>811242000</v>
      </c>
      <c r="P1252" s="2">
        <v>1403778000</v>
      </c>
    </row>
    <row r="1253" spans="1:16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M1253">
        <v>0.43650203999999998</v>
      </c>
      <c r="N1253">
        <v>0.24449032600000001</v>
      </c>
      <c r="O1253" s="2">
        <v>854602000</v>
      </c>
      <c r="P1253" s="2">
        <v>1525768000</v>
      </c>
    </row>
    <row r="1254" spans="1:16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M1254">
        <v>0.41717490400000001</v>
      </c>
      <c r="N1254">
        <v>0.108657553</v>
      </c>
      <c r="O1254" s="2">
        <v>1550000000</v>
      </c>
      <c r="P1254" s="2">
        <v>5951000000</v>
      </c>
    </row>
    <row r="1255" spans="1:16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M1255">
        <v>0.43560273100000002</v>
      </c>
      <c r="N1255">
        <v>0.101210195</v>
      </c>
      <c r="O1255" s="2">
        <v>1497000000</v>
      </c>
      <c r="P1255" s="2">
        <v>6443000000</v>
      </c>
    </row>
    <row r="1256" spans="1:16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M1256">
        <v>0.44426384899999999</v>
      </c>
      <c r="N1256">
        <v>0.134701341</v>
      </c>
      <c r="O1256" s="2">
        <v>1989000000</v>
      </c>
      <c r="P1256" s="2">
        <v>6560000000</v>
      </c>
    </row>
    <row r="1257" spans="1:16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M1257">
        <v>0.45339299</v>
      </c>
      <c r="N1257">
        <v>7.6604976000000005E-2</v>
      </c>
      <c r="O1257" s="2">
        <v>1130000000</v>
      </c>
      <c r="P1257" s="2">
        <v>6688000000</v>
      </c>
    </row>
    <row r="1258" spans="1:16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M1258">
        <v>0.59808770200000005</v>
      </c>
      <c r="N1258">
        <v>0.249423014</v>
      </c>
      <c r="O1258" s="2">
        <v>3026000000</v>
      </c>
      <c r="P1258" s="2">
        <v>7256000000</v>
      </c>
    </row>
    <row r="1259" spans="1:16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M1259">
        <v>0.75891504899999995</v>
      </c>
      <c r="N1259">
        <v>0.35260911499999997</v>
      </c>
      <c r="O1259" s="2">
        <v>2561000000</v>
      </c>
      <c r="P1259" s="2">
        <v>5512000000</v>
      </c>
    </row>
    <row r="1260" spans="1:16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M1260">
        <v>0.75942434999999997</v>
      </c>
      <c r="N1260">
        <v>0.36512990299999998</v>
      </c>
      <c r="O1260" s="2">
        <v>2867000000</v>
      </c>
      <c r="P1260" s="2">
        <v>5963000000</v>
      </c>
    </row>
    <row r="1261" spans="1:16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M1261">
        <v>0.77598122300000005</v>
      </c>
      <c r="N1261">
        <v>0.36914851999999998</v>
      </c>
      <c r="O1261" s="2">
        <v>2831000000</v>
      </c>
      <c r="P1261" s="2">
        <v>5951000000</v>
      </c>
    </row>
    <row r="1262" spans="1:16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M1262">
        <v>0.21464518499999999</v>
      </c>
      <c r="N1262">
        <v>8.3444320000000006E-3</v>
      </c>
      <c r="O1262" s="2">
        <v>708000000</v>
      </c>
      <c r="P1262" s="2">
        <v>18212000000</v>
      </c>
    </row>
    <row r="1263" spans="1:16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M1263">
        <v>0.34943681999999998</v>
      </c>
      <c r="N1263">
        <v>-4.0616483000000002E-2</v>
      </c>
      <c r="O1263" s="2">
        <v>-1684000000</v>
      </c>
      <c r="P1263" s="2">
        <v>14488000000</v>
      </c>
    </row>
    <row r="1264" spans="1:16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M1264">
        <v>0.37972461000000002</v>
      </c>
      <c r="N1264">
        <v>3.2510859000000003E-2</v>
      </c>
      <c r="O1264" s="2">
        <v>1759000000</v>
      </c>
      <c r="P1264" s="2">
        <v>20545000000</v>
      </c>
    </row>
    <row r="1265" spans="1:16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M1265">
        <v>0.42668814199999999</v>
      </c>
      <c r="N1265">
        <v>0.13601428600000001</v>
      </c>
      <c r="O1265" s="2">
        <v>7769000000</v>
      </c>
      <c r="P1265" s="2">
        <v>24372000000</v>
      </c>
    </row>
    <row r="1266" spans="1:16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M1266">
        <v>0.116258575</v>
      </c>
      <c r="N1266">
        <v>2.4931675E-2</v>
      </c>
      <c r="O1266" s="2">
        <v>4470000000</v>
      </c>
      <c r="P1266" s="2">
        <v>20844000000</v>
      </c>
    </row>
    <row r="1267" spans="1:16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M1267">
        <v>0.11157019999999999</v>
      </c>
      <c r="N1267">
        <v>1.5017833E-2</v>
      </c>
      <c r="O1267" s="2">
        <v>2577000000</v>
      </c>
      <c r="P1267" s="2">
        <v>19145000000</v>
      </c>
    </row>
    <row r="1268" spans="1:16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M1268">
        <v>0.13044314300000001</v>
      </c>
      <c r="N1268">
        <v>2.0513361000000001E-2</v>
      </c>
      <c r="O1268" s="2">
        <v>3307000000</v>
      </c>
      <c r="P1268" s="2">
        <v>21029000000</v>
      </c>
    </row>
    <row r="1269" spans="1:16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M1269">
        <v>0.215023996</v>
      </c>
      <c r="N1269">
        <v>4.4819399000000003E-2</v>
      </c>
      <c r="O1269" s="2">
        <v>4436000000</v>
      </c>
      <c r="P1269" s="2">
        <v>21282000000</v>
      </c>
    </row>
    <row r="1270" spans="1:16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M1270">
        <v>0.53767995999999996</v>
      </c>
      <c r="N1270">
        <v>0.10837332500000001</v>
      </c>
      <c r="O1270" s="2">
        <v>654900000</v>
      </c>
      <c r="P1270" s="2">
        <v>3249200000</v>
      </c>
    </row>
    <row r="1271" spans="1:16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M1271">
        <v>0.51540359599999996</v>
      </c>
      <c r="N1271">
        <v>6.6671552999999995E-2</v>
      </c>
      <c r="O1271" s="2">
        <v>545800000</v>
      </c>
      <c r="P1271" s="2">
        <v>4219300000</v>
      </c>
    </row>
    <row r="1272" spans="1:16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M1272">
        <v>0.52500849400000005</v>
      </c>
      <c r="N1272">
        <v>7.4394505999999999E-2</v>
      </c>
      <c r="O1272" s="2">
        <v>613100000</v>
      </c>
      <c r="P1272" s="2">
        <v>4326700000</v>
      </c>
    </row>
    <row r="1273" spans="1:16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M1273">
        <v>0.51888333399999997</v>
      </c>
      <c r="N1273">
        <v>9.2752140999999996E-2</v>
      </c>
      <c r="O1273" s="2">
        <v>743900000</v>
      </c>
      <c r="P1273" s="2">
        <v>4161600000</v>
      </c>
    </row>
    <row r="1274" spans="1:16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M1274">
        <v>0.15838925600000001</v>
      </c>
      <c r="N1274">
        <v>7.8564335999999999E-2</v>
      </c>
      <c r="O1274" s="2">
        <v>465122000</v>
      </c>
      <c r="P1274" s="2">
        <v>937707000</v>
      </c>
    </row>
    <row r="1275" spans="1:16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M1275">
        <v>0.15392983700000001</v>
      </c>
      <c r="N1275">
        <v>7.4240550000000002E-2</v>
      </c>
      <c r="O1275" s="2">
        <v>475999000</v>
      </c>
      <c r="P1275" s="2">
        <v>986933000</v>
      </c>
    </row>
    <row r="1276" spans="1:16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M1276">
        <v>0.15086607099999999</v>
      </c>
      <c r="N1276">
        <v>5.5382383E-2</v>
      </c>
      <c r="O1276" s="2">
        <v>429060000</v>
      </c>
      <c r="P1276" s="2">
        <v>1168794000</v>
      </c>
    </row>
    <row r="1277" spans="1:16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M1277">
        <v>0.121977261</v>
      </c>
      <c r="N1277">
        <v>3.9083064000000001E-2</v>
      </c>
      <c r="O1277" s="2">
        <v>295954000</v>
      </c>
      <c r="P1277" s="2">
        <v>923665000</v>
      </c>
    </row>
    <row r="1278" spans="1:16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M1278">
        <v>0.43014967900000001</v>
      </c>
      <c r="N1278">
        <v>0.22291518199999999</v>
      </c>
      <c r="O1278" s="2">
        <v>2502000000</v>
      </c>
      <c r="P1278" s="2">
        <v>4828000000</v>
      </c>
    </row>
    <row r="1279" spans="1:16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M1279">
        <v>0.43446540900000002</v>
      </c>
      <c r="N1279">
        <v>0.22012578599999999</v>
      </c>
      <c r="O1279" s="2">
        <v>2625000000</v>
      </c>
      <c r="P1279" s="2">
        <v>5181000000</v>
      </c>
    </row>
    <row r="1280" spans="1:16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M1280">
        <v>0.43273853200000001</v>
      </c>
      <c r="N1280">
        <v>0.212498982</v>
      </c>
      <c r="O1280" s="2">
        <v>2608000000</v>
      </c>
      <c r="P1280" s="2">
        <v>5311000000</v>
      </c>
    </row>
    <row r="1281" spans="1:16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M1281">
        <v>0.446919079</v>
      </c>
      <c r="N1281">
        <v>0.215386043</v>
      </c>
      <c r="O1281" s="2">
        <v>2321000000</v>
      </c>
      <c r="P1281" s="2">
        <v>4816000000</v>
      </c>
    </row>
    <row r="1282" spans="1:16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M1282">
        <v>0.60508324599999996</v>
      </c>
      <c r="N1282">
        <v>0.29075846500000002</v>
      </c>
      <c r="O1282" s="2">
        <v>7230000000</v>
      </c>
      <c r="P1282" s="2">
        <v>15046000000</v>
      </c>
    </row>
    <row r="1283" spans="1:16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M1283">
        <v>0.59655680099999997</v>
      </c>
      <c r="N1283">
        <v>0.28504549400000001</v>
      </c>
      <c r="O1283" s="2">
        <v>7550000000</v>
      </c>
      <c r="P1283" s="2">
        <v>15801000000</v>
      </c>
    </row>
    <row r="1284" spans="1:16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M1284">
        <v>0.58949408599999997</v>
      </c>
      <c r="N1284">
        <v>0.22847197499999999</v>
      </c>
      <c r="O1284" s="2">
        <v>5776000000</v>
      </c>
      <c r="P1284" s="2">
        <v>14903000000</v>
      </c>
    </row>
    <row r="1285" spans="1:16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M1285">
        <v>0.58610002500000002</v>
      </c>
      <c r="N1285">
        <v>0.27574934200000001</v>
      </c>
      <c r="O1285" s="2">
        <v>6495000000</v>
      </c>
      <c r="P1285" s="2">
        <v>13805000000</v>
      </c>
    </row>
    <row r="1286" spans="1:16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M1286">
        <v>0.35265290700000002</v>
      </c>
      <c r="N1286">
        <v>2.3811411000000001E-2</v>
      </c>
      <c r="O1286" s="2">
        <v>27341000</v>
      </c>
      <c r="P1286" s="2">
        <v>404927000</v>
      </c>
    </row>
    <row r="1287" spans="1:16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M1287">
        <v>0.40287650400000002</v>
      </c>
      <c r="N1287">
        <v>7.1577109E-2</v>
      </c>
      <c r="O1287" s="2">
        <v>122466000</v>
      </c>
      <c r="P1287" s="2">
        <v>689308000</v>
      </c>
    </row>
    <row r="1288" spans="1:16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M1288">
        <v>0.40201576100000003</v>
      </c>
      <c r="N1288">
        <v>4.5841650000000003E-3</v>
      </c>
      <c r="O1288" s="2">
        <v>11968000</v>
      </c>
      <c r="P1288" s="2">
        <v>1049553000</v>
      </c>
    </row>
    <row r="1289" spans="1:16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M1289">
        <v>0.205599378</v>
      </c>
      <c r="N1289">
        <v>6.1916709E-2</v>
      </c>
      <c r="O1289" s="2">
        <v>397461000</v>
      </c>
      <c r="P1289" s="2">
        <v>1319801000</v>
      </c>
    </row>
    <row r="1290" spans="1:16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M1290">
        <v>0.20873342</v>
      </c>
      <c r="N1290">
        <v>5.3582181999999999E-2</v>
      </c>
      <c r="O1290" s="2">
        <v>355720000</v>
      </c>
      <c r="P1290" s="2">
        <v>1385734000</v>
      </c>
    </row>
    <row r="1291" spans="1:16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M1291">
        <v>0.226029852</v>
      </c>
      <c r="N1291">
        <v>7.9712953000000003E-2</v>
      </c>
      <c r="O1291" s="2">
        <v>523865000</v>
      </c>
      <c r="P1291" s="2">
        <v>1485444000</v>
      </c>
    </row>
    <row r="1292" spans="1:16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M1292">
        <v>0.22121991199999999</v>
      </c>
      <c r="N1292">
        <v>8.0338778E-2</v>
      </c>
      <c r="O1292" s="2">
        <v>545258000</v>
      </c>
      <c r="P1292" s="2">
        <v>1501416000</v>
      </c>
    </row>
    <row r="1293" spans="1:16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M1293">
        <v>0.32916000299999998</v>
      </c>
      <c r="N1293">
        <v>0.102569139</v>
      </c>
      <c r="O1293" s="2">
        <v>788554000</v>
      </c>
      <c r="P1293" s="2">
        <v>2530590000</v>
      </c>
    </row>
    <row r="1294" spans="1:16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M1294">
        <v>0.33349991800000001</v>
      </c>
      <c r="N1294">
        <v>0.1074253</v>
      </c>
      <c r="O1294" s="2">
        <v>855094000</v>
      </c>
      <c r="P1294" s="2">
        <v>2654624000</v>
      </c>
    </row>
    <row r="1295" spans="1:16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M1295">
        <v>0.34278222699999999</v>
      </c>
      <c r="N1295">
        <v>0.117190239</v>
      </c>
      <c r="O1295" s="2">
        <v>946177000</v>
      </c>
      <c r="P1295" s="2">
        <v>2767574000</v>
      </c>
    </row>
    <row r="1296" spans="1:16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M1296">
        <v>0.38554674900000002</v>
      </c>
      <c r="N1296">
        <v>0.15497741100000001</v>
      </c>
      <c r="O1296" s="2">
        <v>1286169000</v>
      </c>
      <c r="P1296" s="2">
        <v>3199681000</v>
      </c>
    </row>
    <row r="1297" spans="1:16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M1297">
        <v>0.92618820800000001</v>
      </c>
      <c r="N1297">
        <v>0.35303564100000001</v>
      </c>
      <c r="O1297" s="2">
        <v>743050000</v>
      </c>
      <c r="P1297" s="2">
        <v>1949390000</v>
      </c>
    </row>
    <row r="1298" spans="1:16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M1298">
        <v>0.92728715900000003</v>
      </c>
      <c r="N1298">
        <v>0.29221576300000002</v>
      </c>
      <c r="O1298" s="2">
        <v>823919000</v>
      </c>
      <c r="P1298" s="2">
        <v>2614539000</v>
      </c>
    </row>
    <row r="1299" spans="1:16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M1299">
        <v>0.90430432999999999</v>
      </c>
      <c r="N1299">
        <v>0.30506797699999999</v>
      </c>
      <c r="O1299" s="2">
        <v>1251916000</v>
      </c>
      <c r="P1299" s="2">
        <v>3711019000</v>
      </c>
    </row>
    <row r="1300" spans="1:16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M1300">
        <v>0.93833998500000004</v>
      </c>
      <c r="N1300">
        <v>0.273790965</v>
      </c>
      <c r="O1300" s="2">
        <v>1330741000</v>
      </c>
      <c r="P1300" s="2">
        <v>4560733000</v>
      </c>
    </row>
    <row r="1301" spans="1:16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M1301">
        <v>0.40582539099999998</v>
      </c>
      <c r="N1301">
        <v>9.3402450999999997E-2</v>
      </c>
      <c r="O1301" s="2">
        <v>396577000</v>
      </c>
      <c r="P1301" s="2">
        <v>1723092000</v>
      </c>
    </row>
    <row r="1302" spans="1:16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M1302">
        <v>0.409565552</v>
      </c>
      <c r="N1302">
        <v>0.105777107</v>
      </c>
      <c r="O1302" s="2">
        <v>496625000</v>
      </c>
      <c r="P1302" s="2">
        <v>1922916000</v>
      </c>
    </row>
    <row r="1303" spans="1:16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M1303">
        <v>0.41501448600000002</v>
      </c>
      <c r="N1303">
        <v>0.113932803</v>
      </c>
      <c r="O1303" s="2">
        <v>580480000</v>
      </c>
      <c r="P1303" s="2">
        <v>2114471000</v>
      </c>
    </row>
    <row r="1304" spans="1:16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M1304">
        <v>0.411526057</v>
      </c>
      <c r="N1304">
        <v>0.105367611</v>
      </c>
      <c r="O1304" s="2">
        <v>553222000</v>
      </c>
      <c r="P1304" s="2">
        <v>2160676000</v>
      </c>
    </row>
    <row r="1305" spans="1:16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M1305">
        <v>0.84903865599999995</v>
      </c>
      <c r="N1305">
        <v>0.15365546899999999</v>
      </c>
      <c r="O1305" s="2">
        <v>204180000</v>
      </c>
      <c r="P1305" s="2">
        <v>1128217000</v>
      </c>
    </row>
    <row r="1306" spans="1:16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M1306">
        <v>0.84843104000000003</v>
      </c>
      <c r="N1306">
        <v>0.152780991</v>
      </c>
      <c r="O1306" s="2">
        <v>234460000</v>
      </c>
      <c r="P1306" s="2">
        <v>1302015000</v>
      </c>
    </row>
    <row r="1307" spans="1:16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M1307">
        <v>0.84733127699999999</v>
      </c>
      <c r="N1307">
        <v>0.13970133400000001</v>
      </c>
      <c r="O1307" s="2">
        <v>249994000</v>
      </c>
      <c r="P1307" s="2">
        <v>1516290000</v>
      </c>
    </row>
    <row r="1308" spans="1:16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M1308">
        <v>0.84912558500000002</v>
      </c>
      <c r="N1308">
        <v>0.14035853700000001</v>
      </c>
      <c r="O1308" s="2">
        <v>288048000</v>
      </c>
      <c r="P1308" s="2">
        <v>1742601000</v>
      </c>
    </row>
    <row r="1309" spans="1:16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M1309">
        <v>0.59841612700000002</v>
      </c>
      <c r="N1309">
        <v>0.16673866100000001</v>
      </c>
      <c r="O1309" s="2">
        <v>1158000000</v>
      </c>
      <c r="P1309" s="2">
        <v>4156000000</v>
      </c>
    </row>
    <row r="1310" spans="1:16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M1310">
        <v>0.57852349000000003</v>
      </c>
      <c r="N1310">
        <v>0.15208053699999999</v>
      </c>
      <c r="O1310" s="2">
        <v>1133000000</v>
      </c>
      <c r="P1310" s="2">
        <v>4310000000</v>
      </c>
    </row>
    <row r="1311" spans="1:16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M1311">
        <v>0.57454068199999997</v>
      </c>
      <c r="N1311">
        <v>0.13805774300000001</v>
      </c>
      <c r="O1311" s="2">
        <v>1052000000</v>
      </c>
      <c r="P1311" s="2">
        <v>4378000000</v>
      </c>
    </row>
    <row r="1312" spans="1:16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M1312">
        <v>0.56542876399999997</v>
      </c>
      <c r="N1312">
        <v>0.10452396999999999</v>
      </c>
      <c r="O1312" s="2">
        <v>774000000</v>
      </c>
      <c r="P1312" s="2">
        <v>4187000000</v>
      </c>
    </row>
    <row r="1313" spans="1:16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M1313">
        <v>0.40520159300000003</v>
      </c>
      <c r="N1313">
        <v>0.163116548</v>
      </c>
      <c r="O1313" s="2">
        <v>1036100000</v>
      </c>
      <c r="P1313" s="2">
        <v>2573800000</v>
      </c>
    </row>
    <row r="1314" spans="1:16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M1314">
        <v>0.41577715700000001</v>
      </c>
      <c r="N1314">
        <v>0.178727259</v>
      </c>
      <c r="O1314" s="2">
        <v>1183800000</v>
      </c>
      <c r="P1314" s="2">
        <v>2753900000</v>
      </c>
    </row>
    <row r="1315" spans="1:16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M1315">
        <v>0.428526134</v>
      </c>
      <c r="N1315">
        <v>0.18971448499999999</v>
      </c>
      <c r="O1315" s="2">
        <v>1196700000</v>
      </c>
      <c r="P1315" s="2">
        <v>2703100000</v>
      </c>
    </row>
    <row r="1316" spans="1:16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M1316">
        <v>0.421039204</v>
      </c>
      <c r="N1316">
        <v>0.171460158</v>
      </c>
      <c r="O1316" s="2">
        <v>1008100000</v>
      </c>
      <c r="P1316" s="2">
        <v>2475500000</v>
      </c>
    </row>
    <row r="1317" spans="1:16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M1317">
        <v>0.55845102499999999</v>
      </c>
      <c r="N1317">
        <v>0.253078264</v>
      </c>
      <c r="O1317" s="2">
        <v>757587000</v>
      </c>
      <c r="P1317" s="2">
        <v>1671717000</v>
      </c>
    </row>
    <row r="1318" spans="1:16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M1318">
        <v>0.581486587</v>
      </c>
      <c r="N1318">
        <v>0.26013826499999998</v>
      </c>
      <c r="O1318" s="2">
        <v>842361000</v>
      </c>
      <c r="P1318" s="2">
        <v>1882928000</v>
      </c>
    </row>
    <row r="1319" spans="1:16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M1319">
        <v>0.59216862999999997</v>
      </c>
      <c r="N1319">
        <v>0.28158182500000001</v>
      </c>
      <c r="O1319" s="2">
        <v>999473000</v>
      </c>
      <c r="P1319" s="2">
        <v>2101899000</v>
      </c>
    </row>
    <row r="1320" spans="1:16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M1320">
        <v>0.604245484</v>
      </c>
      <c r="N1320">
        <v>0.28693597399999998</v>
      </c>
      <c r="O1320" s="2">
        <v>1027918000</v>
      </c>
      <c r="P1320" s="2">
        <v>2164646000</v>
      </c>
    </row>
    <row r="1321" spans="1:16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M1321">
        <v>0.27873869800000001</v>
      </c>
      <c r="N1321">
        <v>0.13082424600000001</v>
      </c>
      <c r="O1321" s="2">
        <v>1271751000</v>
      </c>
      <c r="P1321" s="2">
        <v>2709637000</v>
      </c>
    </row>
    <row r="1322" spans="1:16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M1322">
        <v>0.28048191500000003</v>
      </c>
      <c r="N1322">
        <v>0.131282176</v>
      </c>
      <c r="O1322" s="2">
        <v>1343063000</v>
      </c>
      <c r="P1322" s="2">
        <v>2869429000</v>
      </c>
    </row>
    <row r="1323" spans="1:16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M1323">
        <v>0.28109145000000002</v>
      </c>
      <c r="N1323">
        <v>0.134793836</v>
      </c>
      <c r="O1323" s="2">
        <v>1488350000</v>
      </c>
      <c r="P1323" s="2">
        <v>3103721000</v>
      </c>
    </row>
    <row r="1324" spans="1:16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M1324">
        <v>0.28166886800000002</v>
      </c>
      <c r="N1324">
        <v>0.13604448399999999</v>
      </c>
      <c r="O1324" s="2">
        <v>1624371000</v>
      </c>
      <c r="P1324" s="2">
        <v>3363126000</v>
      </c>
    </row>
    <row r="1325" spans="1:16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M1325">
        <v>0.75950875399999995</v>
      </c>
      <c r="N1325">
        <v>0.25234303899999999</v>
      </c>
      <c r="O1325" s="2">
        <v>344987000</v>
      </c>
      <c r="P1325" s="2">
        <v>1038351000</v>
      </c>
    </row>
    <row r="1326" spans="1:16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M1326">
        <v>0.71831455600000005</v>
      </c>
      <c r="N1326">
        <v>0.23579167300000001</v>
      </c>
      <c r="O1326" s="2">
        <v>432030000</v>
      </c>
      <c r="P1326" s="2">
        <v>1316134000</v>
      </c>
    </row>
    <row r="1327" spans="1:16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M1327">
        <v>0.70343156600000001</v>
      </c>
      <c r="N1327">
        <v>0.33974953699999999</v>
      </c>
      <c r="O1327" s="2">
        <v>693951000</v>
      </c>
      <c r="P1327" s="2">
        <v>1436785000</v>
      </c>
    </row>
    <row r="1328" spans="1:16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M1328">
        <v>0.45082017200000002</v>
      </c>
      <c r="N1328">
        <v>-0.18087186</v>
      </c>
      <c r="O1328" s="2">
        <v>-213737000</v>
      </c>
      <c r="P1328" s="2">
        <v>532736000</v>
      </c>
    </row>
    <row r="1329" spans="1:16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M1329">
        <v>0.37809485300000001</v>
      </c>
      <c r="N1329">
        <v>0.14458489799999999</v>
      </c>
      <c r="O1329" s="2">
        <v>1217000000</v>
      </c>
      <c r="P1329" s="2">
        <v>3182500000</v>
      </c>
    </row>
    <row r="1330" spans="1:16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M1330">
        <v>0.35897901900000001</v>
      </c>
      <c r="N1330">
        <v>0.14254881699999999</v>
      </c>
      <c r="O1330" s="2">
        <v>1254900000</v>
      </c>
      <c r="P1330" s="2">
        <v>3160200000</v>
      </c>
    </row>
    <row r="1331" spans="1:16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M1331">
        <v>0.39455842000000002</v>
      </c>
      <c r="N1331">
        <v>0.17101481099999999</v>
      </c>
      <c r="O1331" s="2">
        <v>1558800000</v>
      </c>
      <c r="P1331" s="2">
        <v>3596400000</v>
      </c>
    </row>
    <row r="1332" spans="1:16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M1332">
        <v>0.38600509199999999</v>
      </c>
      <c r="N1332">
        <v>0.168102943</v>
      </c>
      <c r="O1332" s="2">
        <v>1578100000</v>
      </c>
      <c r="P1332" s="2">
        <v>3623700000</v>
      </c>
    </row>
    <row r="1333" spans="1:16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M1333">
        <v>0.57070116000000004</v>
      </c>
      <c r="N1333">
        <v>0.14847176300000001</v>
      </c>
      <c r="O1333" s="2">
        <v>2207300000</v>
      </c>
      <c r="P1333" s="2">
        <v>8484500000</v>
      </c>
    </row>
    <row r="1334" spans="1:16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M1334">
        <v>0.58299590199999995</v>
      </c>
      <c r="N1334">
        <v>0.169785625</v>
      </c>
      <c r="O1334" s="2">
        <v>2792600000</v>
      </c>
      <c r="P1334" s="2">
        <v>9589000000</v>
      </c>
    </row>
    <row r="1335" spans="1:16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M1335">
        <v>0.59361154699999996</v>
      </c>
      <c r="N1335">
        <v>0.17487619200000001</v>
      </c>
      <c r="O1335" s="2">
        <v>3351100000</v>
      </c>
      <c r="P1335" s="2">
        <v>11375200000</v>
      </c>
    </row>
    <row r="1336" spans="1:16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M1336">
        <v>0.60071589800000003</v>
      </c>
      <c r="N1336">
        <v>0.18078992699999999</v>
      </c>
      <c r="O1336" s="2">
        <v>3853700000</v>
      </c>
      <c r="P1336" s="2">
        <v>12804800000</v>
      </c>
    </row>
    <row r="1337" spans="1:16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M1337">
        <v>0.34051724100000003</v>
      </c>
      <c r="N1337">
        <v>0.20569923400000001</v>
      </c>
      <c r="O1337" s="2">
        <v>859000000</v>
      </c>
      <c r="P1337" s="2">
        <v>1422000000</v>
      </c>
    </row>
    <row r="1338" spans="1:16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M1338">
        <v>0.33548387099999999</v>
      </c>
      <c r="N1338">
        <v>0.20244716400000001</v>
      </c>
      <c r="O1338" s="2">
        <v>910000000</v>
      </c>
      <c r="P1338" s="2">
        <v>1508000000</v>
      </c>
    </row>
    <row r="1339" spans="1:16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M1339">
        <v>0.32720662499999997</v>
      </c>
      <c r="N1339">
        <v>0.203393254</v>
      </c>
      <c r="O1339" s="2">
        <v>1007000000</v>
      </c>
      <c r="P1339" s="2">
        <v>1620000000</v>
      </c>
    </row>
    <row r="1340" spans="1:16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M1340">
        <v>0.38036529699999999</v>
      </c>
      <c r="N1340">
        <v>0.245205479</v>
      </c>
      <c r="O1340" s="2">
        <v>1074000000</v>
      </c>
      <c r="P1340" s="2">
        <v>1666000000</v>
      </c>
    </row>
    <row r="1341" spans="1:16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M1341">
        <v>0.52374384200000001</v>
      </c>
      <c r="N1341">
        <v>0.31034482800000002</v>
      </c>
      <c r="O1341" s="2">
        <v>1575000000</v>
      </c>
      <c r="P1341" s="2">
        <v>2658000000</v>
      </c>
    </row>
    <row r="1342" spans="1:16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M1342">
        <v>0.50942370400000003</v>
      </c>
      <c r="N1342">
        <v>0.301920986</v>
      </c>
      <c r="O1342" s="2">
        <v>1666000000</v>
      </c>
      <c r="P1342" s="2">
        <v>2811000000</v>
      </c>
    </row>
    <row r="1343" spans="1:16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M1343">
        <v>0.52735896999999998</v>
      </c>
      <c r="N1343">
        <v>0.32593596499999999</v>
      </c>
      <c r="O1343" s="2">
        <v>1924000000</v>
      </c>
      <c r="P1343" s="2">
        <v>3113000000</v>
      </c>
    </row>
    <row r="1344" spans="1:16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M1344">
        <v>0.55387848699999997</v>
      </c>
      <c r="N1344">
        <v>0.34046618299999998</v>
      </c>
      <c r="O1344" s="2">
        <v>1782000000</v>
      </c>
      <c r="P1344" s="2">
        <v>2899000000</v>
      </c>
    </row>
    <row r="1345" spans="1:16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M1345">
        <v>0.33675300400000002</v>
      </c>
      <c r="N1345">
        <v>8.8209288999999996E-2</v>
      </c>
      <c r="O1345" s="2">
        <v>678400000</v>
      </c>
      <c r="P1345" s="2">
        <v>2589900000</v>
      </c>
    </row>
    <row r="1346" spans="1:16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M1346">
        <v>0.346764725</v>
      </c>
      <c r="N1346">
        <v>9.2806916000000003E-2</v>
      </c>
      <c r="O1346" s="2">
        <v>719300000</v>
      </c>
      <c r="P1346" s="2">
        <v>2687600000</v>
      </c>
    </row>
    <row r="1347" spans="1:16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M1347">
        <v>0.36785892100000001</v>
      </c>
      <c r="N1347">
        <v>0.119704188</v>
      </c>
      <c r="O1347" s="2">
        <v>841700000</v>
      </c>
      <c r="P1347" s="2">
        <v>2586600000</v>
      </c>
    </row>
    <row r="1348" spans="1:16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M1348">
        <v>0.37348597700000002</v>
      </c>
      <c r="N1348">
        <v>0.12278890000000001</v>
      </c>
      <c r="O1348" s="2">
        <v>832300000</v>
      </c>
      <c r="P1348" s="2">
        <v>2531600000</v>
      </c>
    </row>
    <row r="1349" spans="1:16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M1349">
        <v>0.44116028800000001</v>
      </c>
      <c r="N1349">
        <v>9.8729220000000006E-2</v>
      </c>
      <c r="O1349" s="2">
        <v>941330000</v>
      </c>
      <c r="P1349" s="2">
        <v>4206226000</v>
      </c>
    </row>
    <row r="1350" spans="1:16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M1350">
        <v>0.45324741000000002</v>
      </c>
      <c r="N1350">
        <v>0.112548466</v>
      </c>
      <c r="O1350" s="2">
        <v>1146366000</v>
      </c>
      <c r="P1350" s="2">
        <v>4616566000</v>
      </c>
    </row>
    <row r="1351" spans="1:16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M1351">
        <v>0.46403420499999998</v>
      </c>
      <c r="N1351">
        <v>0.11716897699999999</v>
      </c>
      <c r="O1351" s="2">
        <v>1304036000</v>
      </c>
      <c r="P1351" s="2">
        <v>5164484000</v>
      </c>
    </row>
    <row r="1352" spans="1:16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M1352">
        <v>0.49026165999999999</v>
      </c>
      <c r="N1352">
        <v>0.14246376999999999</v>
      </c>
      <c r="O1352" s="2">
        <v>1615440000</v>
      </c>
      <c r="P1352" s="2">
        <v>5559226000</v>
      </c>
    </row>
    <row r="1353" spans="1:16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M1353">
        <v>0.38595170000000001</v>
      </c>
      <c r="N1353">
        <v>0.140708942</v>
      </c>
      <c r="O1353" s="2">
        <v>560500000</v>
      </c>
      <c r="P1353" s="2">
        <v>1537400000</v>
      </c>
    </row>
    <row r="1354" spans="1:16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M1354">
        <v>0.375487028</v>
      </c>
      <c r="N1354">
        <v>0.13553644400000001</v>
      </c>
      <c r="O1354" s="2">
        <v>570500000</v>
      </c>
      <c r="P1354" s="2">
        <v>1580500000</v>
      </c>
    </row>
    <row r="1355" spans="1:16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M1355">
        <v>0.36159196700000001</v>
      </c>
      <c r="N1355">
        <v>0.100517755</v>
      </c>
      <c r="O1355" s="2">
        <v>576600000</v>
      </c>
      <c r="P1355" s="2">
        <v>2074200000</v>
      </c>
    </row>
    <row r="1356" spans="1:16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M1356">
        <v>0.37256877700000002</v>
      </c>
      <c r="N1356">
        <v>0.107431834</v>
      </c>
      <c r="O1356" s="2">
        <v>703700000</v>
      </c>
      <c r="P1356" s="2">
        <v>2440400000</v>
      </c>
    </row>
    <row r="1357" spans="1:16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M1357">
        <v>0.34379503900000002</v>
      </c>
      <c r="N1357">
        <v>0.154365261</v>
      </c>
      <c r="O1357" s="2">
        <v>910400000</v>
      </c>
      <c r="P1357" s="2">
        <v>2027600000</v>
      </c>
    </row>
    <row r="1358" spans="1:16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M1358">
        <v>0.36199336999999998</v>
      </c>
      <c r="N1358">
        <v>0.163797098</v>
      </c>
      <c r="O1358" s="2">
        <v>919000000</v>
      </c>
      <c r="P1358" s="2">
        <v>2031000000</v>
      </c>
    </row>
    <row r="1359" spans="1:16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M1359">
        <v>0.34582886899999998</v>
      </c>
      <c r="N1359">
        <v>0.135612275</v>
      </c>
      <c r="O1359" s="2">
        <v>772000000</v>
      </c>
      <c r="P1359" s="2">
        <v>1968700000</v>
      </c>
    </row>
    <row r="1360" spans="1:16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M1360">
        <v>0.37994162199999998</v>
      </c>
      <c r="N1360">
        <v>0.146622798</v>
      </c>
      <c r="O1360" s="2">
        <v>1145300000</v>
      </c>
      <c r="P1360" s="2">
        <v>2967800000</v>
      </c>
    </row>
    <row r="1361" spans="1:16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M1361">
        <v>0.63548523599999995</v>
      </c>
      <c r="N1361">
        <v>0.28609776999999997</v>
      </c>
      <c r="O1361" s="2">
        <v>369081000</v>
      </c>
      <c r="P1361" s="2">
        <v>819809000</v>
      </c>
    </row>
    <row r="1362" spans="1:16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M1362">
        <v>0.65015152499999995</v>
      </c>
      <c r="N1362">
        <v>0.31286335799999998</v>
      </c>
      <c r="O1362" s="2">
        <v>428956000</v>
      </c>
      <c r="P1362" s="2">
        <v>891400000</v>
      </c>
    </row>
    <row r="1363" spans="1:16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M1363">
        <v>0.67096497399999999</v>
      </c>
      <c r="N1363">
        <v>0.323927715</v>
      </c>
      <c r="O1363" s="2">
        <v>492363000</v>
      </c>
      <c r="P1363" s="2">
        <v>1019852000</v>
      </c>
    </row>
    <row r="1364" spans="1:16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M1364">
        <v>0.67866449299999998</v>
      </c>
      <c r="N1364">
        <v>0.241234066</v>
      </c>
      <c r="O1364" s="2">
        <v>401131000</v>
      </c>
      <c r="P1364" s="2">
        <v>1128503000</v>
      </c>
    </row>
    <row r="1365" spans="1:16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M1365">
        <v>0.49377606200000002</v>
      </c>
      <c r="N1365">
        <v>0.181065637</v>
      </c>
      <c r="O1365" s="2">
        <v>586200000</v>
      </c>
      <c r="P1365" s="2">
        <v>1598600000</v>
      </c>
    </row>
    <row r="1366" spans="1:16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M1366">
        <v>0.49630647700000002</v>
      </c>
      <c r="N1366">
        <v>0.19604306199999999</v>
      </c>
      <c r="O1366" s="2">
        <v>684700000</v>
      </c>
      <c r="P1366" s="2">
        <v>1733400000</v>
      </c>
    </row>
    <row r="1367" spans="1:16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M1367">
        <v>0.50610893099999998</v>
      </c>
      <c r="N1367">
        <v>0.21285241199999999</v>
      </c>
      <c r="O1367" s="2">
        <v>764800000</v>
      </c>
      <c r="P1367" s="2">
        <v>1818500000</v>
      </c>
    </row>
    <row r="1368" spans="1:16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M1368">
        <v>0.51411713999999997</v>
      </c>
      <c r="N1368">
        <v>0.23013093400000001</v>
      </c>
      <c r="O1368" s="2">
        <v>854200000</v>
      </c>
      <c r="P1368" s="2">
        <v>1908300000</v>
      </c>
    </row>
    <row r="1369" spans="1:16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M1369">
        <v>0.73524585399999998</v>
      </c>
      <c r="N1369">
        <v>0.40451165100000003</v>
      </c>
      <c r="O1369" s="2">
        <v>933282000</v>
      </c>
      <c r="P1369" s="2">
        <v>1696346000</v>
      </c>
    </row>
    <row r="1370" spans="1:16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M1370">
        <v>0.72368756400000001</v>
      </c>
      <c r="N1370">
        <v>0.38915619499999998</v>
      </c>
      <c r="O1370" s="2">
        <v>984880000</v>
      </c>
      <c r="P1370" s="2">
        <v>1831515000</v>
      </c>
    </row>
    <row r="1371" spans="1:16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M1371">
        <v>0.70778133300000001</v>
      </c>
      <c r="N1371">
        <v>0.37261129100000001</v>
      </c>
      <c r="O1371" s="2">
        <v>993179000</v>
      </c>
      <c r="P1371" s="2">
        <v>1886560000</v>
      </c>
    </row>
    <row r="1372" spans="1:16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M1372">
        <v>0.67286854200000001</v>
      </c>
      <c r="N1372">
        <v>0.36713441400000002</v>
      </c>
      <c r="O1372" s="2">
        <v>1108095000</v>
      </c>
      <c r="P1372" s="2">
        <v>2030870000</v>
      </c>
    </row>
    <row r="1373" spans="1:16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M1373">
        <v>0.43321037699999998</v>
      </c>
      <c r="N1373">
        <v>0.26987966400000002</v>
      </c>
      <c r="O1373" s="2">
        <v>4463000000</v>
      </c>
      <c r="P1373" s="2">
        <v>7164000000</v>
      </c>
    </row>
    <row r="1374" spans="1:16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M1374">
        <v>0.425469655</v>
      </c>
      <c r="N1374">
        <v>0.25955404700000001</v>
      </c>
      <c r="O1374" s="2">
        <v>4435000000</v>
      </c>
      <c r="P1374" s="2">
        <v>7270000000</v>
      </c>
    </row>
    <row r="1375" spans="1:16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M1375">
        <v>0.40266421200000002</v>
      </c>
      <c r="N1375">
        <v>0.24421941799999999</v>
      </c>
      <c r="O1375" s="2">
        <v>4510000000</v>
      </c>
      <c r="P1375" s="2">
        <v>7436000000</v>
      </c>
    </row>
    <row r="1376" spans="1:16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M1376">
        <v>0.43901881199999998</v>
      </c>
      <c r="N1376">
        <v>0.26570987499999998</v>
      </c>
      <c r="O1376" s="2">
        <v>4647000000</v>
      </c>
      <c r="P1376" s="2">
        <v>7678000000</v>
      </c>
    </row>
    <row r="1377" spans="1:16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M1377">
        <v>0.81194772699999995</v>
      </c>
      <c r="N1377">
        <v>0.47242336200000001</v>
      </c>
      <c r="O1377" s="2">
        <v>2010708000</v>
      </c>
      <c r="P1377" s="2">
        <v>3455777000</v>
      </c>
    </row>
    <row r="1378" spans="1:16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M1378">
        <v>0.81558674200000003</v>
      </c>
      <c r="N1378">
        <v>0.48325417500000001</v>
      </c>
      <c r="O1378" s="2">
        <v>2195834000</v>
      </c>
      <c r="P1378" s="2">
        <v>3705903000</v>
      </c>
    </row>
    <row r="1379" spans="1:16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M1379">
        <v>0.81875672600000005</v>
      </c>
      <c r="N1379">
        <v>0.49218488599999999</v>
      </c>
      <c r="O1379" s="2">
        <v>2397343000</v>
      </c>
      <c r="P1379" s="2">
        <v>3988015000</v>
      </c>
    </row>
    <row r="1380" spans="1:16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M1380">
        <v>0.81766554899999999</v>
      </c>
      <c r="N1380">
        <v>0.50806222400000001</v>
      </c>
      <c r="O1380" s="2">
        <v>2675508000</v>
      </c>
      <c r="P1380" s="2">
        <v>4305911000</v>
      </c>
    </row>
    <row r="1381" spans="1:16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M1381">
        <v>0.26624795800000001</v>
      </c>
      <c r="N1381">
        <v>6.2676170000000003E-2</v>
      </c>
      <c r="O1381" s="2">
        <v>1528077000</v>
      </c>
      <c r="P1381" s="2">
        <v>6491261000</v>
      </c>
    </row>
    <row r="1382" spans="1:16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M1382">
        <v>0.260967379</v>
      </c>
      <c r="N1382">
        <v>5.3733667999999998E-2</v>
      </c>
      <c r="O1382" s="2">
        <v>1242000000</v>
      </c>
      <c r="P1382" s="2">
        <v>6032000000</v>
      </c>
    </row>
    <row r="1383" spans="1:16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M1383">
        <v>0.25791392499999999</v>
      </c>
      <c r="N1383">
        <v>4.1036812999999998E-2</v>
      </c>
      <c r="O1383" s="2">
        <v>923000000</v>
      </c>
      <c r="P1383" s="2">
        <v>5801000000</v>
      </c>
    </row>
    <row r="1384" spans="1:16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M1384">
        <v>0.26183579499999998</v>
      </c>
      <c r="N1384">
        <v>4.0220332999999997E-2</v>
      </c>
      <c r="O1384" s="2">
        <v>847000000</v>
      </c>
      <c r="P1384" s="2">
        <v>5514000000</v>
      </c>
    </row>
    <row r="1385" spans="1:16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M1385">
        <v>0.44811198699999999</v>
      </c>
      <c r="N1385">
        <v>0.245059846</v>
      </c>
      <c r="O1385" s="2">
        <v>468836000</v>
      </c>
      <c r="P1385" s="2">
        <v>857305000</v>
      </c>
    </row>
    <row r="1386" spans="1:16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M1386">
        <v>0.45017306699999998</v>
      </c>
      <c r="N1386">
        <v>0.24996138200000001</v>
      </c>
      <c r="O1386" s="2">
        <v>535619000</v>
      </c>
      <c r="P1386" s="2">
        <v>964634000</v>
      </c>
    </row>
    <row r="1387" spans="1:16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M1387">
        <v>0.428240167</v>
      </c>
      <c r="N1387">
        <v>0.21769282500000001</v>
      </c>
      <c r="O1387" s="2">
        <v>556336000</v>
      </c>
      <c r="P1387" s="2">
        <v>1094411000</v>
      </c>
    </row>
    <row r="1388" spans="1:16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M1388">
        <v>0.42405358799999998</v>
      </c>
      <c r="N1388">
        <v>0.163304429</v>
      </c>
      <c r="O1388" s="2">
        <v>487612000</v>
      </c>
      <c r="P1388" s="2">
        <v>1266185000</v>
      </c>
    </row>
    <row r="1389" spans="1:16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M1389">
        <v>0.31108116499999999</v>
      </c>
      <c r="N1389">
        <v>0.16087903000000001</v>
      </c>
      <c r="O1389" s="2">
        <v>1552000000</v>
      </c>
      <c r="P1389" s="2">
        <v>3001000000</v>
      </c>
    </row>
    <row r="1390" spans="1:16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M1390">
        <v>0.31931419900000002</v>
      </c>
      <c r="N1390">
        <v>0.15951501400000001</v>
      </c>
      <c r="O1390" s="2">
        <v>1684000000</v>
      </c>
      <c r="P1390" s="2">
        <v>3371000000</v>
      </c>
    </row>
    <row r="1391" spans="1:16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M1391">
        <v>0.30321703700000002</v>
      </c>
      <c r="N1391">
        <v>0.16094245600000001</v>
      </c>
      <c r="O1391" s="2">
        <v>1776000000</v>
      </c>
      <c r="P1391" s="2">
        <v>3346000000</v>
      </c>
    </row>
    <row r="1392" spans="1:16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M1392">
        <v>0.350210146</v>
      </c>
      <c r="N1392">
        <v>0.189228814</v>
      </c>
      <c r="O1392" s="2">
        <v>1936000000</v>
      </c>
      <c r="P1392" s="2">
        <v>3583000000</v>
      </c>
    </row>
    <row r="1393" spans="1:16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M1393">
        <v>0.96183273999999996</v>
      </c>
      <c r="N1393">
        <v>0.29332740200000001</v>
      </c>
      <c r="O1393" s="2">
        <v>3297000000</v>
      </c>
      <c r="P1393" s="2">
        <v>10811000000</v>
      </c>
    </row>
    <row r="1394" spans="1:16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M1394">
        <v>0.96617065800000002</v>
      </c>
      <c r="N1394">
        <v>0.22401767</v>
      </c>
      <c r="O1394" s="2">
        <v>1927000000</v>
      </c>
      <c r="P1394" s="2">
        <v>8311000000</v>
      </c>
    </row>
    <row r="1395" spans="1:16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M1395">
        <v>0.97301022199999998</v>
      </c>
      <c r="N1395">
        <v>0.29711726199999999</v>
      </c>
      <c r="O1395" s="2">
        <v>2587000000</v>
      </c>
      <c r="P1395" s="2">
        <v>8472000000</v>
      </c>
    </row>
    <row r="1396" spans="1:16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M1396">
        <v>0.97433493500000001</v>
      </c>
      <c r="N1396">
        <v>0.35028712099999998</v>
      </c>
      <c r="O1396" s="2">
        <v>2989000000</v>
      </c>
      <c r="P1396" s="2">
        <v>8314000000</v>
      </c>
    </row>
    <row r="1397" spans="1:16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M1397">
        <v>0.27454532799999998</v>
      </c>
      <c r="N1397">
        <v>0.14584349499999999</v>
      </c>
      <c r="O1397" s="2">
        <v>2093000000</v>
      </c>
      <c r="P1397" s="2">
        <v>3940000000</v>
      </c>
    </row>
    <row r="1398" spans="1:16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M1398">
        <v>0.28023899699999999</v>
      </c>
      <c r="N1398">
        <v>0.131157097</v>
      </c>
      <c r="O1398" s="2">
        <v>1800000000</v>
      </c>
      <c r="P1398" s="2">
        <v>3846000000</v>
      </c>
    </row>
    <row r="1399" spans="1:16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M1399">
        <v>0.277239974</v>
      </c>
      <c r="N1399">
        <v>0.152121697</v>
      </c>
      <c r="O1399" s="2">
        <v>2090000000</v>
      </c>
      <c r="P1399" s="2">
        <v>3809000000</v>
      </c>
    </row>
    <row r="1400" spans="1:16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M1400">
        <v>0.234318996</v>
      </c>
      <c r="N1400">
        <v>5.5555555999999999E-2</v>
      </c>
      <c r="O1400" s="2">
        <v>620000000</v>
      </c>
      <c r="P1400" s="2">
        <v>2615000000</v>
      </c>
    </row>
    <row r="1401" spans="1:16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M1401">
        <v>0.39637351999999998</v>
      </c>
      <c r="N1401">
        <v>0.18701047900000001</v>
      </c>
      <c r="O1401" s="2">
        <v>522900000</v>
      </c>
      <c r="P1401" s="2">
        <v>1108300000</v>
      </c>
    </row>
    <row r="1402" spans="1:16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M1402">
        <v>0.40916654699999999</v>
      </c>
      <c r="N1402">
        <v>0.22528093399999999</v>
      </c>
      <c r="O1402" s="2">
        <v>1096600000</v>
      </c>
      <c r="P1402" s="2">
        <v>1991700000</v>
      </c>
    </row>
    <row r="1403" spans="1:16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M1403">
        <v>0.42777040500000002</v>
      </c>
      <c r="N1403">
        <v>0.24887193099999999</v>
      </c>
      <c r="O1403" s="2">
        <v>1500200000</v>
      </c>
      <c r="P1403" s="2">
        <v>2578600000</v>
      </c>
    </row>
    <row r="1404" spans="1:16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M1404">
        <v>0.44931586299999998</v>
      </c>
      <c r="N1404">
        <v>0.26954676</v>
      </c>
      <c r="O1404" s="2">
        <v>1765100000</v>
      </c>
      <c r="P1404" s="2">
        <v>2942300000</v>
      </c>
    </row>
    <row r="1405" spans="1:16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M1405">
        <v>0.35848294200000003</v>
      </c>
      <c r="N1405">
        <v>8.6633913000000007E-2</v>
      </c>
      <c r="O1405" s="2">
        <v>943400000</v>
      </c>
      <c r="P1405" s="2">
        <v>3903700000</v>
      </c>
    </row>
    <row r="1406" spans="1:16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M1406">
        <v>0.36183479400000002</v>
      </c>
      <c r="N1406">
        <v>0.11360309</v>
      </c>
      <c r="O1406" s="2">
        <v>1288100000</v>
      </c>
      <c r="P1406" s="2">
        <v>4102700000</v>
      </c>
    </row>
    <row r="1407" spans="1:16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M1407">
        <v>0.36448915999999998</v>
      </c>
      <c r="N1407">
        <v>0.124500976</v>
      </c>
      <c r="O1407" s="2">
        <v>1390900000</v>
      </c>
      <c r="P1407" s="2">
        <v>4072000000</v>
      </c>
    </row>
    <row r="1408" spans="1:16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M1408">
        <v>0.37408936700000001</v>
      </c>
      <c r="N1408">
        <v>0.12872033599999999</v>
      </c>
      <c r="O1408" s="2">
        <v>1468300000</v>
      </c>
      <c r="P1408" s="2">
        <v>4267200000</v>
      </c>
    </row>
    <row r="1409" spans="1:16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M1409">
        <v>0.42779017899999999</v>
      </c>
      <c r="N1409">
        <v>0.196149554</v>
      </c>
      <c r="O1409" s="2">
        <v>351500000</v>
      </c>
      <c r="P1409" s="2">
        <v>766600000</v>
      </c>
    </row>
    <row r="1410" spans="1:16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M1410">
        <v>0.44630154900000002</v>
      </c>
      <c r="N1410">
        <v>0.246781584</v>
      </c>
      <c r="O1410" s="2">
        <v>565500000</v>
      </c>
      <c r="P1410" s="2">
        <v>1022700000</v>
      </c>
    </row>
    <row r="1411" spans="1:16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M1411">
        <v>0.477074638</v>
      </c>
      <c r="N1411">
        <v>0.31503191800000002</v>
      </c>
      <c r="O1411" s="2">
        <v>1026500000</v>
      </c>
      <c r="P1411" s="2">
        <v>1554500000</v>
      </c>
    </row>
    <row r="1412" spans="1:16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M1412">
        <v>0.50629370600000001</v>
      </c>
      <c r="N1412">
        <v>0.34159318900000002</v>
      </c>
      <c r="O1412" s="2">
        <v>1123500000</v>
      </c>
      <c r="P1412" s="2">
        <v>1665200000</v>
      </c>
    </row>
    <row r="1413" spans="1:16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M1413">
        <v>0.91025641000000002</v>
      </c>
      <c r="N1413">
        <v>0.30732600700000001</v>
      </c>
      <c r="O1413" s="2">
        <v>839000000</v>
      </c>
      <c r="P1413" s="2">
        <v>2485000000</v>
      </c>
    </row>
    <row r="1414" spans="1:16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M1414">
        <v>0.90269949599999999</v>
      </c>
      <c r="N1414">
        <v>0.35716404600000001</v>
      </c>
      <c r="O1414" s="2">
        <v>1204000000</v>
      </c>
      <c r="P1414" s="2">
        <v>3043000000</v>
      </c>
    </row>
    <row r="1415" spans="1:16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M1415">
        <v>0.89425458099999999</v>
      </c>
      <c r="N1415">
        <v>0.34001981199999998</v>
      </c>
      <c r="O1415" s="2">
        <v>1373000000</v>
      </c>
      <c r="P1415" s="2">
        <v>3611000000</v>
      </c>
    </row>
    <row r="1416" spans="1:16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M1416">
        <v>0.78008298799999998</v>
      </c>
      <c r="N1416">
        <v>4.6281519E-2</v>
      </c>
      <c r="O1416" s="2">
        <v>145000000</v>
      </c>
      <c r="P1416" s="2">
        <v>2444000000</v>
      </c>
    </row>
    <row r="1417" spans="1:16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M1417">
        <v>0.96645974199999996</v>
      </c>
      <c r="N1417">
        <v>0.34828129299999999</v>
      </c>
      <c r="O1417" s="2">
        <v>3759000000</v>
      </c>
      <c r="P1417" s="2">
        <v>10431000000</v>
      </c>
    </row>
    <row r="1418" spans="1:16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M1418">
        <v>0.968339964</v>
      </c>
      <c r="N1418">
        <v>0.29713028000000002</v>
      </c>
      <c r="O1418" s="2">
        <v>3510000000</v>
      </c>
      <c r="P1418" s="2">
        <v>11439000000</v>
      </c>
    </row>
    <row r="1419" spans="1:16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M1419">
        <v>0.96307063699999995</v>
      </c>
      <c r="N1419">
        <v>0.30156360500000001</v>
      </c>
      <c r="O1419" s="2">
        <v>3838000000</v>
      </c>
      <c r="P1419" s="2">
        <v>12257000000</v>
      </c>
    </row>
    <row r="1420" spans="1:16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M1420">
        <v>0.95543318600000005</v>
      </c>
      <c r="N1420">
        <v>0.29801762100000001</v>
      </c>
      <c r="O1420" s="2">
        <v>4059000000</v>
      </c>
      <c r="P1420" s="2">
        <v>13013000000</v>
      </c>
    </row>
    <row r="1421" spans="1:16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M1421">
        <v>0.66722092899999996</v>
      </c>
      <c r="N1421">
        <v>0.13923068399999999</v>
      </c>
      <c r="O1421" s="2">
        <v>1256000000</v>
      </c>
      <c r="P1421" s="2">
        <v>6019000000</v>
      </c>
    </row>
    <row r="1422" spans="1:16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M1422">
        <v>0.656950904</v>
      </c>
      <c r="N1422">
        <v>0.12878553000000001</v>
      </c>
      <c r="O1422" s="2">
        <v>1246000000</v>
      </c>
      <c r="P1422" s="2">
        <v>6356000000</v>
      </c>
    </row>
    <row r="1423" spans="1:16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M1423">
        <v>0.66378443600000003</v>
      </c>
      <c r="N1423">
        <v>0.18711039600000001</v>
      </c>
      <c r="O1423" s="2">
        <v>1861000000</v>
      </c>
      <c r="P1423" s="2">
        <v>6602000000</v>
      </c>
    </row>
    <row r="1424" spans="1:16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M1424">
        <v>0.66181015499999996</v>
      </c>
      <c r="N1424">
        <v>0.191258278</v>
      </c>
      <c r="O1424" s="2">
        <v>2166000000</v>
      </c>
      <c r="P1424" s="2">
        <v>7495000000</v>
      </c>
    </row>
    <row r="1425" spans="1:16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M1425">
        <v>0.82985809399999999</v>
      </c>
      <c r="N1425">
        <v>0.17130031900000001</v>
      </c>
      <c r="O1425" s="2">
        <v>1183000000</v>
      </c>
      <c r="P1425" s="2">
        <v>5731000000</v>
      </c>
    </row>
    <row r="1426" spans="1:16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M1426">
        <v>0.81090126699999998</v>
      </c>
      <c r="N1426">
        <v>9.3473583999999998E-2</v>
      </c>
      <c r="O1426" s="2">
        <v>391000000</v>
      </c>
      <c r="P1426" s="2">
        <v>3392000000</v>
      </c>
    </row>
    <row r="1427" spans="1:16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M1427">
        <v>0.81622851399999996</v>
      </c>
      <c r="N1427">
        <v>8.0384226000000003E-2</v>
      </c>
      <c r="O1427" s="2">
        <v>318000000</v>
      </c>
      <c r="P1427" s="2">
        <v>3229000000</v>
      </c>
    </row>
    <row r="1428" spans="1:16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M1428">
        <v>0.82916666699999997</v>
      </c>
      <c r="N1428">
        <v>0.164722222</v>
      </c>
      <c r="O1428" s="2">
        <v>593000000</v>
      </c>
      <c r="P1428" s="2">
        <v>2985000000</v>
      </c>
    </row>
    <row r="1429" spans="1:16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M1429">
        <v>0.180058207</v>
      </c>
      <c r="N1429">
        <v>3.7343660000000001E-2</v>
      </c>
      <c r="O1429" s="2">
        <v>1658478000</v>
      </c>
      <c r="P1429" s="2">
        <v>7996607000</v>
      </c>
    </row>
    <row r="1430" spans="1:16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M1430">
        <v>0.17587302799999999</v>
      </c>
      <c r="N1430">
        <v>0.17587302799999999</v>
      </c>
      <c r="O1430" s="2">
        <v>8181035000</v>
      </c>
      <c r="P1430" s="2">
        <v>8181035000</v>
      </c>
    </row>
    <row r="1431" spans="1:16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M1431">
        <v>0.17566524</v>
      </c>
      <c r="N1431">
        <v>0.17566524</v>
      </c>
      <c r="O1431" s="2">
        <v>8551516000</v>
      </c>
      <c r="P1431" s="2">
        <v>8551516000</v>
      </c>
    </row>
    <row r="1432" spans="1:16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M1432">
        <v>0.17949225799999999</v>
      </c>
      <c r="N1432">
        <v>0.17949225799999999</v>
      </c>
      <c r="O1432" s="2">
        <v>9040472000</v>
      </c>
      <c r="P1432" s="2">
        <v>9040472000</v>
      </c>
    </row>
    <row r="1433" spans="1:16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M1433">
        <v>0.56661487499999996</v>
      </c>
      <c r="N1433">
        <v>0.10199005</v>
      </c>
      <c r="O1433" s="2">
        <v>12997000000</v>
      </c>
      <c r="P1433" s="2">
        <v>72206000000</v>
      </c>
    </row>
    <row r="1434" spans="1:16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M1434">
        <v>0.60240617600000002</v>
      </c>
      <c r="N1434">
        <v>0.23884677500000001</v>
      </c>
      <c r="O1434" s="2">
        <v>30752000000</v>
      </c>
      <c r="P1434" s="2">
        <v>77561000000</v>
      </c>
    </row>
    <row r="1435" spans="1:16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M1435">
        <v>0.54589382900000005</v>
      </c>
      <c r="N1435">
        <v>9.2202918999999994E-2</v>
      </c>
      <c r="O1435" s="2">
        <v>12212000000</v>
      </c>
      <c r="P1435" s="2">
        <v>72302000000</v>
      </c>
    </row>
    <row r="1436" spans="1:16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M1436">
        <v>0.54328648999999996</v>
      </c>
      <c r="N1436">
        <v>0.16883400000000001</v>
      </c>
      <c r="O1436" s="2">
        <v>24785000000</v>
      </c>
      <c r="P1436" s="2">
        <v>79755000000</v>
      </c>
    </row>
    <row r="1437" spans="1:16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M1437">
        <v>0.39478376599999998</v>
      </c>
      <c r="N1437">
        <v>0.110957894</v>
      </c>
      <c r="O1437" s="2">
        <v>466700000</v>
      </c>
      <c r="P1437" s="2">
        <v>1660500000</v>
      </c>
    </row>
    <row r="1438" spans="1:16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M1438">
        <v>0.39866869300000002</v>
      </c>
      <c r="N1438">
        <v>0.117960591</v>
      </c>
      <c r="O1438" s="2">
        <v>489100000</v>
      </c>
      <c r="P1438" s="2">
        <v>1653000000</v>
      </c>
    </row>
    <row r="1439" spans="1:16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M1439">
        <v>0.39355290799999998</v>
      </c>
      <c r="N1439">
        <v>9.8724596999999997E-2</v>
      </c>
      <c r="O1439" s="2">
        <v>352200000</v>
      </c>
      <c r="P1439" s="2">
        <v>1404000000</v>
      </c>
    </row>
    <row r="1440" spans="1:16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M1440">
        <v>0.38524053200000002</v>
      </c>
      <c r="N1440">
        <v>5.8259980000000003E-2</v>
      </c>
      <c r="O1440" s="2">
        <v>284600000</v>
      </c>
      <c r="P1440" s="2">
        <v>1881900000</v>
      </c>
    </row>
    <row r="1441" spans="1:16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M1441">
        <v>0.55947467200000001</v>
      </c>
      <c r="N1441">
        <v>0.21763602300000001</v>
      </c>
      <c r="O1441" s="2">
        <v>580000000</v>
      </c>
      <c r="P1441" s="2">
        <v>1491000000</v>
      </c>
    </row>
    <row r="1442" spans="1:16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M1442">
        <v>0.54717682000000001</v>
      </c>
      <c r="N1442">
        <v>0.19762258499999999</v>
      </c>
      <c r="O1442" s="2">
        <v>532000000</v>
      </c>
      <c r="P1442" s="2">
        <v>1473000000</v>
      </c>
    </row>
    <row r="1443" spans="1:16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M1443">
        <v>0.54136163999999998</v>
      </c>
      <c r="N1443">
        <v>0.184114202</v>
      </c>
      <c r="O1443" s="2">
        <v>503000000</v>
      </c>
      <c r="P1443" s="2">
        <v>1479000000</v>
      </c>
    </row>
    <row r="1444" spans="1:16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M1444">
        <v>0.50434782600000005</v>
      </c>
      <c r="N1444">
        <v>0.111857708</v>
      </c>
      <c r="O1444" s="2">
        <v>283000000</v>
      </c>
      <c r="P1444" s="2">
        <v>1276000000</v>
      </c>
    </row>
    <row r="1445" spans="1:16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M1445">
        <v>0.54539700700000004</v>
      </c>
      <c r="N1445">
        <v>0.38944865899999997</v>
      </c>
      <c r="O1445" s="2">
        <v>749455000</v>
      </c>
      <c r="P1445" s="2">
        <v>1049562000</v>
      </c>
    </row>
    <row r="1446" spans="1:16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M1446">
        <v>0.53431277899999996</v>
      </c>
      <c r="N1446">
        <v>0.39100579600000002</v>
      </c>
      <c r="O1446" s="2">
        <v>927820000</v>
      </c>
      <c r="P1446" s="2">
        <v>1267874000</v>
      </c>
    </row>
    <row r="1447" spans="1:16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M1447">
        <v>0.53556830799999999</v>
      </c>
      <c r="N1447">
        <v>0.396733053</v>
      </c>
      <c r="O1447" s="2">
        <v>1074002000</v>
      </c>
      <c r="P1447" s="2">
        <v>1449845000</v>
      </c>
    </row>
    <row r="1448" spans="1:16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M1448">
        <v>0.54488774900000003</v>
      </c>
      <c r="N1448">
        <v>0.399746359</v>
      </c>
      <c r="O1448" s="2">
        <v>1267760000</v>
      </c>
      <c r="P1448" s="2">
        <v>1728063000</v>
      </c>
    </row>
    <row r="1449" spans="1:16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M1449">
        <v>0.32054433700000001</v>
      </c>
      <c r="N1449">
        <v>0.14231782300000001</v>
      </c>
      <c r="O1449" s="2">
        <v>1621000000</v>
      </c>
      <c r="P1449" s="2">
        <v>3651000000</v>
      </c>
    </row>
    <row r="1450" spans="1:16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M1450">
        <v>0.33174642900000001</v>
      </c>
      <c r="N1450">
        <v>0.15493193</v>
      </c>
      <c r="O1450" s="2">
        <v>1855000000</v>
      </c>
      <c r="P1450" s="2">
        <v>3972000000</v>
      </c>
    </row>
    <row r="1451" spans="1:16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M1451">
        <v>0.33409629699999999</v>
      </c>
      <c r="N1451">
        <v>0.15989536500000001</v>
      </c>
      <c r="O1451" s="2">
        <v>1956000000</v>
      </c>
      <c r="P1451" s="2">
        <v>4087000000</v>
      </c>
    </row>
    <row r="1452" spans="1:16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M1452">
        <v>0.32954731199999998</v>
      </c>
      <c r="N1452">
        <v>0.15737865700000001</v>
      </c>
      <c r="O1452" s="2">
        <v>1926000000</v>
      </c>
      <c r="P1452" s="2">
        <v>4033000000</v>
      </c>
    </row>
    <row r="1453" spans="1:16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M1453">
        <v>0.45007684199999998</v>
      </c>
      <c r="N1453">
        <v>0.17034381500000001</v>
      </c>
      <c r="O1453" s="2">
        <v>911884000</v>
      </c>
      <c r="P1453" s="2">
        <v>2409350000</v>
      </c>
    </row>
    <row r="1454" spans="1:16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M1454">
        <v>0.58657632599999998</v>
      </c>
      <c r="N1454">
        <v>0.20808696500000001</v>
      </c>
      <c r="O1454" s="2">
        <v>333589000</v>
      </c>
      <c r="P1454" s="2">
        <v>940354000</v>
      </c>
    </row>
    <row r="1455" spans="1:16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M1455">
        <v>0.63635235099999998</v>
      </c>
      <c r="N1455">
        <v>0.28652688500000001</v>
      </c>
      <c r="O1455" s="2">
        <v>752460000</v>
      </c>
      <c r="P1455" s="2">
        <v>1671151000</v>
      </c>
    </row>
    <row r="1456" spans="1:16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M1456">
        <v>0.69736065400000002</v>
      </c>
      <c r="N1456">
        <v>0.28001193099999999</v>
      </c>
      <c r="O1456" s="2">
        <v>854301000</v>
      </c>
      <c r="P1456" s="2">
        <v>2127609000</v>
      </c>
    </row>
    <row r="1457" spans="1:16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M1457">
        <v>0.310132195</v>
      </c>
      <c r="N1457">
        <v>7.6110831000000004E-2</v>
      </c>
      <c r="O1457" s="2">
        <v>5579000000</v>
      </c>
      <c r="P1457" s="2">
        <v>22733000000</v>
      </c>
    </row>
    <row r="1458" spans="1:16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M1458">
        <v>0.29798397799999998</v>
      </c>
      <c r="N1458">
        <v>6.7046394999999995E-2</v>
      </c>
      <c r="O1458" s="2">
        <v>4779000000</v>
      </c>
      <c r="P1458" s="2">
        <v>21240000000</v>
      </c>
    </row>
    <row r="1459" spans="1:16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M1459">
        <v>0.29386653400000001</v>
      </c>
      <c r="N1459">
        <v>6.2450080999999998E-2</v>
      </c>
      <c r="O1459" s="2">
        <v>4535000000</v>
      </c>
      <c r="P1459" s="2">
        <v>21340000000</v>
      </c>
    </row>
    <row r="1460" spans="1:16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M1460">
        <v>0.295290371</v>
      </c>
      <c r="N1460">
        <v>6.6544691000000003E-2</v>
      </c>
      <c r="O1460" s="2">
        <v>4910000000</v>
      </c>
      <c r="P1460" s="2">
        <v>21788000000</v>
      </c>
    </row>
    <row r="1461" spans="1:16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M1461">
        <v>0.570148137</v>
      </c>
      <c r="N1461">
        <v>0.18375625800000001</v>
      </c>
      <c r="O1461" s="2">
        <v>697217000</v>
      </c>
      <c r="P1461" s="2">
        <v>2163284000</v>
      </c>
    </row>
    <row r="1462" spans="1:16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M1462">
        <v>0.58058594399999996</v>
      </c>
      <c r="N1462">
        <v>7.5488079999999999E-2</v>
      </c>
      <c r="O1462" s="2">
        <v>304300000</v>
      </c>
      <c r="P1462" s="2">
        <v>2340400000</v>
      </c>
    </row>
    <row r="1463" spans="1:16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M1463">
        <v>0.59700228200000005</v>
      </c>
      <c r="N1463">
        <v>0.20974611200000001</v>
      </c>
      <c r="O1463" s="2">
        <v>891400000</v>
      </c>
      <c r="P1463" s="2">
        <v>2537200000</v>
      </c>
    </row>
    <row r="1464" spans="1:16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M1464">
        <v>0.60690881600000002</v>
      </c>
      <c r="N1464">
        <v>0.185168944</v>
      </c>
      <c r="O1464" s="2">
        <v>760100000</v>
      </c>
      <c r="P1464" s="2">
        <v>2491300000</v>
      </c>
    </row>
    <row r="1465" spans="1:16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M1465">
        <v>0.28429037200000001</v>
      </c>
      <c r="N1465">
        <v>0.120043332</v>
      </c>
      <c r="O1465" s="2">
        <v>3106526000</v>
      </c>
      <c r="P1465" s="2">
        <v>7356972000</v>
      </c>
    </row>
    <row r="1466" spans="1:16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M1466">
        <v>0.28507988400000001</v>
      </c>
      <c r="N1466">
        <v>0.12218237</v>
      </c>
      <c r="O1466" s="2">
        <v>3350570000</v>
      </c>
      <c r="P1466" s="2">
        <v>7817659000</v>
      </c>
    </row>
    <row r="1467" spans="1:16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M1467">
        <v>0.28549999300000001</v>
      </c>
      <c r="N1467">
        <v>0.12402677400000001</v>
      </c>
      <c r="O1467" s="2">
        <v>3606501000</v>
      </c>
      <c r="P1467" s="2">
        <v>8301885000</v>
      </c>
    </row>
    <row r="1468" spans="1:16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M1468">
        <v>0.28794418700000002</v>
      </c>
      <c r="N1468">
        <v>0.119719096</v>
      </c>
      <c r="O1468" s="2">
        <v>3704700000</v>
      </c>
      <c r="P1468" s="2">
        <v>8910415000</v>
      </c>
    </row>
    <row r="1469" spans="1:16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M1469">
        <v>0.45516832899999998</v>
      </c>
      <c r="N1469">
        <v>0.23582705900000001</v>
      </c>
      <c r="O1469" s="2">
        <v>846505000</v>
      </c>
      <c r="P1469" s="2">
        <v>1633834000</v>
      </c>
    </row>
    <row r="1470" spans="1:16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M1470">
        <v>0.47377422299999999</v>
      </c>
      <c r="N1470">
        <v>0.23918588599999999</v>
      </c>
      <c r="O1470" s="2">
        <v>835776000</v>
      </c>
      <c r="P1470" s="2">
        <v>1655487000</v>
      </c>
    </row>
    <row r="1471" spans="1:16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M1471">
        <v>0.47421711300000002</v>
      </c>
      <c r="N1471">
        <v>0.23778464399999999</v>
      </c>
      <c r="O1471" s="2">
        <v>860803000</v>
      </c>
      <c r="P1471" s="2">
        <v>1716711000</v>
      </c>
    </row>
    <row r="1472" spans="1:16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M1472">
        <v>0.46463696199999999</v>
      </c>
      <c r="N1472">
        <v>0.22379565900000001</v>
      </c>
      <c r="O1472" s="2">
        <v>842829000</v>
      </c>
      <c r="P1472" s="2">
        <v>1749853000</v>
      </c>
    </row>
    <row r="1473" spans="1:16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M1473">
        <v>0.42330474299999998</v>
      </c>
      <c r="N1473">
        <v>0.125036971</v>
      </c>
      <c r="O1473" s="2">
        <v>1564200000</v>
      </c>
      <c r="P1473" s="2">
        <v>5295500000</v>
      </c>
    </row>
    <row r="1474" spans="1:16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M1474">
        <v>0.42238145799999999</v>
      </c>
      <c r="N1474">
        <v>0.12889697</v>
      </c>
      <c r="O1474" s="2">
        <v>1687300000</v>
      </c>
      <c r="P1474" s="2">
        <v>5529100000</v>
      </c>
    </row>
    <row r="1475" spans="1:16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M1475">
        <v>0.443586586</v>
      </c>
      <c r="N1475">
        <v>0.112779462</v>
      </c>
      <c r="O1475" s="2">
        <v>1904800000</v>
      </c>
      <c r="P1475" s="2">
        <v>7492000000</v>
      </c>
    </row>
    <row r="1476" spans="1:16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M1476">
        <v>0.457159867</v>
      </c>
      <c r="N1476">
        <v>0.144499982</v>
      </c>
      <c r="O1476" s="2">
        <v>2451500000</v>
      </c>
      <c r="P1476" s="2">
        <v>7755900000</v>
      </c>
    </row>
    <row r="1477" spans="1:16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M1477">
        <v>0.98427260800000005</v>
      </c>
      <c r="N1477">
        <v>0.38794233299999997</v>
      </c>
      <c r="O1477" s="2">
        <v>296000000</v>
      </c>
      <c r="P1477" s="2">
        <v>751000000</v>
      </c>
    </row>
    <row r="1478" spans="1:16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M1478">
        <v>0.98095238100000004</v>
      </c>
      <c r="N1478">
        <v>0.311111111</v>
      </c>
      <c r="O1478" s="2">
        <v>294000000</v>
      </c>
      <c r="P1478" s="2">
        <v>927000000</v>
      </c>
    </row>
    <row r="1479" spans="1:16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M1479">
        <v>0.967897271</v>
      </c>
      <c r="N1479">
        <v>0.27287319399999999</v>
      </c>
      <c r="O1479" s="2">
        <v>340000000</v>
      </c>
      <c r="P1479" s="2">
        <v>1206000000</v>
      </c>
    </row>
    <row r="1480" spans="1:16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M1480">
        <v>0.96112600500000001</v>
      </c>
      <c r="N1480">
        <v>0.15549597900000001</v>
      </c>
      <c r="O1480" s="2">
        <v>232000000</v>
      </c>
      <c r="P1480" s="2">
        <v>1434000000</v>
      </c>
    </row>
    <row r="1481" spans="1:16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M1481">
        <v>0.49192470700000002</v>
      </c>
      <c r="N1481">
        <v>0.202588675</v>
      </c>
      <c r="O1481" s="2">
        <v>5306000000</v>
      </c>
      <c r="P1481" s="2">
        <v>12884000000</v>
      </c>
    </row>
    <row r="1482" spans="1:16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M1482">
        <v>0.48958563300000002</v>
      </c>
      <c r="N1482">
        <v>0.20085375699999999</v>
      </c>
      <c r="O1482" s="2">
        <v>5458000000</v>
      </c>
      <c r="P1482" s="2">
        <v>13304000000</v>
      </c>
    </row>
    <row r="1483" spans="1:16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M1483">
        <v>0.48823419699999998</v>
      </c>
      <c r="N1483">
        <v>0.19067686</v>
      </c>
      <c r="O1483" s="2">
        <v>5113000000</v>
      </c>
      <c r="P1483" s="2">
        <v>13092000000</v>
      </c>
    </row>
    <row r="1484" spans="1:16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M1484">
        <v>0.45447963800000002</v>
      </c>
      <c r="N1484">
        <v>0.159855204</v>
      </c>
      <c r="O1484" s="2">
        <v>4416000000</v>
      </c>
      <c r="P1484" s="2">
        <v>12555000000</v>
      </c>
    </row>
    <row r="1485" spans="1:16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M1485">
        <v>0.335766232</v>
      </c>
      <c r="N1485">
        <v>9.3649391999999998E-2</v>
      </c>
      <c r="O1485" s="2">
        <v>436792000</v>
      </c>
      <c r="P1485" s="2">
        <v>1566054000</v>
      </c>
    </row>
    <row r="1486" spans="1:16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M1486">
        <v>0.33953191500000002</v>
      </c>
      <c r="N1486">
        <v>9.9645987000000005E-2</v>
      </c>
      <c r="O1486" s="2">
        <v>514650000</v>
      </c>
      <c r="P1486" s="2">
        <v>1753609000</v>
      </c>
    </row>
    <row r="1487" spans="1:16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M1487">
        <v>0.34147624700000001</v>
      </c>
      <c r="N1487">
        <v>0.103204029</v>
      </c>
      <c r="O1487" s="2">
        <v>589472000</v>
      </c>
      <c r="P1487" s="2">
        <v>1950415000</v>
      </c>
    </row>
    <row r="1488" spans="1:16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M1488">
        <v>0.344201653</v>
      </c>
      <c r="N1488">
        <v>0.10447398500000001</v>
      </c>
      <c r="O1488" s="2">
        <v>650508000</v>
      </c>
      <c r="P1488" s="2">
        <v>2143174000</v>
      </c>
    </row>
    <row r="1489" spans="1:16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M1489">
        <v>6.8598358999999998E-2</v>
      </c>
      <c r="N1489">
        <v>4.0001163999999999E-2</v>
      </c>
      <c r="O1489" s="2">
        <v>1375000000</v>
      </c>
      <c r="P1489" s="2">
        <v>2358000000</v>
      </c>
    </row>
    <row r="1490" spans="1:16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M1490">
        <v>7.1447577999999998E-2</v>
      </c>
      <c r="N1490">
        <v>3.8052154999999997E-2</v>
      </c>
      <c r="O1490" s="2">
        <v>1430000000</v>
      </c>
      <c r="P1490" s="2">
        <v>2685000000</v>
      </c>
    </row>
    <row r="1491" spans="1:16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M1491">
        <v>9.4675271000000005E-2</v>
      </c>
      <c r="N1491">
        <v>5.2425495000000003E-2</v>
      </c>
      <c r="O1491" s="2">
        <v>2169000000</v>
      </c>
      <c r="P1491" s="2">
        <v>3917000000</v>
      </c>
    </row>
    <row r="1492" spans="1:16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M1492">
        <v>0.12735554900000001</v>
      </c>
      <c r="N1492">
        <v>7.681462E-2</v>
      </c>
      <c r="O1492" s="2">
        <v>2833000000</v>
      </c>
      <c r="P1492" s="2">
        <v>4697000000</v>
      </c>
    </row>
    <row r="1493" spans="1:16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M1493">
        <v>0.12627058899999999</v>
      </c>
      <c r="N1493">
        <v>5.5151129E-2</v>
      </c>
      <c r="O1493" s="2">
        <v>1644000000</v>
      </c>
      <c r="P1493" s="2">
        <v>3764000000</v>
      </c>
    </row>
    <row r="1494" spans="1:16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M1494">
        <v>9.3508150999999998E-2</v>
      </c>
      <c r="N1494">
        <v>2.0717533999999999E-2</v>
      </c>
      <c r="O1494" s="2">
        <v>779000000</v>
      </c>
      <c r="P1494" s="2">
        <v>3516000000</v>
      </c>
    </row>
    <row r="1495" spans="1:16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M1495">
        <v>0.12206827000000001</v>
      </c>
      <c r="N1495">
        <v>4.0262841000000001E-2</v>
      </c>
      <c r="O1495" s="2">
        <v>1636000000</v>
      </c>
      <c r="P1495" s="2">
        <v>4960000000</v>
      </c>
    </row>
    <row r="1496" spans="1:16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M1496">
        <v>0.217512452</v>
      </c>
      <c r="N1496">
        <v>9.9926856999999994E-2</v>
      </c>
      <c r="O1496" s="2">
        <v>2869000000</v>
      </c>
      <c r="P1496" s="2">
        <v>6245000000</v>
      </c>
    </row>
    <row r="1497" spans="1:16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M1497">
        <v>0.336881404</v>
      </c>
      <c r="N1497">
        <v>0.19883338</v>
      </c>
      <c r="O1497" s="2">
        <v>356619000</v>
      </c>
      <c r="P1497" s="2">
        <v>604216000</v>
      </c>
    </row>
    <row r="1498" spans="1:16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M1498">
        <v>0.336610627</v>
      </c>
      <c r="N1498">
        <v>0.185292387</v>
      </c>
      <c r="O1498" s="2">
        <v>382500000</v>
      </c>
      <c r="P1498" s="2">
        <v>694867000</v>
      </c>
    </row>
    <row r="1499" spans="1:16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M1499">
        <v>0.317950187</v>
      </c>
      <c r="N1499">
        <v>0.17640445399999999</v>
      </c>
      <c r="O1499" s="2">
        <v>431640000</v>
      </c>
      <c r="P1499" s="2">
        <v>777985000</v>
      </c>
    </row>
    <row r="1500" spans="1:16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M1500">
        <v>0.332558505</v>
      </c>
      <c r="N1500">
        <v>0.19215654700000001</v>
      </c>
      <c r="O1500" s="2">
        <v>534107000</v>
      </c>
      <c r="P1500" s="2">
        <v>924360000</v>
      </c>
    </row>
    <row r="1501" spans="1:16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M1501">
        <v>0.49653021400000003</v>
      </c>
      <c r="N1501">
        <v>0.20951267100000001</v>
      </c>
      <c r="O1501" s="2">
        <v>2687000000</v>
      </c>
      <c r="P1501" s="2">
        <v>6368000000</v>
      </c>
    </row>
    <row r="1502" spans="1:16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M1502">
        <v>0.52142564499999999</v>
      </c>
      <c r="N1502">
        <v>0.244489963</v>
      </c>
      <c r="O1502" s="2">
        <v>2984000000</v>
      </c>
      <c r="P1502" s="2">
        <v>6364000000</v>
      </c>
    </row>
    <row r="1503" spans="1:16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M1503">
        <v>0.56933691099999995</v>
      </c>
      <c r="N1503">
        <v>0.32395553900000001</v>
      </c>
      <c r="O1503" s="2">
        <v>4226000000</v>
      </c>
      <c r="P1503" s="2">
        <v>7427000000</v>
      </c>
    </row>
    <row r="1504" spans="1:16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M1504">
        <v>0.58153846200000003</v>
      </c>
      <c r="N1504">
        <v>0.348615385</v>
      </c>
      <c r="O1504" s="2">
        <v>4532000000</v>
      </c>
      <c r="P1504" s="2">
        <v>7560000000</v>
      </c>
    </row>
    <row r="1505" spans="1:16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M1505">
        <v>0.181253575</v>
      </c>
      <c r="N1505">
        <v>8.6050503E-2</v>
      </c>
      <c r="O1505" s="2">
        <v>1053000000</v>
      </c>
      <c r="P1505" s="2">
        <v>2218000000</v>
      </c>
    </row>
    <row r="1506" spans="1:16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M1506">
        <v>0.163003966</v>
      </c>
      <c r="N1506">
        <v>6.9976866999999998E-2</v>
      </c>
      <c r="O1506" s="2">
        <v>847000000</v>
      </c>
      <c r="P1506" s="2">
        <v>1973000000</v>
      </c>
    </row>
    <row r="1507" spans="1:16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M1507">
        <v>0.177042802</v>
      </c>
      <c r="N1507">
        <v>7.8973916000000005E-2</v>
      </c>
      <c r="O1507" s="2">
        <v>1096000000</v>
      </c>
      <c r="P1507" s="2">
        <v>2457000000</v>
      </c>
    </row>
    <row r="1508" spans="1:16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M1508">
        <v>0.18207554200000001</v>
      </c>
      <c r="N1508">
        <v>8.4928852999999999E-2</v>
      </c>
      <c r="O1508" s="2">
        <v>1140000000</v>
      </c>
      <c r="P1508" s="2">
        <v>2444000000</v>
      </c>
    </row>
    <row r="1509" spans="1:16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M1509">
        <v>0.479201557</v>
      </c>
      <c r="N1509">
        <v>0.113735142</v>
      </c>
      <c r="O1509" s="2">
        <v>208695000</v>
      </c>
      <c r="P1509" s="2">
        <v>879297000</v>
      </c>
    </row>
    <row r="1510" spans="1:16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M1510">
        <v>0.48741215399999999</v>
      </c>
      <c r="N1510">
        <v>0.113675902</v>
      </c>
      <c r="O1510" s="2">
        <v>265098000</v>
      </c>
      <c r="P1510" s="2">
        <v>1136670000</v>
      </c>
    </row>
    <row r="1511" spans="1:16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M1511">
        <v>0.490280349</v>
      </c>
      <c r="N1511">
        <v>0.114757633</v>
      </c>
      <c r="O1511" s="2">
        <v>353955000</v>
      </c>
      <c r="P1511" s="2">
        <v>1512206000</v>
      </c>
    </row>
    <row r="1512" spans="1:16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M1512">
        <v>0.48079649499999999</v>
      </c>
      <c r="N1512">
        <v>0.103082194</v>
      </c>
      <c r="O1512" s="2">
        <v>408547000</v>
      </c>
      <c r="P1512" s="2">
        <v>1905547000</v>
      </c>
    </row>
    <row r="1513" spans="1:16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M1513">
        <v>0.479201557</v>
      </c>
      <c r="N1513">
        <v>0.113735142</v>
      </c>
      <c r="O1513" s="2">
        <v>208695000</v>
      </c>
      <c r="P1513" s="2">
        <v>879297000</v>
      </c>
    </row>
    <row r="1514" spans="1:16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M1514">
        <v>0.48741215399999999</v>
      </c>
      <c r="N1514">
        <v>0.113675902</v>
      </c>
      <c r="O1514" s="2">
        <v>265098000</v>
      </c>
      <c r="P1514" s="2">
        <v>1136670000</v>
      </c>
    </row>
    <row r="1515" spans="1:16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M1515">
        <v>0.490280349</v>
      </c>
      <c r="N1515">
        <v>0.114757633</v>
      </c>
      <c r="O1515" s="2">
        <v>353955000</v>
      </c>
      <c r="P1515" s="2">
        <v>1512206000</v>
      </c>
    </row>
    <row r="1516" spans="1:16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M1516">
        <v>0.48079649499999999</v>
      </c>
      <c r="N1516">
        <v>0.103082194</v>
      </c>
      <c r="O1516" s="2">
        <v>408547000</v>
      </c>
      <c r="P1516" s="2">
        <v>1905547000</v>
      </c>
    </row>
    <row r="1517" spans="1:16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M1517">
        <v>0.52034883700000001</v>
      </c>
      <c r="N1517">
        <v>3.6660207E-2</v>
      </c>
      <c r="O1517" s="2">
        <v>1362000000</v>
      </c>
      <c r="P1517" s="2">
        <v>19332000000</v>
      </c>
    </row>
    <row r="1518" spans="1:16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M1518">
        <v>0.55087646000000001</v>
      </c>
      <c r="N1518">
        <v>4.6213327999999998E-2</v>
      </c>
      <c r="O1518" s="2">
        <v>1769000000</v>
      </c>
      <c r="P1518" s="2">
        <v>21087000000</v>
      </c>
    </row>
    <row r="1519" spans="1:16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M1519">
        <v>0.57299298200000004</v>
      </c>
      <c r="N1519">
        <v>7.2388885E-2</v>
      </c>
      <c r="O1519" s="2">
        <v>2816000000</v>
      </c>
      <c r="P1519" s="2">
        <v>22290000000</v>
      </c>
    </row>
    <row r="1520" spans="1:16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M1520">
        <v>0.679642933</v>
      </c>
      <c r="N1520">
        <v>0.14504542600000001</v>
      </c>
      <c r="O1520" s="2">
        <v>5492000000</v>
      </c>
      <c r="P1520" s="2">
        <v>25734000000</v>
      </c>
    </row>
    <row r="1521" spans="1:16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M1521">
        <v>0.657672492</v>
      </c>
      <c r="N1521">
        <v>9.3858321999999994E-2</v>
      </c>
      <c r="O1521" s="2">
        <v>67260000</v>
      </c>
      <c r="P1521" s="2">
        <v>471296000</v>
      </c>
    </row>
    <row r="1522" spans="1:16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M1522">
        <v>0.65923950399999998</v>
      </c>
      <c r="N1522">
        <v>0.15405981599999999</v>
      </c>
      <c r="O1522" s="2">
        <v>116920000</v>
      </c>
      <c r="P1522" s="2">
        <v>500314000</v>
      </c>
    </row>
    <row r="1523" spans="1:16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M1523">
        <v>0.66903939400000001</v>
      </c>
      <c r="N1523">
        <v>0.154959501</v>
      </c>
      <c r="O1523" s="2">
        <v>126764000</v>
      </c>
      <c r="P1523" s="2">
        <v>547305000</v>
      </c>
    </row>
    <row r="1524" spans="1:16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M1524">
        <v>0.68474734999999998</v>
      </c>
      <c r="N1524">
        <v>0.17838611800000001</v>
      </c>
      <c r="O1524" s="2">
        <v>159591000</v>
      </c>
      <c r="P1524" s="2">
        <v>612601000</v>
      </c>
    </row>
    <row r="1525" spans="1:16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M1525">
        <v>0.35296560399999999</v>
      </c>
      <c r="N1525">
        <v>0.13277477900000001</v>
      </c>
      <c r="O1525" s="2">
        <v>294794000</v>
      </c>
      <c r="P1525" s="2">
        <v>783674000</v>
      </c>
    </row>
    <row r="1526" spans="1:16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M1526">
        <v>0.35245170199999998</v>
      </c>
      <c r="N1526">
        <v>0.12913258699999999</v>
      </c>
      <c r="O1526" s="2">
        <v>344858000</v>
      </c>
      <c r="P1526" s="2">
        <v>941248000</v>
      </c>
    </row>
    <row r="1527" spans="1:16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M1527">
        <v>0.350711999</v>
      </c>
      <c r="N1527">
        <v>0.13104987400000001</v>
      </c>
      <c r="O1527" s="2">
        <v>424781000</v>
      </c>
      <c r="P1527" s="2">
        <v>1136787000</v>
      </c>
    </row>
    <row r="1528" spans="1:16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M1528">
        <v>0.35277575900000002</v>
      </c>
      <c r="N1528">
        <v>0.132763405</v>
      </c>
      <c r="O1528" s="2">
        <v>520979000</v>
      </c>
      <c r="P1528" s="2">
        <v>1384333000</v>
      </c>
    </row>
    <row r="1529" spans="1:16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M1529">
        <v>0.26802406699999998</v>
      </c>
      <c r="N1529">
        <v>7.8562156999999994E-2</v>
      </c>
      <c r="O1529" s="2">
        <v>9623000000</v>
      </c>
      <c r="P1529" s="2">
        <v>32830000000</v>
      </c>
    </row>
    <row r="1530" spans="1:16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M1530">
        <v>0.28236276999999999</v>
      </c>
      <c r="N1530">
        <v>7.8743657999999994E-2</v>
      </c>
      <c r="O1530" s="2">
        <v>10274000000</v>
      </c>
      <c r="P1530" s="2">
        <v>36841000000</v>
      </c>
    </row>
    <row r="1531" spans="1:16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M1531">
        <v>0.338826405</v>
      </c>
      <c r="N1531">
        <v>7.0149642999999998E-2</v>
      </c>
      <c r="O1531" s="2">
        <v>11021000000</v>
      </c>
      <c r="P1531" s="2">
        <v>53232000000</v>
      </c>
    </row>
    <row r="1532" spans="1:16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M1532">
        <v>0.36681454200000002</v>
      </c>
      <c r="N1532">
        <v>6.9952391000000003E-2</v>
      </c>
      <c r="O1532" s="2">
        <v>12930000000</v>
      </c>
      <c r="P1532" s="2">
        <v>67802000000</v>
      </c>
    </row>
    <row r="1533" spans="1:16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M1533">
        <v>0.31794320700000001</v>
      </c>
      <c r="N1533">
        <v>0.13265306099999999</v>
      </c>
      <c r="O1533" s="2">
        <v>1394900000</v>
      </c>
      <c r="P1533" s="2">
        <v>3343300000</v>
      </c>
    </row>
    <row r="1534" spans="1:16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M1534">
        <v>0.321181259</v>
      </c>
      <c r="N1534">
        <v>0.132071832</v>
      </c>
      <c r="O1534" s="2">
        <v>1369400000</v>
      </c>
      <c r="P1534" s="2">
        <v>3330200000</v>
      </c>
    </row>
    <row r="1535" spans="1:16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M1535">
        <v>0.26627393199999999</v>
      </c>
      <c r="N1535">
        <v>6.7414129000000003E-2</v>
      </c>
      <c r="O1535" s="2">
        <v>709500000</v>
      </c>
      <c r="P1535" s="2">
        <v>2802400000</v>
      </c>
    </row>
    <row r="1536" spans="1:16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M1536">
        <v>0.32818950200000002</v>
      </c>
      <c r="N1536">
        <v>0.129630147</v>
      </c>
      <c r="O1536" s="2">
        <v>1391100000</v>
      </c>
      <c r="P1536" s="2">
        <v>3521900000</v>
      </c>
    </row>
    <row r="1537" spans="1:16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M1537">
        <v>0.73368847599999998</v>
      </c>
      <c r="N1537">
        <v>0.33902472299999997</v>
      </c>
      <c r="O1537" s="2">
        <v>7446000000</v>
      </c>
      <c r="P1537" s="2">
        <v>16114000000</v>
      </c>
    </row>
    <row r="1538" spans="1:16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M1538">
        <v>0.74583124899999997</v>
      </c>
      <c r="N1538">
        <v>0.364890779</v>
      </c>
      <c r="O1538" s="2">
        <v>8753000000</v>
      </c>
      <c r="P1538" s="2">
        <v>17891000000</v>
      </c>
    </row>
    <row r="1539" spans="1:16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M1539">
        <v>0.79672672300000003</v>
      </c>
      <c r="N1539">
        <v>0.36913766999999997</v>
      </c>
      <c r="O1539" s="2">
        <v>8052000000</v>
      </c>
      <c r="P1539" s="2">
        <v>17379000000</v>
      </c>
    </row>
    <row r="1540" spans="1:16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M1540">
        <v>0.81209568200000004</v>
      </c>
      <c r="N1540">
        <v>0.364675794</v>
      </c>
      <c r="O1540" s="2">
        <v>7272000000</v>
      </c>
      <c r="P1540" s="2">
        <v>16194000000</v>
      </c>
    </row>
    <row r="1541" spans="1:16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M1541">
        <v>0.74921942799999997</v>
      </c>
      <c r="N1541">
        <v>2.4812015999999999E-2</v>
      </c>
      <c r="O1541" s="2">
        <v>1343000000</v>
      </c>
      <c r="P1541" s="2">
        <v>40553000000</v>
      </c>
    </row>
    <row r="1542" spans="1:16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M1542">
        <v>0.75282297300000001</v>
      </c>
      <c r="N1542">
        <v>0.12688047899999999</v>
      </c>
      <c r="O1542" s="2">
        <v>7034000000</v>
      </c>
      <c r="P1542" s="2">
        <v>41735000000</v>
      </c>
    </row>
    <row r="1543" spans="1:16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M1543">
        <v>0.74656546199999996</v>
      </c>
      <c r="N1543">
        <v>8.5313917000000003E-2</v>
      </c>
      <c r="O1543" s="2">
        <v>4968000000</v>
      </c>
      <c r="P1543" s="2">
        <v>43474000000</v>
      </c>
    </row>
    <row r="1544" spans="1:16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M1544">
        <v>0.77816424799999995</v>
      </c>
      <c r="N1544">
        <v>0.13138461000000001</v>
      </c>
      <c r="O1544" s="2">
        <v>7668000000</v>
      </c>
      <c r="P1544" s="2">
        <v>45416000000</v>
      </c>
    </row>
    <row r="1545" spans="1:16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M1545">
        <v>0.36907287300000002</v>
      </c>
      <c r="N1545">
        <v>0.13391593700000001</v>
      </c>
      <c r="O1545" s="2">
        <v>374285000</v>
      </c>
      <c r="P1545" s="2">
        <v>1031531000</v>
      </c>
    </row>
    <row r="1546" spans="1:16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M1546">
        <v>0.37625185999999999</v>
      </c>
      <c r="N1546">
        <v>0.13828481000000001</v>
      </c>
      <c r="O1546" s="2">
        <v>426831000</v>
      </c>
      <c r="P1546" s="2">
        <v>1161342000</v>
      </c>
    </row>
    <row r="1547" spans="1:16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M1547">
        <v>0.35356689000000002</v>
      </c>
      <c r="N1547">
        <v>0.109953817</v>
      </c>
      <c r="O1547" s="2">
        <v>365385000</v>
      </c>
      <c r="P1547" s="2">
        <v>1174930000</v>
      </c>
    </row>
    <row r="1548" spans="1:16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M1548">
        <v>0.348869449</v>
      </c>
      <c r="N1548">
        <v>0.102631422</v>
      </c>
      <c r="O1548" s="2">
        <v>353579000</v>
      </c>
      <c r="P1548" s="2">
        <v>1201902000</v>
      </c>
    </row>
    <row r="1549" spans="1:16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M1549">
        <v>0.34761800399999998</v>
      </c>
      <c r="N1549">
        <v>0.14088482799999999</v>
      </c>
      <c r="O1549" s="2">
        <v>343329000</v>
      </c>
      <c r="P1549" s="2">
        <v>847127000</v>
      </c>
    </row>
    <row r="1550" spans="1:16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M1550">
        <v>0.35488174700000003</v>
      </c>
      <c r="N1550">
        <v>0.14380432600000001</v>
      </c>
      <c r="O1550" s="2">
        <v>355700000</v>
      </c>
      <c r="P1550" s="2">
        <v>877800000</v>
      </c>
    </row>
    <row r="1551" spans="1:16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M1551">
        <v>0.34100877200000002</v>
      </c>
      <c r="N1551">
        <v>0.12158400799999999</v>
      </c>
      <c r="O1551" s="2">
        <v>288300000</v>
      </c>
      <c r="P1551" s="2">
        <v>808600000</v>
      </c>
    </row>
    <row r="1552" spans="1:16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M1552">
        <v>0.33995406</v>
      </c>
      <c r="N1552">
        <v>0.123496825</v>
      </c>
      <c r="O1552" s="2">
        <v>274200000</v>
      </c>
      <c r="P1552" s="2">
        <v>754800000</v>
      </c>
    </row>
    <row r="1553" spans="1:16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M1553">
        <v>0.285017668</v>
      </c>
      <c r="N1553">
        <v>0.15104240299999999</v>
      </c>
      <c r="O1553" s="2">
        <v>8549000000</v>
      </c>
      <c r="P1553" s="2">
        <v>16132000000</v>
      </c>
    </row>
    <row r="1554" spans="1:16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M1554">
        <v>0.29364421400000001</v>
      </c>
      <c r="N1554">
        <v>0.165682211</v>
      </c>
      <c r="O1554" s="2">
        <v>9593000000</v>
      </c>
      <c r="P1554" s="2">
        <v>17002000000</v>
      </c>
    </row>
    <row r="1555" spans="1:16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M1555">
        <v>0.27927911900000002</v>
      </c>
      <c r="N1555">
        <v>0.12996898300000001</v>
      </c>
      <c r="O1555" s="2">
        <v>7291000000</v>
      </c>
      <c r="P1555" s="2">
        <v>15667000000</v>
      </c>
    </row>
    <row r="1556" spans="1:16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M1556">
        <v>0.275731954</v>
      </c>
      <c r="N1556">
        <v>0.14275731999999999</v>
      </c>
      <c r="O1556" s="2">
        <v>8172000000</v>
      </c>
      <c r="P1556" s="2">
        <v>15784000000</v>
      </c>
    </row>
    <row r="1557" spans="1:16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M1557">
        <v>0.83596535900000002</v>
      </c>
      <c r="N1557">
        <v>0.61487519099999999</v>
      </c>
      <c r="O1557" s="2">
        <v>7242000000</v>
      </c>
      <c r="P1557" s="2">
        <v>9846000000</v>
      </c>
    </row>
    <row r="1558" spans="1:16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M1558">
        <v>0.85238545099999996</v>
      </c>
      <c r="N1558">
        <v>0.64163123899999996</v>
      </c>
      <c r="O1558" s="2">
        <v>8150000000</v>
      </c>
      <c r="P1558" s="2">
        <v>10827000000</v>
      </c>
    </row>
    <row r="1559" spans="1:16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M1559">
        <v>0.85021613799999995</v>
      </c>
      <c r="N1559">
        <v>0.65403458199999998</v>
      </c>
      <c r="O1559" s="2">
        <v>9078000000</v>
      </c>
      <c r="P1559" s="2">
        <v>11801000000</v>
      </c>
    </row>
    <row r="1560" spans="1:16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M1560">
        <v>0.85240684300000003</v>
      </c>
      <c r="N1560">
        <v>0.52280864599999999</v>
      </c>
      <c r="O1560" s="2">
        <v>7885000000</v>
      </c>
      <c r="P1560" s="2">
        <v>12856000000</v>
      </c>
    </row>
    <row r="1561" spans="1:16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M1561">
        <v>0.42464517099999999</v>
      </c>
      <c r="N1561">
        <v>0.20690156700000001</v>
      </c>
      <c r="O1561" s="2">
        <v>608890000</v>
      </c>
      <c r="P1561" s="2">
        <v>1249687000</v>
      </c>
    </row>
    <row r="1562" spans="1:16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M1562">
        <v>0.42681487299999998</v>
      </c>
      <c r="N1562">
        <v>0.19552101799999999</v>
      </c>
      <c r="O1562" s="2">
        <v>596300000</v>
      </c>
      <c r="P1562" s="2">
        <v>1301700000</v>
      </c>
    </row>
    <row r="1563" spans="1:16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M1563">
        <v>0.41389435600000002</v>
      </c>
      <c r="N1563">
        <v>0.177148204</v>
      </c>
      <c r="O1563" s="2">
        <v>549000000</v>
      </c>
      <c r="P1563" s="2">
        <v>1282700000</v>
      </c>
    </row>
    <row r="1564" spans="1:16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M1564">
        <v>0.423053018</v>
      </c>
      <c r="N1564">
        <v>0.17117285099999999</v>
      </c>
      <c r="O1564" s="2">
        <v>550800000</v>
      </c>
      <c r="P1564" s="2">
        <v>1361300000</v>
      </c>
    </row>
    <row r="1565" spans="1:16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M1565">
        <v>0.46526125600000001</v>
      </c>
      <c r="N1565">
        <v>0.13467707100000001</v>
      </c>
      <c r="O1565" s="2">
        <v>1465267000</v>
      </c>
      <c r="P1565" s="2">
        <v>5061975000</v>
      </c>
    </row>
    <row r="1566" spans="1:16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M1566">
        <v>0.48059090799999998</v>
      </c>
      <c r="N1566">
        <v>0.14423798400000001</v>
      </c>
      <c r="O1566" s="2">
        <v>1647147000</v>
      </c>
      <c r="P1566" s="2">
        <v>5488179000</v>
      </c>
    </row>
    <row r="1567" spans="1:16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M1567">
        <v>0.48802250699999999</v>
      </c>
      <c r="N1567">
        <v>0.14932925899999999</v>
      </c>
      <c r="O1567" s="2">
        <v>1834086000</v>
      </c>
      <c r="P1567" s="2">
        <v>5993971000</v>
      </c>
    </row>
    <row r="1568" spans="1:16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M1568">
        <v>0.48340209699999998</v>
      </c>
      <c r="N1568">
        <v>0.14580232100000001</v>
      </c>
      <c r="O1568" s="2">
        <v>1804558000</v>
      </c>
      <c r="P1568" s="2">
        <v>5982944000</v>
      </c>
    </row>
    <row r="1569" spans="1:16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M1569">
        <v>0.50710453799999999</v>
      </c>
      <c r="N1569">
        <v>0.28483398599999998</v>
      </c>
      <c r="O1569" s="2">
        <v>3929000000</v>
      </c>
      <c r="P1569" s="2">
        <v>6995000000</v>
      </c>
    </row>
    <row r="1570" spans="1:16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M1570">
        <v>0.52535732400000001</v>
      </c>
      <c r="N1570">
        <v>0.29928172400000003</v>
      </c>
      <c r="O1570" s="2">
        <v>4125000000</v>
      </c>
      <c r="P1570" s="2">
        <v>7241000000</v>
      </c>
    </row>
    <row r="1571" spans="1:16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M1571">
        <v>0.48236358200000001</v>
      </c>
      <c r="N1571">
        <v>0.25007536899999999</v>
      </c>
      <c r="O1571" s="2">
        <v>3318000000</v>
      </c>
      <c r="P1571" s="2">
        <v>6400000000</v>
      </c>
    </row>
    <row r="1572" spans="1:16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M1572">
        <v>0.46476617599999998</v>
      </c>
      <c r="N1572">
        <v>0.21877001900000001</v>
      </c>
      <c r="O1572" s="2">
        <v>2732000000</v>
      </c>
      <c r="P1572" s="2">
        <v>5804000000</v>
      </c>
    </row>
    <row r="1573" spans="1:16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M1573">
        <v>8.6044813999999997E-2</v>
      </c>
      <c r="N1573">
        <v>3.7068349E-2</v>
      </c>
      <c r="O1573" s="2">
        <v>5130000000</v>
      </c>
      <c r="P1573" s="2">
        <v>11908000000</v>
      </c>
    </row>
    <row r="1574" spans="1:16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M1574">
        <v>7.7914740999999996E-2</v>
      </c>
      <c r="N1574">
        <v>2.8658545000000001E-2</v>
      </c>
      <c r="O1574" s="2">
        <v>3957000000</v>
      </c>
      <c r="P1574" s="2">
        <v>10758000000</v>
      </c>
    </row>
    <row r="1575" spans="1:16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M1575">
        <v>9.7085078000000005E-2</v>
      </c>
      <c r="N1575">
        <v>4.5107149999999999E-2</v>
      </c>
      <c r="O1575" s="2">
        <v>5902000000</v>
      </c>
      <c r="P1575" s="2">
        <v>12703000000</v>
      </c>
    </row>
    <row r="1576" spans="1:16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M1576">
        <v>0.149799554</v>
      </c>
      <c r="N1576">
        <v>7.2411279999999995E-2</v>
      </c>
      <c r="O1576" s="2">
        <v>6358000000</v>
      </c>
      <c r="P1576" s="2">
        <v>13153000000</v>
      </c>
    </row>
    <row r="1577" spans="1:16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M1577">
        <v>0.13010738899999999</v>
      </c>
      <c r="N1577">
        <v>1.0081758999999999E-2</v>
      </c>
      <c r="O1577" s="2">
        <v>25883000</v>
      </c>
      <c r="P1577" s="2">
        <v>334026000</v>
      </c>
    </row>
    <row r="1578" spans="1:16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M1578">
        <v>0.154068868</v>
      </c>
      <c r="N1578">
        <v>5.5098893000000003E-2</v>
      </c>
      <c r="O1578" s="2">
        <v>152663000</v>
      </c>
      <c r="P1578" s="2">
        <v>426880000</v>
      </c>
    </row>
    <row r="1579" spans="1:16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M1579">
        <v>0.196242096</v>
      </c>
      <c r="N1579">
        <v>9.8599645E-2</v>
      </c>
      <c r="O1579" s="2">
        <v>295224000</v>
      </c>
      <c r="P1579" s="2">
        <v>587582000</v>
      </c>
    </row>
    <row r="1580" spans="1:16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M1580">
        <v>0.250580843</v>
      </c>
      <c r="N1580">
        <v>0.15920811900000001</v>
      </c>
      <c r="O1580" s="2">
        <v>544839000</v>
      </c>
      <c r="P1580" s="2">
        <v>857533000</v>
      </c>
    </row>
    <row r="1581" spans="1:16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M1581">
        <v>0.59613139699999995</v>
      </c>
      <c r="N1581">
        <v>0.304199418</v>
      </c>
      <c r="O1581" s="2">
        <v>699408000</v>
      </c>
      <c r="P1581" s="2">
        <v>1370611000</v>
      </c>
    </row>
    <row r="1582" spans="1:16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M1582">
        <v>0.58762981599999997</v>
      </c>
      <c r="N1582">
        <v>0.306302411</v>
      </c>
      <c r="O1582" s="2">
        <v>708328000</v>
      </c>
      <c r="P1582" s="2">
        <v>1358901000</v>
      </c>
    </row>
    <row r="1583" spans="1:16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M1583">
        <v>0.59586686799999999</v>
      </c>
      <c r="N1583">
        <v>0.30882355900000003</v>
      </c>
      <c r="O1583" s="2">
        <v>772759000</v>
      </c>
      <c r="P1583" s="2">
        <v>1491018000</v>
      </c>
    </row>
    <row r="1584" spans="1:16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M1584">
        <v>0.59127955399999998</v>
      </c>
      <c r="N1584">
        <v>0.29428114700000002</v>
      </c>
      <c r="O1584" s="2">
        <v>737528000</v>
      </c>
      <c r="P1584" s="2">
        <v>1481866000</v>
      </c>
    </row>
    <row r="1585" spans="1:16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M1585">
        <v>0.63298026500000004</v>
      </c>
      <c r="N1585">
        <v>0.406455811</v>
      </c>
      <c r="O1585" s="2">
        <v>572228000</v>
      </c>
      <c r="P1585" s="2">
        <v>891140000</v>
      </c>
    </row>
    <row r="1586" spans="1:16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M1586">
        <v>0.60987539700000004</v>
      </c>
      <c r="N1586">
        <v>0.38495070799999997</v>
      </c>
      <c r="O1586" s="2">
        <v>614267000</v>
      </c>
      <c r="P1586" s="2">
        <v>973180000</v>
      </c>
    </row>
    <row r="1587" spans="1:16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M1587">
        <v>0.58974790600000004</v>
      </c>
      <c r="N1587">
        <v>0.378105095</v>
      </c>
      <c r="O1587" s="2">
        <v>660446000</v>
      </c>
      <c r="P1587" s="2">
        <v>1030128000</v>
      </c>
    </row>
    <row r="1588" spans="1:16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M1588">
        <v>0.61157151099999996</v>
      </c>
      <c r="N1588">
        <v>0.35616945799999999</v>
      </c>
      <c r="O1588" s="2">
        <v>736562000</v>
      </c>
      <c r="P1588" s="2">
        <v>1264736000</v>
      </c>
    </row>
    <row r="1589" spans="1:16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M1589">
        <v>0.80814842600000003</v>
      </c>
      <c r="N1589">
        <v>0.52350181799999995</v>
      </c>
      <c r="O1589" s="2">
        <v>457327000</v>
      </c>
      <c r="P1589" s="2">
        <v>705992000</v>
      </c>
    </row>
    <row r="1590" spans="1:16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M1590">
        <v>0.806221615</v>
      </c>
      <c r="N1590">
        <v>0.54734132800000002</v>
      </c>
      <c r="O1590" s="2">
        <v>528232000</v>
      </c>
      <c r="P1590" s="2">
        <v>778074000</v>
      </c>
    </row>
    <row r="1591" spans="1:16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M1591">
        <v>0.81346220300000005</v>
      </c>
      <c r="N1591">
        <v>0.55877388500000003</v>
      </c>
      <c r="O1591" s="2">
        <v>564427000</v>
      </c>
      <c r="P1591" s="2">
        <v>821692000</v>
      </c>
    </row>
    <row r="1592" spans="1:16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M1592">
        <v>0.81801568099999999</v>
      </c>
      <c r="N1592">
        <v>0.57198928400000004</v>
      </c>
      <c r="O1592" s="2">
        <v>605946000</v>
      </c>
      <c r="P1592" s="2">
        <v>866578000</v>
      </c>
    </row>
    <row r="1593" spans="1:16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M1593">
        <v>0.81671427500000005</v>
      </c>
      <c r="N1593">
        <v>3.1807245999999997E-2</v>
      </c>
      <c r="O1593" s="2">
        <v>48571000</v>
      </c>
      <c r="P1593" s="2">
        <v>1247157000</v>
      </c>
    </row>
    <row r="1594" spans="1:16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M1594">
        <v>0.89250850900000001</v>
      </c>
      <c r="N1594">
        <v>-0.12919986</v>
      </c>
      <c r="O1594" s="2">
        <v>-156587000</v>
      </c>
      <c r="P1594" s="2">
        <v>1081698000</v>
      </c>
    </row>
    <row r="1595" spans="1:16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M1595">
        <v>0.89492518300000001</v>
      </c>
      <c r="N1595">
        <v>-1.1052212640000001</v>
      </c>
      <c r="O1595" s="2">
        <v>-641487000</v>
      </c>
      <c r="P1595" s="2">
        <v>519428000</v>
      </c>
    </row>
    <row r="1596" spans="1:16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M1596">
        <v>0.87938810599999995</v>
      </c>
      <c r="N1596">
        <v>-0.450117985</v>
      </c>
      <c r="O1596" s="2">
        <v>-464673000</v>
      </c>
      <c r="P1596" s="2">
        <v>907824000</v>
      </c>
    </row>
    <row r="1597" spans="1:16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M1597">
        <v>0.55530015799999999</v>
      </c>
      <c r="N1597">
        <v>0.25212807599999998</v>
      </c>
      <c r="O1597" s="2">
        <v>634000000</v>
      </c>
      <c r="P1597" s="2">
        <v>1396355000</v>
      </c>
    </row>
    <row r="1598" spans="1:16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M1598">
        <v>0.56268417199999998</v>
      </c>
      <c r="N1598">
        <v>0.24792086699999999</v>
      </c>
      <c r="O1598" s="2">
        <v>687373000</v>
      </c>
      <c r="P1598" s="2">
        <v>1560070000</v>
      </c>
    </row>
    <row r="1599" spans="1:16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M1599">
        <v>0.57075906200000004</v>
      </c>
      <c r="N1599">
        <v>0.25418692599999998</v>
      </c>
      <c r="O1599" s="2">
        <v>835092000</v>
      </c>
      <c r="P1599" s="2">
        <v>1875141000</v>
      </c>
    </row>
    <row r="1600" spans="1:16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M1600">
        <v>0.58111493299999994</v>
      </c>
      <c r="N1600">
        <v>0.28024548599999999</v>
      </c>
      <c r="O1600" s="2">
        <v>964786000</v>
      </c>
      <c r="P1600" s="2">
        <v>2000573000</v>
      </c>
    </row>
    <row r="1601" spans="1:16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M1601">
        <v>0.60054727799999996</v>
      </c>
      <c r="N1601">
        <v>0.113599088</v>
      </c>
      <c r="O1601" s="2">
        <v>13160000000</v>
      </c>
      <c r="P1601" s="2">
        <v>69571000000</v>
      </c>
    </row>
    <row r="1602" spans="1:16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M1602">
        <v>0.62764827899999998</v>
      </c>
      <c r="N1602">
        <v>0.26518457099999998</v>
      </c>
      <c r="O1602" s="2">
        <v>31968000000</v>
      </c>
      <c r="P1602" s="2">
        <v>75663000000</v>
      </c>
    </row>
    <row r="1603" spans="1:16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M1603">
        <v>0.60708693000000002</v>
      </c>
      <c r="N1603">
        <v>0.154226898</v>
      </c>
      <c r="O1603" s="2">
        <v>19599000000</v>
      </c>
      <c r="P1603" s="2">
        <v>77148000000</v>
      </c>
    </row>
    <row r="1604" spans="1:16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M1604">
        <v>0.60069138399999999</v>
      </c>
      <c r="N1604">
        <v>0.25117763300000001</v>
      </c>
      <c r="O1604" s="2">
        <v>33060000000</v>
      </c>
      <c r="P1604" s="2">
        <v>79063000000</v>
      </c>
    </row>
    <row r="1605" spans="1:16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M1605">
        <v>0.59991451699999998</v>
      </c>
      <c r="N1605">
        <v>0.28146694500000002</v>
      </c>
      <c r="O1605" s="2">
        <v>518924000</v>
      </c>
      <c r="P1605" s="2">
        <v>1106027000</v>
      </c>
    </row>
    <row r="1606" spans="1:16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M1606">
        <v>0.58856811600000003</v>
      </c>
      <c r="N1606">
        <v>0.27168265400000002</v>
      </c>
      <c r="O1606" s="2">
        <v>517343000</v>
      </c>
      <c r="P1606" s="2">
        <v>1120762000</v>
      </c>
    </row>
    <row r="1607" spans="1:16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M1607">
        <v>0.58533416000000005</v>
      </c>
      <c r="N1607">
        <v>0.26811049300000001</v>
      </c>
      <c r="O1607" s="2">
        <v>533364000</v>
      </c>
      <c r="P1607" s="2">
        <v>1164431000</v>
      </c>
    </row>
    <row r="1608" spans="1:16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M1608">
        <v>0.58739715199999998</v>
      </c>
      <c r="N1608">
        <v>0.28166086600000001</v>
      </c>
      <c r="O1608" s="2">
        <v>575245000</v>
      </c>
      <c r="P1608" s="2">
        <v>1199660000</v>
      </c>
    </row>
    <row r="1609" spans="1:16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M1609">
        <v>0.28421601200000002</v>
      </c>
      <c r="N1609">
        <v>8.2470196999999995E-2</v>
      </c>
      <c r="O1609" s="2">
        <v>1266000000</v>
      </c>
      <c r="P1609" s="2">
        <v>4363000000</v>
      </c>
    </row>
    <row r="1610" spans="1:16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M1610">
        <v>0.28816920000000001</v>
      </c>
      <c r="N1610">
        <v>0.118374091</v>
      </c>
      <c r="O1610" s="2">
        <v>1791000000</v>
      </c>
      <c r="P1610" s="2">
        <v>4360000000</v>
      </c>
    </row>
    <row r="1611" spans="1:16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M1611">
        <v>0.28966511099999998</v>
      </c>
      <c r="N1611">
        <v>0.11055448800000001</v>
      </c>
      <c r="O1611" s="2">
        <v>1611000000</v>
      </c>
      <c r="P1611" s="2">
        <v>4221000000</v>
      </c>
    </row>
    <row r="1612" spans="1:16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M1612">
        <v>0.26435277800000001</v>
      </c>
      <c r="N1612">
        <v>3.5862706000000001E-2</v>
      </c>
      <c r="O1612" s="2">
        <v>466000000</v>
      </c>
      <c r="P1612" s="2">
        <v>3435000000</v>
      </c>
    </row>
    <row r="1613" spans="1:16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M1613">
        <v>0.34991993199999999</v>
      </c>
      <c r="N1613">
        <v>0.23556424300000001</v>
      </c>
      <c r="O1613" s="2">
        <v>1000300000</v>
      </c>
      <c r="P1613" s="2">
        <v>1485900000</v>
      </c>
    </row>
    <row r="1614" spans="1:16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M1614">
        <v>0.34009736699999998</v>
      </c>
      <c r="N1614">
        <v>0.239013056</v>
      </c>
      <c r="O1614" s="2">
        <v>1080100000</v>
      </c>
      <c r="P1614" s="2">
        <v>1536900000</v>
      </c>
    </row>
    <row r="1615" spans="1:16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M1615">
        <v>0.32524864399999998</v>
      </c>
      <c r="N1615">
        <v>0.22254907800000001</v>
      </c>
      <c r="O1615" s="2">
        <v>1112100000</v>
      </c>
      <c r="P1615" s="2">
        <v>1625300000</v>
      </c>
    </row>
    <row r="1616" spans="1:16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M1616">
        <v>0.33355832699999999</v>
      </c>
      <c r="N1616">
        <v>0.21101567600000001</v>
      </c>
      <c r="O1616" s="2">
        <v>1250500000</v>
      </c>
      <c r="P1616" s="2">
        <v>1976700000</v>
      </c>
    </row>
    <row r="1617" spans="1:16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M1617">
        <v>0.98107334999999996</v>
      </c>
      <c r="N1617">
        <v>0.34965533100000001</v>
      </c>
      <c r="O1617" s="2">
        <v>31905000000</v>
      </c>
      <c r="P1617" s="2">
        <v>89520000000</v>
      </c>
    </row>
    <row r="1618" spans="1:16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M1618">
        <v>0.98481872199999998</v>
      </c>
      <c r="N1618">
        <v>0.404012763</v>
      </c>
      <c r="O1618" s="2">
        <v>35581000000</v>
      </c>
      <c r="P1618" s="2">
        <v>86732000000</v>
      </c>
    </row>
    <row r="1619" spans="1:16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M1619">
        <v>0.98759788199999998</v>
      </c>
      <c r="N1619">
        <v>0.416919386</v>
      </c>
      <c r="O1619" s="2">
        <v>36844000000</v>
      </c>
      <c r="P1619" s="2">
        <v>87276000000</v>
      </c>
    </row>
    <row r="1620" spans="1:16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M1620">
        <v>0.98930392199999995</v>
      </c>
      <c r="N1620">
        <v>0.40711739000000002</v>
      </c>
      <c r="O1620" s="2">
        <v>36654000000</v>
      </c>
      <c r="P1620" s="2">
        <v>89070000000</v>
      </c>
    </row>
    <row r="1621" spans="1:16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M1621">
        <v>0.35836494499999999</v>
      </c>
      <c r="N1621">
        <v>7.3314237000000004E-2</v>
      </c>
      <c r="O1621" s="2">
        <v>947000000</v>
      </c>
      <c r="P1621" s="2">
        <v>4629000000</v>
      </c>
    </row>
    <row r="1622" spans="1:16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M1622">
        <v>0.35536141999999998</v>
      </c>
      <c r="N1622">
        <v>7.1297731000000003E-2</v>
      </c>
      <c r="O1622" s="2">
        <v>1012000000</v>
      </c>
      <c r="P1622" s="2">
        <v>5044000000</v>
      </c>
    </row>
    <row r="1623" spans="1:16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M1623">
        <v>0.351939697</v>
      </c>
      <c r="N1623">
        <v>6.1342516999999999E-2</v>
      </c>
      <c r="O1623" s="2">
        <v>944000000</v>
      </c>
      <c r="P1623" s="2">
        <v>5416000000</v>
      </c>
    </row>
    <row r="1624" spans="1:16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M1624">
        <v>0.34412363299999998</v>
      </c>
      <c r="N1624">
        <v>5.9399644000000001E-2</v>
      </c>
      <c r="O1624" s="2">
        <v>934000000</v>
      </c>
      <c r="P1624" s="2">
        <v>5411000000</v>
      </c>
    </row>
    <row r="1625" spans="1:16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M1625">
        <v>0.175715275</v>
      </c>
      <c r="N1625">
        <v>7.6988651000000005E-2</v>
      </c>
      <c r="O1625" s="2">
        <v>1445000000</v>
      </c>
      <c r="P1625" s="2">
        <v>3298000000</v>
      </c>
    </row>
    <row r="1626" spans="1:16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M1626">
        <v>0.17084339800000001</v>
      </c>
      <c r="N1626">
        <v>6.6626408999999998E-2</v>
      </c>
      <c r="O1626" s="2">
        <v>1324000000</v>
      </c>
      <c r="P1626" s="2">
        <v>3395000000</v>
      </c>
    </row>
    <row r="1627" spans="1:16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M1627">
        <v>0.17663108499999999</v>
      </c>
      <c r="N1627">
        <v>7.1131108999999998E-2</v>
      </c>
      <c r="O1627" s="2">
        <v>1486000000</v>
      </c>
      <c r="P1627" s="2">
        <v>3690000000</v>
      </c>
    </row>
    <row r="1628" spans="1:16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M1628">
        <v>0.17771985700000001</v>
      </c>
      <c r="N1628">
        <v>7.3704025000000006E-2</v>
      </c>
      <c r="O1628" s="2">
        <v>1527000000</v>
      </c>
      <c r="P1628" s="2">
        <v>3682000000</v>
      </c>
    </row>
    <row r="1629" spans="1:16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M1629">
        <v>0.34835157</v>
      </c>
      <c r="N1629">
        <v>0.148036902</v>
      </c>
      <c r="O1629" s="2">
        <v>2070000000</v>
      </c>
      <c r="P1629" s="2">
        <v>4871000000</v>
      </c>
    </row>
    <row r="1630" spans="1:16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M1630">
        <v>0.35681623299999998</v>
      </c>
      <c r="N1630">
        <v>0.158688197</v>
      </c>
      <c r="O1630" s="2">
        <v>2221000000</v>
      </c>
      <c r="P1630" s="2">
        <v>4994000000</v>
      </c>
    </row>
    <row r="1631" spans="1:16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M1631">
        <v>0.364940977</v>
      </c>
      <c r="N1631">
        <v>0.16526502600000001</v>
      </c>
      <c r="O1631" s="2">
        <v>2142000000</v>
      </c>
      <c r="P1631" s="2">
        <v>4730000000</v>
      </c>
    </row>
    <row r="1632" spans="1:16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M1632">
        <v>0.37644206000000002</v>
      </c>
      <c r="N1632">
        <v>0.17723565299999999</v>
      </c>
      <c r="O1632" s="2">
        <v>2412000000</v>
      </c>
      <c r="P1632" s="2">
        <v>5123000000</v>
      </c>
    </row>
    <row r="1633" spans="1:16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M1633">
        <v>0.39580550399999997</v>
      </c>
      <c r="N1633">
        <v>0.21533529300000001</v>
      </c>
      <c r="O1633" s="2">
        <v>1612000000</v>
      </c>
      <c r="P1633" s="2">
        <v>2963000000</v>
      </c>
    </row>
    <row r="1634" spans="1:16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M1634">
        <v>0.39883381899999998</v>
      </c>
      <c r="N1634">
        <v>0.200437318</v>
      </c>
      <c r="O1634" s="2">
        <v>1375000000</v>
      </c>
      <c r="P1634" s="2">
        <v>2736000000</v>
      </c>
    </row>
    <row r="1635" spans="1:16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M1635">
        <v>0.40971585700000002</v>
      </c>
      <c r="N1635">
        <v>0.20544716499999999</v>
      </c>
      <c r="O1635" s="2">
        <v>1569000000</v>
      </c>
      <c r="P1635" s="2">
        <v>3129000000</v>
      </c>
    </row>
    <row r="1636" spans="1:16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M1636">
        <v>0.53342391300000003</v>
      </c>
      <c r="N1636">
        <v>0.179891304</v>
      </c>
      <c r="O1636" s="2">
        <v>1324000000</v>
      </c>
      <c r="P1636" s="2">
        <v>3926000000</v>
      </c>
    </row>
    <row r="1637" spans="1:16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M1637">
        <v>0.248274302</v>
      </c>
      <c r="N1637">
        <v>5.9159161000000002E-2</v>
      </c>
      <c r="O1637" s="2">
        <v>27725000000</v>
      </c>
      <c r="P1637" s="2">
        <v>116354000000</v>
      </c>
    </row>
    <row r="1638" spans="1:16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M1638">
        <v>0.24821853699999999</v>
      </c>
      <c r="N1638">
        <v>5.6418935000000003E-2</v>
      </c>
      <c r="O1638" s="2">
        <v>26872000000</v>
      </c>
      <c r="P1638" s="2">
        <v>118225000000</v>
      </c>
    </row>
    <row r="1639" spans="1:16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M1639">
        <v>0.24825440500000001</v>
      </c>
      <c r="N1639">
        <v>5.5898165999999999E-2</v>
      </c>
      <c r="O1639" s="2">
        <v>27147000000</v>
      </c>
      <c r="P1639" s="2">
        <v>120565000000</v>
      </c>
    </row>
    <row r="1640" spans="1:16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M1640">
        <v>0.25127247800000002</v>
      </c>
      <c r="N1640">
        <v>4.9996889000000003E-2</v>
      </c>
      <c r="O1640" s="2">
        <v>24105000000</v>
      </c>
      <c r="P1640" s="2">
        <v>121146000000</v>
      </c>
    </row>
    <row r="1641" spans="1:16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M1641">
        <v>0.195409849</v>
      </c>
      <c r="N1641">
        <v>9.1964710000000005E-2</v>
      </c>
      <c r="O1641" s="2">
        <v>910000000</v>
      </c>
      <c r="P1641" s="2">
        <v>1933600000</v>
      </c>
    </row>
    <row r="1642" spans="1:16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M1642">
        <v>0.192210197</v>
      </c>
      <c r="N1642">
        <v>8.9286998000000006E-2</v>
      </c>
      <c r="O1642" s="2">
        <v>993300000</v>
      </c>
      <c r="P1642" s="2">
        <v>2138300000</v>
      </c>
    </row>
    <row r="1643" spans="1:16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M1643">
        <v>0.19465417199999999</v>
      </c>
      <c r="N1643">
        <v>5.6217277000000003E-2</v>
      </c>
      <c r="O1643" s="2">
        <v>796700000</v>
      </c>
      <c r="P1643" s="2">
        <v>2758600000</v>
      </c>
    </row>
    <row r="1644" spans="1:16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M1644">
        <v>0.43613190200000002</v>
      </c>
      <c r="N1644">
        <v>0.23478322300000001</v>
      </c>
      <c r="O1644" s="2">
        <v>1330000000</v>
      </c>
      <c r="P1644" s="2">
        <v>2470600000</v>
      </c>
    </row>
    <row r="1645" spans="1:16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M1645">
        <v>0.41627571299999999</v>
      </c>
      <c r="N1645">
        <v>0.19981956000000001</v>
      </c>
      <c r="O1645" s="2">
        <v>1107400000</v>
      </c>
      <c r="P1645" s="2">
        <v>2307000000</v>
      </c>
    </row>
    <row r="1646" spans="1:16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M1646">
        <v>0.41193465499999998</v>
      </c>
      <c r="N1646">
        <v>0.203399201</v>
      </c>
      <c r="O1646" s="2">
        <v>1140500000</v>
      </c>
      <c r="P1646" s="2">
        <v>2309800000</v>
      </c>
    </row>
    <row r="1647" spans="1:16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M1647">
        <v>0.41656180999999998</v>
      </c>
      <c r="N1647">
        <v>0.20230866</v>
      </c>
      <c r="O1647" s="2">
        <v>1109400000</v>
      </c>
      <c r="P1647" s="2">
        <v>2284300000</v>
      </c>
    </row>
    <row r="1648" spans="1:16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M1648">
        <v>0.16630489200000001</v>
      </c>
      <c r="N1648">
        <v>0.107530473</v>
      </c>
      <c r="O1648" s="2">
        <v>644000000</v>
      </c>
      <c r="P1648" s="2">
        <v>996000000</v>
      </c>
    </row>
    <row r="1649" spans="1:16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M1649">
        <v>0.21202095400000001</v>
      </c>
      <c r="N1649">
        <v>0.13937138099999999</v>
      </c>
      <c r="O1649" s="2">
        <v>1011000000</v>
      </c>
      <c r="P1649" s="2">
        <v>1538000000</v>
      </c>
    </row>
    <row r="1650" spans="1:16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M1650">
        <v>0.221531811</v>
      </c>
      <c r="N1650">
        <v>0.184249629</v>
      </c>
      <c r="O1650" s="2">
        <v>1364000000</v>
      </c>
      <c r="P1650" s="2">
        <v>1640000000</v>
      </c>
    </row>
    <row r="1651" spans="1:16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M1651">
        <v>0.195989833</v>
      </c>
      <c r="N1651">
        <v>0.133295679</v>
      </c>
      <c r="O1651" s="2">
        <v>944000000</v>
      </c>
      <c r="P1651" s="2">
        <v>1388000000</v>
      </c>
    </row>
    <row r="1652" spans="1:16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M1652">
        <v>0.53837670900000001</v>
      </c>
      <c r="N1652">
        <v>0.19122187900000001</v>
      </c>
      <c r="O1652" s="2">
        <v>867000000</v>
      </c>
      <c r="P1652" s="2">
        <v>2441000000</v>
      </c>
    </row>
    <row r="1653" spans="1:16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M1653">
        <v>0.52206029099999995</v>
      </c>
      <c r="N1653">
        <v>0.18526651999999999</v>
      </c>
      <c r="O1653" s="2">
        <v>928000000</v>
      </c>
      <c r="P1653" s="2">
        <v>2615000000</v>
      </c>
    </row>
    <row r="1654" spans="1:16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M1654">
        <v>0.52584737699999995</v>
      </c>
      <c r="N1654">
        <v>0.18689642100000001</v>
      </c>
      <c r="O1654" s="2">
        <v>987000000</v>
      </c>
      <c r="P1654" s="2">
        <v>2777000000</v>
      </c>
    </row>
    <row r="1655" spans="1:16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M1655">
        <v>0.512283237</v>
      </c>
      <c r="N1655">
        <v>0.18569364199999999</v>
      </c>
      <c r="O1655" s="2">
        <v>1028000000</v>
      </c>
      <c r="P1655" s="2">
        <v>2836000000</v>
      </c>
    </row>
    <row r="1656" spans="1:16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M1656">
        <v>0.36915098200000002</v>
      </c>
      <c r="N1656">
        <v>0.20329361000000001</v>
      </c>
      <c r="O1656" s="2">
        <v>1047833000</v>
      </c>
      <c r="P1656" s="2">
        <v>1902709000</v>
      </c>
    </row>
    <row r="1657" spans="1:16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M1657">
        <v>0.38109560399999998</v>
      </c>
      <c r="N1657">
        <v>0.23219211200000001</v>
      </c>
      <c r="O1657" s="2">
        <v>1305137000</v>
      </c>
      <c r="P1657" s="2">
        <v>2142114000</v>
      </c>
    </row>
    <row r="1658" spans="1:16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M1658">
        <v>0.389672819</v>
      </c>
      <c r="N1658">
        <v>0.23931010799999999</v>
      </c>
      <c r="O1658" s="2">
        <v>1300330000</v>
      </c>
      <c r="P1658" s="2">
        <v>2117350000</v>
      </c>
    </row>
    <row r="1659" spans="1:16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M1659">
        <v>0.37918384799999999</v>
      </c>
      <c r="N1659">
        <v>0.183408601</v>
      </c>
      <c r="O1659" s="2">
        <v>747552000</v>
      </c>
      <c r="P1659" s="2">
        <v>1545509000</v>
      </c>
    </row>
    <row r="1660" spans="1:16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M1660">
        <v>0.79192370599999995</v>
      </c>
      <c r="N1660">
        <v>0.35950695199999999</v>
      </c>
      <c r="O1660" s="2">
        <v>583817000</v>
      </c>
      <c r="P1660" s="2">
        <v>1286035000</v>
      </c>
    </row>
    <row r="1661" spans="1:16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M1661">
        <v>0.79670288700000003</v>
      </c>
      <c r="N1661">
        <v>0.45235882399999999</v>
      </c>
      <c r="O1661" s="2">
        <v>903836000</v>
      </c>
      <c r="P1661" s="2">
        <v>1591853000</v>
      </c>
    </row>
    <row r="1662" spans="1:16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M1662">
        <v>0.76370073800000005</v>
      </c>
      <c r="N1662">
        <v>0.33836404599999997</v>
      </c>
      <c r="O1662" s="2">
        <v>820254000</v>
      </c>
      <c r="P1662" s="2">
        <v>1851345000</v>
      </c>
    </row>
    <row r="1663" spans="1:16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M1663">
        <v>0.64211262599999996</v>
      </c>
      <c r="N1663">
        <v>-1.7929684000000001E-2</v>
      </c>
      <c r="O1663" s="2">
        <v>-26045000</v>
      </c>
      <c r="P1663" s="2">
        <v>932745000</v>
      </c>
    </row>
    <row r="1664" spans="1:16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M1664">
        <v>0.33749128499999997</v>
      </c>
      <c r="N1664">
        <v>0.17996078900000001</v>
      </c>
      <c r="O1664" s="2">
        <v>1822683000</v>
      </c>
      <c r="P1664" s="2">
        <v>3418187000</v>
      </c>
    </row>
    <row r="1665" spans="1:16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M1665">
        <v>0.321270642</v>
      </c>
      <c r="N1665">
        <v>0.16926873100000001</v>
      </c>
      <c r="O1665" s="2">
        <v>1847555000</v>
      </c>
      <c r="P1665" s="2">
        <v>3506644000</v>
      </c>
    </row>
    <row r="1666" spans="1:16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M1666">
        <v>0.31959095100000001</v>
      </c>
      <c r="N1666">
        <v>0.16670438900000001</v>
      </c>
      <c r="O1666" s="2">
        <v>1948130000</v>
      </c>
      <c r="P1666" s="2">
        <v>3734783000</v>
      </c>
    </row>
    <row r="1667" spans="1:16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M1667">
        <v>0.36199900800000001</v>
      </c>
      <c r="N1667">
        <v>0.18146079600000001</v>
      </c>
      <c r="O1667" s="2">
        <v>2000512000</v>
      </c>
      <c r="P1667" s="2">
        <v>3990853000</v>
      </c>
    </row>
    <row r="1668" spans="1:16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M1668">
        <v>0.28582888899999997</v>
      </c>
      <c r="N1668">
        <v>0.12350995100000001</v>
      </c>
      <c r="O1668" s="2">
        <v>893273000</v>
      </c>
      <c r="P1668" s="2">
        <v>2067228000</v>
      </c>
    </row>
    <row r="1669" spans="1:16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M1669">
        <v>0.322857638</v>
      </c>
      <c r="N1669">
        <v>0.161985028</v>
      </c>
      <c r="O1669" s="2">
        <v>1221567000</v>
      </c>
      <c r="P1669" s="2">
        <v>2434745000</v>
      </c>
    </row>
    <row r="1670" spans="1:16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M1670">
        <v>0.35787601400000002</v>
      </c>
      <c r="N1670">
        <v>0.154716251</v>
      </c>
      <c r="O1670" s="2">
        <v>1021478000</v>
      </c>
      <c r="P1670" s="2">
        <v>2362793000</v>
      </c>
    </row>
    <row r="1671" spans="1:16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M1671">
        <v>0.33401071199999999</v>
      </c>
      <c r="N1671">
        <v>0.122714693</v>
      </c>
      <c r="O1671" s="2">
        <v>1142342000</v>
      </c>
      <c r="P1671" s="2">
        <v>3109281000</v>
      </c>
    </row>
    <row r="1672" spans="1:16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M1672">
        <v>0.66006256399999996</v>
      </c>
      <c r="N1672">
        <v>0.26778478100000003</v>
      </c>
      <c r="O1672" s="2">
        <v>580732000</v>
      </c>
      <c r="P1672" s="2">
        <v>1431446000</v>
      </c>
    </row>
    <row r="1673" spans="1:16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M1673">
        <v>0.68804057500000004</v>
      </c>
      <c r="N1673">
        <v>0.318290507</v>
      </c>
      <c r="O1673" s="2">
        <v>758337000</v>
      </c>
      <c r="P1673" s="2">
        <v>1639278000</v>
      </c>
    </row>
    <row r="1674" spans="1:16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M1674">
        <v>0.70184247600000005</v>
      </c>
      <c r="N1674">
        <v>0.32791594299999999</v>
      </c>
      <c r="O1674" s="2">
        <v>779569000</v>
      </c>
      <c r="P1674" s="2">
        <v>1668521000</v>
      </c>
    </row>
    <row r="1675" spans="1:16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M1675">
        <v>0.696502658</v>
      </c>
      <c r="N1675">
        <v>0.30258220699999999</v>
      </c>
      <c r="O1675" s="2">
        <v>669881000</v>
      </c>
      <c r="P1675" s="2">
        <v>1541974000</v>
      </c>
    </row>
    <row r="1676" spans="1:16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M1676">
        <v>0.33100779800000002</v>
      </c>
      <c r="N1676">
        <v>0.114551426</v>
      </c>
      <c r="O1676" s="2">
        <v>51721000000</v>
      </c>
      <c r="P1676" s="2">
        <v>149453000000</v>
      </c>
    </row>
    <row r="1677" spans="1:16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M1677">
        <v>0.32353458400000001</v>
      </c>
      <c r="N1677">
        <v>0.100459561</v>
      </c>
      <c r="O1677" s="2">
        <v>42277000000</v>
      </c>
      <c r="P1677" s="2">
        <v>136155000000</v>
      </c>
    </row>
    <row r="1678" spans="1:16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M1678">
        <v>0.322944393</v>
      </c>
      <c r="N1678">
        <v>9.0714403999999998E-2</v>
      </c>
      <c r="O1678" s="2">
        <v>35751000000</v>
      </c>
      <c r="P1678" s="2">
        <v>127274000000</v>
      </c>
    </row>
    <row r="1679" spans="1:16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M1679">
        <v>0.36185873699999999</v>
      </c>
      <c r="N1679">
        <v>5.5517018000000001E-2</v>
      </c>
      <c r="O1679" s="2">
        <v>14406000000</v>
      </c>
      <c r="P1679" s="2">
        <v>93898000000</v>
      </c>
    </row>
    <row r="1680" spans="1:16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M1680">
        <v>0.53147506700000002</v>
      </c>
      <c r="N1680">
        <v>0.13920637999999999</v>
      </c>
      <c r="O1680" s="2">
        <v>407656000</v>
      </c>
      <c r="P1680" s="2">
        <v>1556387000</v>
      </c>
    </row>
    <row r="1681" spans="1:16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M1681">
        <v>0.53456689700000004</v>
      </c>
      <c r="N1681">
        <v>0.14660431099999999</v>
      </c>
      <c r="O1681" s="2">
        <v>432600000</v>
      </c>
      <c r="P1681" s="2">
        <v>1577400000</v>
      </c>
    </row>
    <row r="1682" spans="1:16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M1682">
        <v>0.54738931099999999</v>
      </c>
      <c r="N1682">
        <v>0.15626497</v>
      </c>
      <c r="O1682" s="2">
        <v>456700000</v>
      </c>
      <c r="P1682" s="2">
        <v>1599800000</v>
      </c>
    </row>
    <row r="1683" spans="1:16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M1683">
        <v>0.56732602899999995</v>
      </c>
      <c r="N1683">
        <v>0.16449164299999999</v>
      </c>
      <c r="O1683" s="2">
        <v>439900000</v>
      </c>
      <c r="P1683" s="2">
        <v>1517200000</v>
      </c>
    </row>
    <row r="1684" spans="1:16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M1684">
        <v>0.33235394899999998</v>
      </c>
      <c r="N1684">
        <v>7.0172861000000003E-2</v>
      </c>
      <c r="O1684" s="2">
        <v>1433000000</v>
      </c>
      <c r="P1684" s="2">
        <v>6787000000</v>
      </c>
    </row>
    <row r="1685" spans="1:16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M1685">
        <v>0.32415275399999999</v>
      </c>
      <c r="N1685">
        <v>6.7879635999999993E-2</v>
      </c>
      <c r="O1685" s="2">
        <v>1358000000</v>
      </c>
      <c r="P1685" s="2">
        <v>6485000000</v>
      </c>
    </row>
    <row r="1686" spans="1:16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M1686">
        <v>0.31965199599999999</v>
      </c>
      <c r="N1686">
        <v>6.8270214999999995E-2</v>
      </c>
      <c r="O1686" s="2">
        <v>1334000000</v>
      </c>
      <c r="P1686" s="2">
        <v>6246000000</v>
      </c>
    </row>
    <row r="1687" spans="1:16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M1687">
        <v>0.29165974</v>
      </c>
      <c r="N1687">
        <v>3.3139373999999999E-2</v>
      </c>
      <c r="O1687" s="2">
        <v>598000000</v>
      </c>
      <c r="P1687" s="2">
        <v>5263000000</v>
      </c>
    </row>
    <row r="1688" spans="1:16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M1688">
        <v>0.39620153000000002</v>
      </c>
      <c r="N1688">
        <v>0.12134001599999999</v>
      </c>
      <c r="O1688" s="2">
        <v>460000000</v>
      </c>
      <c r="P1688" s="2">
        <v>1502000000</v>
      </c>
    </row>
    <row r="1689" spans="1:16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M1689">
        <v>0.39066979400000001</v>
      </c>
      <c r="N1689">
        <v>0.10555121200000001</v>
      </c>
      <c r="O1689" s="2">
        <v>405000000</v>
      </c>
      <c r="P1689" s="2">
        <v>1499000000</v>
      </c>
    </row>
    <row r="1690" spans="1:16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M1690">
        <v>0.38636363600000001</v>
      </c>
      <c r="N1690">
        <v>0.124872319</v>
      </c>
      <c r="O1690" s="2">
        <v>489000000</v>
      </c>
      <c r="P1690" s="2">
        <v>1513000000</v>
      </c>
    </row>
    <row r="1691" spans="1:16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M1691">
        <v>0.38434163700000001</v>
      </c>
      <c r="N1691">
        <v>0.12455516</v>
      </c>
      <c r="O1691" s="2">
        <v>455000000</v>
      </c>
      <c r="P1691" s="2">
        <v>1404000000</v>
      </c>
    </row>
    <row r="1692" spans="1:16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M1692">
        <v>0.675013627</v>
      </c>
      <c r="N1692">
        <v>0.16094001399999999</v>
      </c>
      <c r="O1692" s="2">
        <v>802538000</v>
      </c>
      <c r="P1692" s="2">
        <v>3366000000</v>
      </c>
    </row>
    <row r="1693" spans="1:16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M1693">
        <v>0.71169435000000003</v>
      </c>
      <c r="N1693">
        <v>0.123344045</v>
      </c>
      <c r="O1693" s="2">
        <v>577297000</v>
      </c>
      <c r="P1693" s="2">
        <v>3331000000</v>
      </c>
    </row>
    <row r="1694" spans="1:16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M1694">
        <v>0.69958097799999996</v>
      </c>
      <c r="N1694">
        <v>5.1300384999999997E-2</v>
      </c>
      <c r="O1694" s="2">
        <v>236912000</v>
      </c>
      <c r="P1694" s="2">
        <v>3230758000</v>
      </c>
    </row>
    <row r="1695" spans="1:16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M1695">
        <v>0.58179908999999996</v>
      </c>
      <c r="N1695">
        <v>-2.7158983000000001E-2</v>
      </c>
      <c r="O1695" s="2">
        <v>-134934000</v>
      </c>
      <c r="P1695" s="2">
        <v>2890553000</v>
      </c>
    </row>
    <row r="1696" spans="1:16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M1696">
        <v>0.277341744</v>
      </c>
      <c r="N1696">
        <v>0.17098217600000001</v>
      </c>
      <c r="O1696" s="2">
        <v>2331000000</v>
      </c>
      <c r="P1696" s="2">
        <v>3781000000</v>
      </c>
    </row>
    <row r="1697" spans="1:16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M1697">
        <v>0.27384591899999999</v>
      </c>
      <c r="N1697">
        <v>0.16271782300000001</v>
      </c>
      <c r="O1697" s="2">
        <v>2129000000</v>
      </c>
      <c r="P1697" s="2">
        <v>3583000000</v>
      </c>
    </row>
    <row r="1698" spans="1:16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M1698">
        <v>0.27087883099999999</v>
      </c>
      <c r="N1698">
        <v>0.157541984</v>
      </c>
      <c r="O1698" s="2">
        <v>2092000000</v>
      </c>
      <c r="P1698" s="2">
        <v>3597000000</v>
      </c>
    </row>
    <row r="1699" spans="1:16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M1699">
        <v>0.28584509699999999</v>
      </c>
      <c r="N1699">
        <v>0.15261350600000001</v>
      </c>
      <c r="O1699" s="2">
        <v>2000000000</v>
      </c>
      <c r="P1699" s="2">
        <v>3746000000</v>
      </c>
    </row>
    <row r="1700" spans="1:16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M1700">
        <v>0.74837310199999996</v>
      </c>
      <c r="N1700">
        <v>0.29044882300000002</v>
      </c>
      <c r="O1700" s="2">
        <v>1298800000</v>
      </c>
      <c r="P1700" s="2">
        <v>3346500000</v>
      </c>
    </row>
    <row r="1701" spans="1:16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M1701">
        <v>0.72602413799999999</v>
      </c>
      <c r="N1701">
        <v>0.27661461300000001</v>
      </c>
      <c r="O1701" s="2">
        <v>1278900000</v>
      </c>
      <c r="P1701" s="2">
        <v>3356700000</v>
      </c>
    </row>
    <row r="1702" spans="1:16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M1702">
        <v>0.73406372399999997</v>
      </c>
      <c r="N1702">
        <v>0.29495217499999998</v>
      </c>
      <c r="O1702" s="2">
        <v>1378400000</v>
      </c>
      <c r="P1702" s="2">
        <v>3430500000</v>
      </c>
    </row>
    <row r="1703" spans="1:16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M1703">
        <v>0.69978992299999998</v>
      </c>
      <c r="N1703">
        <v>0.21659608499999999</v>
      </c>
      <c r="O1703" s="2">
        <v>1299100000</v>
      </c>
      <c r="P1703" s="2">
        <v>4197200000</v>
      </c>
    </row>
    <row r="1704" spans="1:16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M1704">
        <v>0.96740166699999997</v>
      </c>
      <c r="N1704">
        <v>0.31245607199999997</v>
      </c>
      <c r="O1704" s="2">
        <v>768202000</v>
      </c>
      <c r="P1704" s="2">
        <v>2378446000</v>
      </c>
    </row>
    <row r="1705" spans="1:16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M1705">
        <v>0.974147494</v>
      </c>
      <c r="N1705">
        <v>0.26004602399999999</v>
      </c>
      <c r="O1705" s="2">
        <v>592596000</v>
      </c>
      <c r="P1705" s="2">
        <v>2219899000</v>
      </c>
    </row>
    <row r="1706" spans="1:16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M1706">
        <v>0.97893997799999999</v>
      </c>
      <c r="N1706">
        <v>0.315326569</v>
      </c>
      <c r="O1706" s="2">
        <v>744685000</v>
      </c>
      <c r="P1706" s="2">
        <v>2311895000</v>
      </c>
    </row>
    <row r="1707" spans="1:16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M1707">
        <v>0.97767836699999999</v>
      </c>
      <c r="N1707">
        <v>0.23555963099999999</v>
      </c>
      <c r="O1707" s="2">
        <v>520726000</v>
      </c>
      <c r="P1707" s="2">
        <v>2161247000</v>
      </c>
    </row>
    <row r="1708" spans="1:16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M1708">
        <v>0.63407147600000002</v>
      </c>
      <c r="N1708">
        <v>0.17978513500000001</v>
      </c>
      <c r="O1708" s="2">
        <v>820000000</v>
      </c>
      <c r="P1708" s="2">
        <v>2892000000</v>
      </c>
    </row>
    <row r="1709" spans="1:16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M1709">
        <v>0.64117032399999996</v>
      </c>
      <c r="N1709">
        <v>0.202507837</v>
      </c>
      <c r="O1709" s="2">
        <v>969000000</v>
      </c>
      <c r="P1709" s="2">
        <v>3068000000</v>
      </c>
    </row>
    <row r="1710" spans="1:16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M1710">
        <v>0.63525708299999994</v>
      </c>
      <c r="N1710">
        <v>0.22455404000000001</v>
      </c>
      <c r="O1710" s="2">
        <v>1070000000</v>
      </c>
      <c r="P1710" s="2">
        <v>3027000000</v>
      </c>
    </row>
    <row r="1711" spans="1:16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M1711">
        <v>0.65916530299999998</v>
      </c>
      <c r="N1711">
        <v>0.28580196400000002</v>
      </c>
      <c r="O1711" s="2">
        <v>1397000000</v>
      </c>
      <c r="P1711" s="2">
        <v>3222000000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249"/>
  <sheetViews>
    <sheetView tabSelected="1" workbookViewId="0">
      <selection activeCell="G38" sqref="G38"/>
    </sheetView>
  </sheetViews>
  <sheetFormatPr defaultRowHeight="15" x14ac:dyDescent="0.25"/>
  <cols>
    <col min="3" max="3" width="13.42578125" bestFit="1" customWidth="1"/>
    <col min="4" max="4" width="20" style="48" bestFit="1" customWidth="1"/>
    <col min="7" max="7" width="31.140625" bestFit="1" customWidth="1"/>
    <col min="8" max="8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s="48" t="s">
        <v>609</v>
      </c>
    </row>
    <row r="2" spans="1:8" hidden="1" x14ac:dyDescent="0.25">
      <c r="A2" t="s">
        <v>504</v>
      </c>
      <c r="B2" t="s">
        <v>17</v>
      </c>
      <c r="C2" s="1">
        <v>42643</v>
      </c>
      <c r="D2">
        <v>3171411000</v>
      </c>
    </row>
    <row r="3" spans="1:8" hidden="1" x14ac:dyDescent="0.25">
      <c r="A3" t="s">
        <v>504</v>
      </c>
      <c r="B3" t="s">
        <v>16</v>
      </c>
      <c r="C3" s="1">
        <v>42277</v>
      </c>
      <c r="D3">
        <v>2707115000</v>
      </c>
    </row>
    <row r="4" spans="1:8" hidden="1" x14ac:dyDescent="0.25">
      <c r="A4" t="s">
        <v>504</v>
      </c>
      <c r="B4" t="s">
        <v>15</v>
      </c>
      <c r="C4" s="1">
        <v>41912</v>
      </c>
      <c r="D4">
        <v>2372906000</v>
      </c>
    </row>
    <row r="5" spans="1:8" x14ac:dyDescent="0.25">
      <c r="A5" t="s">
        <v>504</v>
      </c>
      <c r="B5" t="s">
        <v>11</v>
      </c>
      <c r="C5" s="1">
        <v>41547</v>
      </c>
      <c r="D5" s="48">
        <v>1924400000</v>
      </c>
      <c r="F5" t="s">
        <v>611</v>
      </c>
      <c r="G5" s="12">
        <f>AVERAGE(D:D)</f>
        <v>16547665399.193548</v>
      </c>
    </row>
    <row r="6" spans="1:8" hidden="1" x14ac:dyDescent="0.25">
      <c r="A6" t="s">
        <v>358</v>
      </c>
      <c r="B6" t="s">
        <v>17</v>
      </c>
      <c r="C6" s="1">
        <v>42735</v>
      </c>
      <c r="D6">
        <v>47248000000</v>
      </c>
    </row>
    <row r="7" spans="1:8" hidden="1" x14ac:dyDescent="0.25">
      <c r="A7" t="s">
        <v>358</v>
      </c>
      <c r="B7" t="s">
        <v>16</v>
      </c>
      <c r="C7" s="1">
        <v>42369</v>
      </c>
      <c r="D7">
        <v>40536000000</v>
      </c>
    </row>
    <row r="8" spans="1:8" hidden="1" x14ac:dyDescent="0.25">
      <c r="A8" t="s">
        <v>358</v>
      </c>
      <c r="B8" t="s">
        <v>15</v>
      </c>
      <c r="C8" s="1">
        <v>42004</v>
      </c>
      <c r="D8">
        <v>39946000000</v>
      </c>
      <c r="G8" t="s">
        <v>608</v>
      </c>
      <c r="H8" s="44">
        <v>16547665399.190001</v>
      </c>
    </row>
    <row r="9" spans="1:8" x14ac:dyDescent="0.25">
      <c r="A9" t="s">
        <v>358</v>
      </c>
      <c r="B9" t="s">
        <v>11</v>
      </c>
      <c r="C9" s="1">
        <v>41639</v>
      </c>
      <c r="D9" s="48">
        <v>45358000000</v>
      </c>
      <c r="F9" t="s">
        <v>607</v>
      </c>
      <c r="G9" s="12">
        <f>MEDIAN(D:D)</f>
        <v>9969168500</v>
      </c>
      <c r="H9" s="48"/>
    </row>
    <row r="10" spans="1:8" x14ac:dyDescent="0.25">
      <c r="A10" t="s">
        <v>90</v>
      </c>
      <c r="B10" t="s">
        <v>11</v>
      </c>
      <c r="C10" s="1">
        <v>41274</v>
      </c>
      <c r="D10" s="48">
        <v>23700000000</v>
      </c>
      <c r="F10" t="s">
        <v>612</v>
      </c>
      <c r="G10" s="12">
        <f>_xlfn.STDEV.S(D:D)</f>
        <v>17597038778.206829</v>
      </c>
      <c r="H10" s="12"/>
    </row>
    <row r="11" spans="1:8" hidden="1" x14ac:dyDescent="0.25">
      <c r="A11" t="s">
        <v>90</v>
      </c>
      <c r="B11" t="s">
        <v>15</v>
      </c>
      <c r="C11" s="1">
        <v>41639</v>
      </c>
      <c r="D11">
        <v>23032000000</v>
      </c>
      <c r="G11" t="s">
        <v>605</v>
      </c>
      <c r="H11" s="12" t="e">
        <f>_xlfn.STDEV.S(E:E)</f>
        <v>#DIV/0!</v>
      </c>
    </row>
    <row r="12" spans="1:8" hidden="1" x14ac:dyDescent="0.25">
      <c r="A12" t="s">
        <v>90</v>
      </c>
      <c r="B12" t="s">
        <v>16</v>
      </c>
      <c r="C12" s="1">
        <v>42004</v>
      </c>
      <c r="D12">
        <v>23906000000</v>
      </c>
      <c r="G12" t="s">
        <v>604</v>
      </c>
      <c r="H12" s="12">
        <f>MIN(E:E)</f>
        <v>0</v>
      </c>
    </row>
    <row r="13" spans="1:8" hidden="1" x14ac:dyDescent="0.25">
      <c r="A13" t="s">
        <v>90</v>
      </c>
      <c r="B13" t="s">
        <v>17</v>
      </c>
      <c r="C13" s="1">
        <v>42369</v>
      </c>
      <c r="D13">
        <v>22534000000</v>
      </c>
      <c r="G13" t="s">
        <v>603</v>
      </c>
      <c r="H13" s="12">
        <f>MAX(E:E)</f>
        <v>0</v>
      </c>
    </row>
    <row r="14" spans="1:8" hidden="1" x14ac:dyDescent="0.25">
      <c r="A14" t="s">
        <v>268</v>
      </c>
      <c r="B14" t="s">
        <v>17</v>
      </c>
      <c r="C14" s="1">
        <v>42735</v>
      </c>
      <c r="D14">
        <v>31353000000</v>
      </c>
      <c r="H14" s="13">
        <f>H13-H12</f>
        <v>0</v>
      </c>
    </row>
    <row r="15" spans="1:8" hidden="1" x14ac:dyDescent="0.25">
      <c r="A15" t="s">
        <v>268</v>
      </c>
      <c r="B15" t="s">
        <v>16</v>
      </c>
      <c r="C15" s="1">
        <v>42369</v>
      </c>
      <c r="D15">
        <v>31469000000</v>
      </c>
    </row>
    <row r="16" spans="1:8" hidden="1" x14ac:dyDescent="0.25">
      <c r="A16" t="s">
        <v>268</v>
      </c>
      <c r="B16" t="s">
        <v>15</v>
      </c>
      <c r="C16" s="1">
        <v>42004</v>
      </c>
      <c r="D16">
        <v>30852000000</v>
      </c>
    </row>
    <row r="17" spans="1:8" x14ac:dyDescent="0.25">
      <c r="A17" t="s">
        <v>268</v>
      </c>
      <c r="B17" t="s">
        <v>11</v>
      </c>
      <c r="C17" s="1">
        <v>41639</v>
      </c>
      <c r="D17" s="48">
        <v>30930000000</v>
      </c>
      <c r="F17" t="s">
        <v>605</v>
      </c>
      <c r="G17" s="12">
        <f>MIN(D:D)</f>
        <v>1407848000</v>
      </c>
    </row>
    <row r="18" spans="1:8" x14ac:dyDescent="0.25">
      <c r="A18" t="s">
        <v>103</v>
      </c>
      <c r="B18" t="s">
        <v>11</v>
      </c>
      <c r="C18" s="1">
        <v>41639</v>
      </c>
      <c r="D18" s="48">
        <v>86623000000</v>
      </c>
      <c r="F18" t="s">
        <v>604</v>
      </c>
      <c r="G18" s="12">
        <f>MAX(D:D)</f>
        <v>96114000000</v>
      </c>
    </row>
    <row r="19" spans="1:8" hidden="1" x14ac:dyDescent="0.25">
      <c r="A19" t="s">
        <v>103</v>
      </c>
      <c r="B19" t="s">
        <v>15</v>
      </c>
      <c r="C19" s="1">
        <v>42004</v>
      </c>
      <c r="D19">
        <v>90762000000</v>
      </c>
    </row>
    <row r="20" spans="1:8" hidden="1" x14ac:dyDescent="0.25">
      <c r="A20" t="s">
        <v>103</v>
      </c>
      <c r="B20" t="s">
        <v>16</v>
      </c>
      <c r="C20" s="1">
        <v>42369</v>
      </c>
      <c r="D20">
        <v>96114000000</v>
      </c>
    </row>
    <row r="21" spans="1:8" hidden="1" x14ac:dyDescent="0.25">
      <c r="A21" t="s">
        <v>103</v>
      </c>
      <c r="B21" t="s">
        <v>17</v>
      </c>
      <c r="C21" s="1">
        <v>42735</v>
      </c>
      <c r="D21">
        <v>94571000000</v>
      </c>
    </row>
    <row r="22" spans="1:8" hidden="1" x14ac:dyDescent="0.25">
      <c r="A22" t="s">
        <v>531</v>
      </c>
      <c r="B22" t="s">
        <v>17</v>
      </c>
      <c r="C22" s="1">
        <v>42369</v>
      </c>
      <c r="D22">
        <v>58363000000</v>
      </c>
    </row>
    <row r="23" spans="1:8" hidden="1" x14ac:dyDescent="0.25">
      <c r="A23" t="s">
        <v>531</v>
      </c>
      <c r="B23" t="s">
        <v>16</v>
      </c>
      <c r="C23" s="1">
        <v>42004</v>
      </c>
      <c r="D23">
        <v>58232000000</v>
      </c>
    </row>
    <row r="24" spans="1:8" hidden="1" x14ac:dyDescent="0.25">
      <c r="A24" t="s">
        <v>531</v>
      </c>
      <c r="B24" t="s">
        <v>15</v>
      </c>
      <c r="C24" s="1">
        <v>41639</v>
      </c>
      <c r="D24">
        <v>55438000000</v>
      </c>
    </row>
    <row r="25" spans="1:8" x14ac:dyDescent="0.25">
      <c r="A25" t="s">
        <v>531</v>
      </c>
      <c r="B25" t="s">
        <v>11</v>
      </c>
      <c r="C25" s="1">
        <v>41274</v>
      </c>
      <c r="D25" s="48">
        <v>54127000000</v>
      </c>
      <c r="F25" t="s">
        <v>613</v>
      </c>
      <c r="G25" s="12">
        <f>G18-G17</f>
        <v>94706152000</v>
      </c>
    </row>
    <row r="26" spans="1:8" hidden="1" x14ac:dyDescent="0.25">
      <c r="A26" t="s">
        <v>251</v>
      </c>
      <c r="B26" t="s">
        <v>17</v>
      </c>
      <c r="C26" s="1">
        <v>42521</v>
      </c>
      <c r="D26">
        <v>50365000000</v>
      </c>
      <c r="H26" t="s">
        <v>607</v>
      </c>
    </row>
    <row r="27" spans="1:8" hidden="1" x14ac:dyDescent="0.25">
      <c r="A27" t="s">
        <v>251</v>
      </c>
      <c r="B27" t="s">
        <v>16</v>
      </c>
      <c r="C27" s="1">
        <v>42155</v>
      </c>
      <c r="D27">
        <v>47453000000</v>
      </c>
      <c r="H27" t="s">
        <v>606</v>
      </c>
    </row>
    <row r="28" spans="1:8" hidden="1" x14ac:dyDescent="0.25">
      <c r="A28" t="s">
        <v>251</v>
      </c>
      <c r="B28" t="s">
        <v>15</v>
      </c>
      <c r="C28" s="1">
        <v>41790</v>
      </c>
      <c r="D28">
        <v>45567000000</v>
      </c>
      <c r="H28" t="s">
        <v>605</v>
      </c>
    </row>
    <row r="29" spans="1:8" x14ac:dyDescent="0.25">
      <c r="A29" t="s">
        <v>251</v>
      </c>
      <c r="B29" t="s">
        <v>11</v>
      </c>
      <c r="C29" s="1">
        <v>41425</v>
      </c>
      <c r="D29" s="48">
        <v>44287000000</v>
      </c>
      <c r="F29" t="s">
        <v>618</v>
      </c>
      <c r="G29" s="48">
        <f>_xlfn.VAR.S(D:D)</f>
        <v>3.0965577376171485E+20</v>
      </c>
    </row>
    <row r="30" spans="1:8" hidden="1" x14ac:dyDescent="0.25">
      <c r="A30" t="s">
        <v>241</v>
      </c>
      <c r="B30" t="s">
        <v>17</v>
      </c>
      <c r="C30" s="1">
        <v>42369</v>
      </c>
      <c r="D30">
        <v>6616632000</v>
      </c>
      <c r="H30" t="s">
        <v>603</v>
      </c>
    </row>
    <row r="31" spans="1:8" hidden="1" x14ac:dyDescent="0.25">
      <c r="A31" t="s">
        <v>241</v>
      </c>
      <c r="B31" t="s">
        <v>16</v>
      </c>
      <c r="C31" s="1">
        <v>42004</v>
      </c>
      <c r="D31">
        <v>6564721000</v>
      </c>
    </row>
    <row r="32" spans="1:8" hidden="1" x14ac:dyDescent="0.25">
      <c r="A32" t="s">
        <v>241</v>
      </c>
      <c r="B32" t="s">
        <v>15</v>
      </c>
      <c r="C32" s="1">
        <v>41639</v>
      </c>
      <c r="D32">
        <v>6080257000</v>
      </c>
    </row>
    <row r="33" spans="1:4" x14ac:dyDescent="0.25">
      <c r="A33" t="s">
        <v>241</v>
      </c>
      <c r="B33" t="s">
        <v>11</v>
      </c>
      <c r="C33" s="1">
        <v>41274</v>
      </c>
      <c r="D33" s="48">
        <v>5992215000</v>
      </c>
    </row>
    <row r="34" spans="1:4" hidden="1" x14ac:dyDescent="0.25">
      <c r="A34" t="s">
        <v>145</v>
      </c>
      <c r="B34" t="s">
        <v>17</v>
      </c>
      <c r="C34" s="1">
        <v>42369</v>
      </c>
      <c r="D34">
        <v>13476084000</v>
      </c>
    </row>
    <row r="35" spans="1:4" hidden="1" x14ac:dyDescent="0.25">
      <c r="A35" t="s">
        <v>145</v>
      </c>
      <c r="B35" t="s">
        <v>16</v>
      </c>
      <c r="C35" s="1">
        <v>42004</v>
      </c>
      <c r="D35">
        <v>13470067000</v>
      </c>
    </row>
    <row r="36" spans="1:4" hidden="1" x14ac:dyDescent="0.25">
      <c r="A36" t="s">
        <v>145</v>
      </c>
      <c r="B36" t="s">
        <v>15</v>
      </c>
      <c r="C36" s="1">
        <v>41639</v>
      </c>
      <c r="D36">
        <v>12752076000</v>
      </c>
    </row>
    <row r="37" spans="1:4" x14ac:dyDescent="0.25">
      <c r="A37" t="s">
        <v>145</v>
      </c>
      <c r="B37" t="s">
        <v>11</v>
      </c>
      <c r="C37" s="1">
        <v>41274</v>
      </c>
      <c r="D37" s="48">
        <v>11359113000</v>
      </c>
    </row>
    <row r="38" spans="1:4" x14ac:dyDescent="0.25">
      <c r="A38" t="s">
        <v>10</v>
      </c>
      <c r="B38" t="s">
        <v>11</v>
      </c>
      <c r="C38" s="1">
        <v>41274</v>
      </c>
      <c r="D38" s="48">
        <v>24855000000</v>
      </c>
    </row>
    <row r="39" spans="1:4" hidden="1" x14ac:dyDescent="0.25">
      <c r="A39" t="s">
        <v>10</v>
      </c>
      <c r="B39" t="s">
        <v>15</v>
      </c>
      <c r="C39" s="1">
        <v>41639</v>
      </c>
      <c r="D39">
        <v>26743000000</v>
      </c>
    </row>
    <row r="40" spans="1:4" hidden="1" x14ac:dyDescent="0.25">
      <c r="A40" t="s">
        <v>10</v>
      </c>
      <c r="B40" t="s">
        <v>16</v>
      </c>
      <c r="C40" s="1">
        <v>42004</v>
      </c>
      <c r="D40">
        <v>42650000000</v>
      </c>
    </row>
    <row r="41" spans="1:4" hidden="1" x14ac:dyDescent="0.25">
      <c r="A41" t="s">
        <v>10</v>
      </c>
      <c r="B41" t="s">
        <v>17</v>
      </c>
      <c r="C41" s="1">
        <v>42369</v>
      </c>
      <c r="D41">
        <v>40990000000</v>
      </c>
    </row>
    <row r="42" spans="1:4" hidden="1" x14ac:dyDescent="0.25">
      <c r="A42" t="s">
        <v>525</v>
      </c>
      <c r="B42" t="s">
        <v>17</v>
      </c>
      <c r="C42" s="1">
        <v>42369</v>
      </c>
      <c r="D42">
        <v>37864000000</v>
      </c>
    </row>
    <row r="43" spans="1:4" hidden="1" x14ac:dyDescent="0.25">
      <c r="A43" t="s">
        <v>525</v>
      </c>
      <c r="B43" t="s">
        <v>16</v>
      </c>
      <c r="C43" s="1">
        <v>42004</v>
      </c>
      <c r="D43">
        <v>38901000000</v>
      </c>
    </row>
    <row r="44" spans="1:4" hidden="1" x14ac:dyDescent="0.25">
      <c r="A44" t="s">
        <v>525</v>
      </c>
      <c r="B44" t="s">
        <v>15</v>
      </c>
      <c r="C44" s="1">
        <v>41639</v>
      </c>
      <c r="D44">
        <v>38279000000</v>
      </c>
    </row>
    <row r="45" spans="1:4" x14ac:dyDescent="0.25">
      <c r="A45" t="s">
        <v>525</v>
      </c>
      <c r="B45" t="s">
        <v>11</v>
      </c>
      <c r="C45" s="1">
        <v>41274</v>
      </c>
      <c r="D45" s="48">
        <v>37152000000</v>
      </c>
    </row>
    <row r="46" spans="1:4" x14ac:dyDescent="0.25">
      <c r="A46" t="s">
        <v>61</v>
      </c>
      <c r="B46" t="s">
        <v>11</v>
      </c>
      <c r="C46" s="1">
        <v>41274</v>
      </c>
      <c r="D46" s="48">
        <v>4657000000</v>
      </c>
    </row>
    <row r="47" spans="1:4" hidden="1" x14ac:dyDescent="0.25">
      <c r="A47" t="s">
        <v>61</v>
      </c>
      <c r="B47" t="s">
        <v>15</v>
      </c>
      <c r="C47" s="1">
        <v>41639</v>
      </c>
      <c r="D47">
        <v>5156000000</v>
      </c>
    </row>
    <row r="48" spans="1:4" hidden="1" x14ac:dyDescent="0.25">
      <c r="A48" t="s">
        <v>61</v>
      </c>
      <c r="B48" t="s">
        <v>16</v>
      </c>
      <c r="C48" s="1">
        <v>42004</v>
      </c>
      <c r="D48">
        <v>5368000000</v>
      </c>
    </row>
    <row r="49" spans="1:4" hidden="1" x14ac:dyDescent="0.25">
      <c r="A49" t="s">
        <v>61</v>
      </c>
      <c r="B49" t="s">
        <v>17</v>
      </c>
      <c r="C49" s="1">
        <v>42369</v>
      </c>
      <c r="D49">
        <v>5598000000</v>
      </c>
    </row>
    <row r="50" spans="1:4" hidden="1" x14ac:dyDescent="0.25">
      <c r="A50" t="s">
        <v>364</v>
      </c>
      <c r="B50" t="s">
        <v>17</v>
      </c>
      <c r="C50" s="1">
        <v>42735</v>
      </c>
      <c r="D50">
        <v>20425000000</v>
      </c>
    </row>
    <row r="51" spans="1:4" hidden="1" x14ac:dyDescent="0.25">
      <c r="A51" t="s">
        <v>364</v>
      </c>
      <c r="B51" t="s">
        <v>16</v>
      </c>
      <c r="C51" s="1">
        <v>42369</v>
      </c>
      <c r="D51">
        <v>19820000000</v>
      </c>
    </row>
    <row r="52" spans="1:4" hidden="1" x14ac:dyDescent="0.25">
      <c r="A52" t="s">
        <v>364</v>
      </c>
      <c r="B52" t="s">
        <v>15</v>
      </c>
      <c r="C52" s="1">
        <v>42004</v>
      </c>
      <c r="D52">
        <v>18605000000</v>
      </c>
    </row>
    <row r="53" spans="1:4" x14ac:dyDescent="0.25">
      <c r="A53" t="s">
        <v>364</v>
      </c>
      <c r="B53" t="s">
        <v>11</v>
      </c>
      <c r="C53" s="1">
        <v>41639</v>
      </c>
      <c r="D53" s="48">
        <v>17699000000</v>
      </c>
    </row>
    <row r="54" spans="1:4" hidden="1" x14ac:dyDescent="0.25">
      <c r="A54" t="s">
        <v>191</v>
      </c>
      <c r="B54" t="s">
        <v>17</v>
      </c>
      <c r="C54" s="1">
        <v>42735</v>
      </c>
      <c r="D54">
        <v>39639000000</v>
      </c>
    </row>
    <row r="55" spans="1:4" hidden="1" x14ac:dyDescent="0.25">
      <c r="A55" t="s">
        <v>191</v>
      </c>
      <c r="B55" t="s">
        <v>16</v>
      </c>
      <c r="C55" s="1">
        <v>42369</v>
      </c>
      <c r="D55">
        <v>40704000000</v>
      </c>
    </row>
    <row r="56" spans="1:4" hidden="1" x14ac:dyDescent="0.25">
      <c r="A56" t="s">
        <v>191</v>
      </c>
      <c r="B56" t="s">
        <v>15</v>
      </c>
      <c r="C56" s="1">
        <v>42004</v>
      </c>
      <c r="D56">
        <v>40362000000</v>
      </c>
    </row>
    <row r="57" spans="1:4" x14ac:dyDescent="0.25">
      <c r="A57" t="s">
        <v>191</v>
      </c>
      <c r="B57" t="s">
        <v>11</v>
      </c>
      <c r="C57" s="1">
        <v>41639</v>
      </c>
      <c r="D57" s="48">
        <v>37773000000</v>
      </c>
    </row>
    <row r="58" spans="1:4" x14ac:dyDescent="0.25">
      <c r="A58" t="s">
        <v>63</v>
      </c>
      <c r="B58" t="s">
        <v>11</v>
      </c>
      <c r="C58" s="1">
        <v>41639</v>
      </c>
      <c r="D58" s="48">
        <v>2069600000</v>
      </c>
    </row>
    <row r="59" spans="1:4" hidden="1" x14ac:dyDescent="0.25">
      <c r="A59" t="s">
        <v>63</v>
      </c>
      <c r="B59" t="s">
        <v>15</v>
      </c>
      <c r="C59" s="1">
        <v>42004</v>
      </c>
      <c r="D59">
        <v>2118300000</v>
      </c>
    </row>
    <row r="60" spans="1:4" hidden="1" x14ac:dyDescent="0.25">
      <c r="A60" t="s">
        <v>63</v>
      </c>
      <c r="B60" t="s">
        <v>16</v>
      </c>
      <c r="C60" s="1">
        <v>42369</v>
      </c>
      <c r="D60">
        <v>2068100000</v>
      </c>
    </row>
    <row r="61" spans="1:4" hidden="1" x14ac:dyDescent="0.25">
      <c r="A61" t="s">
        <v>63</v>
      </c>
      <c r="B61" t="s">
        <v>17</v>
      </c>
      <c r="C61" s="1">
        <v>42735</v>
      </c>
      <c r="D61">
        <v>2238000000</v>
      </c>
    </row>
    <row r="62" spans="1:4" hidden="1" x14ac:dyDescent="0.25">
      <c r="A62" t="s">
        <v>373</v>
      </c>
      <c r="B62" t="s">
        <v>17</v>
      </c>
      <c r="C62" s="1">
        <v>42735</v>
      </c>
      <c r="D62">
        <v>7357000000</v>
      </c>
    </row>
    <row r="63" spans="1:4" hidden="1" x14ac:dyDescent="0.25">
      <c r="A63" t="s">
        <v>373</v>
      </c>
      <c r="B63" t="s">
        <v>16</v>
      </c>
      <c r="C63" s="1">
        <v>42369</v>
      </c>
      <c r="D63">
        <v>7142000000</v>
      </c>
    </row>
    <row r="64" spans="1:4" hidden="1" x14ac:dyDescent="0.25">
      <c r="A64" t="s">
        <v>373</v>
      </c>
      <c r="B64" t="s">
        <v>15</v>
      </c>
      <c r="C64" s="1">
        <v>42004</v>
      </c>
      <c r="D64">
        <v>7006000000</v>
      </c>
    </row>
    <row r="65" spans="1:4" x14ac:dyDescent="0.25">
      <c r="A65" t="s">
        <v>373</v>
      </c>
      <c r="B65" t="s">
        <v>11</v>
      </c>
      <c r="C65" s="1">
        <v>41639</v>
      </c>
      <c r="D65" s="48">
        <v>6761000000</v>
      </c>
    </row>
    <row r="66" spans="1:4" hidden="1" x14ac:dyDescent="0.25">
      <c r="A66" t="s">
        <v>248</v>
      </c>
      <c r="B66" t="s">
        <v>17</v>
      </c>
      <c r="C66" s="1">
        <v>42369</v>
      </c>
      <c r="D66">
        <v>4579400000</v>
      </c>
    </row>
    <row r="67" spans="1:4" hidden="1" x14ac:dyDescent="0.25">
      <c r="A67" t="s">
        <v>248</v>
      </c>
      <c r="B67" t="s">
        <v>16</v>
      </c>
      <c r="C67" s="1">
        <v>42004</v>
      </c>
      <c r="D67">
        <v>4013600000</v>
      </c>
    </row>
    <row r="68" spans="1:4" hidden="1" x14ac:dyDescent="0.25">
      <c r="A68" t="s">
        <v>248</v>
      </c>
      <c r="B68" t="s">
        <v>15</v>
      </c>
      <c r="C68" s="1">
        <v>41639</v>
      </c>
      <c r="D68">
        <v>3703600000</v>
      </c>
    </row>
    <row r="69" spans="1:4" x14ac:dyDescent="0.25">
      <c r="A69" t="s">
        <v>248</v>
      </c>
      <c r="B69" t="s">
        <v>11</v>
      </c>
      <c r="C69" s="1">
        <v>41274</v>
      </c>
      <c r="D69" s="48">
        <v>3134800000</v>
      </c>
    </row>
    <row r="70" spans="1:4" hidden="1" x14ac:dyDescent="0.25">
      <c r="A70" t="s">
        <v>246</v>
      </c>
      <c r="B70" t="s">
        <v>17</v>
      </c>
      <c r="C70" s="1">
        <v>42735</v>
      </c>
      <c r="D70">
        <v>3962036000</v>
      </c>
    </row>
    <row r="71" spans="1:4" hidden="1" x14ac:dyDescent="0.25">
      <c r="A71" t="s">
        <v>246</v>
      </c>
      <c r="B71" t="s">
        <v>16</v>
      </c>
      <c r="C71" s="1">
        <v>42369</v>
      </c>
      <c r="D71">
        <v>3869187000</v>
      </c>
    </row>
    <row r="72" spans="1:4" hidden="1" x14ac:dyDescent="0.25">
      <c r="A72" t="s">
        <v>246</v>
      </c>
      <c r="B72" t="s">
        <v>15</v>
      </c>
      <c r="C72" s="1">
        <v>42004</v>
      </c>
      <c r="D72">
        <v>3733507000</v>
      </c>
    </row>
    <row r="73" spans="1:4" x14ac:dyDescent="0.25">
      <c r="A73" t="s">
        <v>246</v>
      </c>
      <c r="B73" t="s">
        <v>11</v>
      </c>
      <c r="C73" s="1">
        <v>41639</v>
      </c>
      <c r="D73" s="48">
        <v>3326106000</v>
      </c>
    </row>
    <row r="74" spans="1:4" hidden="1" x14ac:dyDescent="0.25">
      <c r="A74" t="s">
        <v>432</v>
      </c>
      <c r="B74" t="s">
        <v>17</v>
      </c>
      <c r="C74" s="1">
        <v>42369</v>
      </c>
      <c r="D74">
        <v>18671300000</v>
      </c>
    </row>
    <row r="75" spans="1:4" hidden="1" x14ac:dyDescent="0.25">
      <c r="A75" t="s">
        <v>432</v>
      </c>
      <c r="B75" t="s">
        <v>16</v>
      </c>
      <c r="C75" s="1">
        <v>42004</v>
      </c>
      <c r="D75">
        <v>18534400000</v>
      </c>
    </row>
    <row r="76" spans="1:4" hidden="1" x14ac:dyDescent="0.25">
      <c r="A76" t="s">
        <v>432</v>
      </c>
      <c r="B76" t="s">
        <v>15</v>
      </c>
      <c r="C76" s="1">
        <v>41639</v>
      </c>
      <c r="D76">
        <v>16661000000</v>
      </c>
    </row>
    <row r="77" spans="1:4" x14ac:dyDescent="0.25">
      <c r="A77" t="s">
        <v>432</v>
      </c>
      <c r="B77" t="s">
        <v>11</v>
      </c>
      <c r="C77" s="1">
        <v>41274</v>
      </c>
      <c r="D77" s="48">
        <v>16596800000</v>
      </c>
    </row>
    <row r="78" spans="1:4" hidden="1" x14ac:dyDescent="0.25">
      <c r="A78" t="s">
        <v>194</v>
      </c>
      <c r="B78" t="s">
        <v>17</v>
      </c>
      <c r="C78" s="1">
        <v>42674</v>
      </c>
      <c r="D78">
        <v>26644000000</v>
      </c>
    </row>
    <row r="79" spans="1:4" hidden="1" x14ac:dyDescent="0.25">
      <c r="A79" t="s">
        <v>194</v>
      </c>
      <c r="B79" t="s">
        <v>16</v>
      </c>
      <c r="C79" s="1">
        <v>42308</v>
      </c>
      <c r="D79">
        <v>28862800000</v>
      </c>
    </row>
    <row r="80" spans="1:4" hidden="1" x14ac:dyDescent="0.25">
      <c r="A80" t="s">
        <v>194</v>
      </c>
      <c r="B80" t="s">
        <v>15</v>
      </c>
      <c r="C80" s="1">
        <v>41943</v>
      </c>
      <c r="D80">
        <v>36066900000</v>
      </c>
    </row>
    <row r="81" spans="1:4" x14ac:dyDescent="0.25">
      <c r="A81" t="s">
        <v>194</v>
      </c>
      <c r="B81" t="s">
        <v>11</v>
      </c>
      <c r="C81" s="1">
        <v>41578</v>
      </c>
      <c r="D81" s="48">
        <v>37795400000</v>
      </c>
    </row>
    <row r="82" spans="1:4" x14ac:dyDescent="0.25">
      <c r="A82" t="s">
        <v>126</v>
      </c>
      <c r="B82" t="s">
        <v>11</v>
      </c>
      <c r="C82" s="1">
        <v>41639</v>
      </c>
      <c r="D82" s="48">
        <v>55656000000</v>
      </c>
    </row>
    <row r="83" spans="1:4" hidden="1" x14ac:dyDescent="0.25">
      <c r="A83" t="s">
        <v>126</v>
      </c>
      <c r="B83" t="s">
        <v>15</v>
      </c>
      <c r="C83" s="1">
        <v>42004</v>
      </c>
      <c r="D83">
        <v>55184000000</v>
      </c>
    </row>
    <row r="84" spans="1:4" hidden="1" x14ac:dyDescent="0.25">
      <c r="A84" t="s">
        <v>126</v>
      </c>
      <c r="B84" t="s">
        <v>16</v>
      </c>
      <c r="C84" s="1">
        <v>42369</v>
      </c>
      <c r="D84">
        <v>47011000000</v>
      </c>
    </row>
    <row r="85" spans="1:4" hidden="1" x14ac:dyDescent="0.25">
      <c r="A85" t="s">
        <v>126</v>
      </c>
      <c r="B85" t="s">
        <v>17</v>
      </c>
      <c r="C85" s="1">
        <v>42735</v>
      </c>
      <c r="D85">
        <v>38537000000</v>
      </c>
    </row>
    <row r="86" spans="1:4" hidden="1" x14ac:dyDescent="0.25">
      <c r="A86" t="s">
        <v>260</v>
      </c>
      <c r="B86" t="s">
        <v>17</v>
      </c>
      <c r="C86" s="1">
        <v>42735</v>
      </c>
      <c r="D86">
        <v>19036525000</v>
      </c>
    </row>
    <row r="87" spans="1:4" hidden="1" x14ac:dyDescent="0.25">
      <c r="A87" t="s">
        <v>260</v>
      </c>
      <c r="B87" t="s">
        <v>16</v>
      </c>
      <c r="C87" s="1">
        <v>42369</v>
      </c>
      <c r="D87">
        <v>18114048000</v>
      </c>
    </row>
    <row r="88" spans="1:4" hidden="1" x14ac:dyDescent="0.25">
      <c r="A88" t="s">
        <v>260</v>
      </c>
      <c r="B88" t="s">
        <v>15</v>
      </c>
      <c r="C88" s="1">
        <v>42004</v>
      </c>
      <c r="D88">
        <v>21531577000</v>
      </c>
    </row>
    <row r="89" spans="1:4" x14ac:dyDescent="0.25">
      <c r="A89" t="s">
        <v>260</v>
      </c>
      <c r="B89" t="s">
        <v>11</v>
      </c>
      <c r="C89" s="1">
        <v>41639</v>
      </c>
      <c r="D89" s="48">
        <v>27351573000</v>
      </c>
    </row>
    <row r="90" spans="1:4" hidden="1" x14ac:dyDescent="0.25">
      <c r="A90" t="s">
        <v>179</v>
      </c>
      <c r="B90" t="s">
        <v>17</v>
      </c>
      <c r="C90" s="1">
        <v>42521</v>
      </c>
      <c r="D90">
        <v>4905458000</v>
      </c>
    </row>
    <row r="91" spans="1:4" hidden="1" x14ac:dyDescent="0.25">
      <c r="A91" t="s">
        <v>179</v>
      </c>
      <c r="B91" t="s">
        <v>16</v>
      </c>
      <c r="C91" s="1">
        <v>42155</v>
      </c>
      <c r="D91">
        <v>4476886000</v>
      </c>
    </row>
    <row r="92" spans="1:4" hidden="1" x14ac:dyDescent="0.25">
      <c r="A92" t="s">
        <v>179</v>
      </c>
      <c r="B92" t="s">
        <v>15</v>
      </c>
      <c r="C92" s="1">
        <v>41790</v>
      </c>
      <c r="D92">
        <v>4193844000</v>
      </c>
    </row>
    <row r="93" spans="1:4" x14ac:dyDescent="0.25">
      <c r="A93" t="s">
        <v>179</v>
      </c>
      <c r="B93" t="s">
        <v>11</v>
      </c>
      <c r="C93" s="1">
        <v>41425</v>
      </c>
      <c r="D93" s="48">
        <v>4245964000</v>
      </c>
    </row>
    <row r="94" spans="1:4" x14ac:dyDescent="0.25">
      <c r="A94" t="s">
        <v>69</v>
      </c>
      <c r="B94" t="s">
        <v>11</v>
      </c>
      <c r="C94" s="1">
        <v>41274</v>
      </c>
      <c r="D94" s="48">
        <v>3334213000</v>
      </c>
    </row>
    <row r="95" spans="1:4" hidden="1" x14ac:dyDescent="0.25">
      <c r="A95" t="s">
        <v>69</v>
      </c>
      <c r="B95" t="s">
        <v>15</v>
      </c>
      <c r="C95" s="1">
        <v>41639</v>
      </c>
      <c r="D95">
        <v>3594136000</v>
      </c>
    </row>
    <row r="96" spans="1:4" hidden="1" x14ac:dyDescent="0.25">
      <c r="A96" t="s">
        <v>69</v>
      </c>
      <c r="B96" t="s">
        <v>16</v>
      </c>
      <c r="C96" s="1">
        <v>42004</v>
      </c>
      <c r="D96">
        <v>4021964000</v>
      </c>
    </row>
    <row r="97" spans="1:4" hidden="1" x14ac:dyDescent="0.25">
      <c r="A97" t="s">
        <v>69</v>
      </c>
      <c r="B97" t="s">
        <v>17</v>
      </c>
      <c r="C97" s="1">
        <v>42369</v>
      </c>
      <c r="D97">
        <v>3974295000</v>
      </c>
    </row>
    <row r="98" spans="1:4" x14ac:dyDescent="0.25">
      <c r="A98" t="s">
        <v>101</v>
      </c>
      <c r="B98" t="s">
        <v>11</v>
      </c>
      <c r="C98" s="1">
        <v>41517</v>
      </c>
      <c r="D98" s="48">
        <v>2089100000</v>
      </c>
    </row>
    <row r="99" spans="1:4" hidden="1" x14ac:dyDescent="0.25">
      <c r="A99" t="s">
        <v>101</v>
      </c>
      <c r="B99" t="s">
        <v>15</v>
      </c>
      <c r="C99" s="1">
        <v>41882</v>
      </c>
      <c r="D99">
        <v>2393500000</v>
      </c>
    </row>
    <row r="100" spans="1:4" hidden="1" x14ac:dyDescent="0.25">
      <c r="A100" t="s">
        <v>101</v>
      </c>
      <c r="B100" t="s">
        <v>16</v>
      </c>
      <c r="C100" s="1">
        <v>42247</v>
      </c>
      <c r="D100">
        <v>2706700000</v>
      </c>
    </row>
    <row r="101" spans="1:4" hidden="1" x14ac:dyDescent="0.25">
      <c r="A101" t="s">
        <v>101</v>
      </c>
      <c r="B101" t="s">
        <v>17</v>
      </c>
      <c r="C101" s="1">
        <v>42613</v>
      </c>
      <c r="D101">
        <v>3291300000</v>
      </c>
    </row>
    <row r="102" spans="1:4" hidden="1" x14ac:dyDescent="0.25">
      <c r="A102" t="s">
        <v>553</v>
      </c>
      <c r="B102" t="s">
        <v>17</v>
      </c>
      <c r="C102" s="1">
        <v>42735</v>
      </c>
      <c r="D102">
        <v>13609000000</v>
      </c>
    </row>
    <row r="103" spans="1:4" hidden="1" x14ac:dyDescent="0.25">
      <c r="A103" t="s">
        <v>553</v>
      </c>
      <c r="B103" t="s">
        <v>16</v>
      </c>
      <c r="C103" s="1">
        <v>42369</v>
      </c>
      <c r="D103">
        <v>12961000000</v>
      </c>
    </row>
    <row r="104" spans="1:4" hidden="1" x14ac:dyDescent="0.25">
      <c r="A104" t="s">
        <v>553</v>
      </c>
      <c r="B104" t="s">
        <v>15</v>
      </c>
      <c r="C104" s="1">
        <v>42004</v>
      </c>
      <c r="D104">
        <v>13996000000</v>
      </c>
    </row>
    <row r="105" spans="1:4" x14ac:dyDescent="0.25">
      <c r="A105" t="s">
        <v>553</v>
      </c>
      <c r="B105" t="s">
        <v>11</v>
      </c>
      <c r="C105" s="1">
        <v>41639</v>
      </c>
      <c r="D105" s="48">
        <v>13983000000</v>
      </c>
    </row>
    <row r="106" spans="1:4" hidden="1" x14ac:dyDescent="0.25">
      <c r="A106" t="s">
        <v>461</v>
      </c>
      <c r="B106" t="s">
        <v>17</v>
      </c>
      <c r="C106" s="1">
        <v>42735</v>
      </c>
      <c r="D106">
        <v>5250399000</v>
      </c>
    </row>
    <row r="107" spans="1:4" hidden="1" x14ac:dyDescent="0.25">
      <c r="A107" t="s">
        <v>461</v>
      </c>
      <c r="B107" t="s">
        <v>16</v>
      </c>
      <c r="C107" s="1">
        <v>42369</v>
      </c>
      <c r="D107">
        <v>5094933000</v>
      </c>
    </row>
    <row r="108" spans="1:4" hidden="1" x14ac:dyDescent="0.25">
      <c r="A108" t="s">
        <v>461</v>
      </c>
      <c r="B108" t="s">
        <v>15</v>
      </c>
      <c r="C108" s="1">
        <v>42004</v>
      </c>
      <c r="D108">
        <v>4695014000</v>
      </c>
    </row>
    <row r="109" spans="1:4" x14ac:dyDescent="0.25">
      <c r="A109" t="s">
        <v>461</v>
      </c>
      <c r="B109" t="s">
        <v>11</v>
      </c>
      <c r="C109" s="1">
        <v>41639</v>
      </c>
      <c r="D109" s="48">
        <v>4245895000</v>
      </c>
    </row>
    <row r="110" spans="1:4" hidden="1" x14ac:dyDescent="0.25">
      <c r="A110" t="s">
        <v>570</v>
      </c>
      <c r="B110" t="s">
        <v>17</v>
      </c>
      <c r="C110" s="1">
        <v>42369</v>
      </c>
      <c r="D110">
        <v>3653000000</v>
      </c>
    </row>
    <row r="111" spans="1:4" hidden="1" x14ac:dyDescent="0.25">
      <c r="A111" t="s">
        <v>570</v>
      </c>
      <c r="B111" t="s">
        <v>16</v>
      </c>
      <c r="C111" s="1">
        <v>42004</v>
      </c>
      <c r="D111">
        <v>3916000000</v>
      </c>
    </row>
    <row r="112" spans="1:4" hidden="1" x14ac:dyDescent="0.25">
      <c r="A112" t="s">
        <v>570</v>
      </c>
      <c r="B112" t="s">
        <v>15</v>
      </c>
      <c r="C112" s="1">
        <v>41639</v>
      </c>
      <c r="D112">
        <v>3837000000</v>
      </c>
    </row>
    <row r="113" spans="1:4" x14ac:dyDescent="0.25">
      <c r="A113" t="s">
        <v>570</v>
      </c>
      <c r="B113" t="s">
        <v>11</v>
      </c>
      <c r="C113" s="1">
        <v>41274</v>
      </c>
      <c r="D113" s="48">
        <v>3791000000</v>
      </c>
    </row>
    <row r="114" spans="1:4" hidden="1" x14ac:dyDescent="0.25">
      <c r="A114" t="s">
        <v>534</v>
      </c>
      <c r="B114" t="s">
        <v>17</v>
      </c>
      <c r="C114" s="1">
        <v>42735</v>
      </c>
      <c r="D114">
        <v>57244000000</v>
      </c>
    </row>
    <row r="115" spans="1:4" hidden="1" x14ac:dyDescent="0.25">
      <c r="A115" t="s">
        <v>534</v>
      </c>
      <c r="B115" t="s">
        <v>16</v>
      </c>
      <c r="C115" s="1">
        <v>42369</v>
      </c>
      <c r="D115">
        <v>56098000000</v>
      </c>
    </row>
    <row r="116" spans="1:4" hidden="1" x14ac:dyDescent="0.25">
      <c r="A116" t="s">
        <v>534</v>
      </c>
      <c r="B116" t="s">
        <v>15</v>
      </c>
      <c r="C116" s="1">
        <v>42004</v>
      </c>
      <c r="D116">
        <v>57900000000</v>
      </c>
    </row>
    <row r="117" spans="1:4" x14ac:dyDescent="0.25">
      <c r="A117" t="s">
        <v>534</v>
      </c>
      <c r="B117" t="s">
        <v>11</v>
      </c>
      <c r="C117" s="1">
        <v>41639</v>
      </c>
      <c r="D117" s="48">
        <v>56600000000</v>
      </c>
    </row>
    <row r="118" spans="1:4" hidden="1" x14ac:dyDescent="0.25">
      <c r="A118" t="s">
        <v>522</v>
      </c>
      <c r="B118" t="s">
        <v>17</v>
      </c>
      <c r="C118" s="1">
        <v>42371</v>
      </c>
      <c r="D118">
        <v>13423000000</v>
      </c>
    </row>
    <row r="119" spans="1:4" hidden="1" x14ac:dyDescent="0.25">
      <c r="A119" t="s">
        <v>522</v>
      </c>
      <c r="B119" t="s">
        <v>16</v>
      </c>
      <c r="C119" s="1">
        <v>42007</v>
      </c>
      <c r="D119">
        <v>13878000000</v>
      </c>
    </row>
    <row r="120" spans="1:4" hidden="1" x14ac:dyDescent="0.25">
      <c r="A120" t="s">
        <v>522</v>
      </c>
      <c r="B120" t="s">
        <v>15</v>
      </c>
      <c r="C120" s="1">
        <v>41636</v>
      </c>
      <c r="D120">
        <v>12104000000</v>
      </c>
    </row>
    <row r="121" spans="1:4" x14ac:dyDescent="0.25">
      <c r="A121" t="s">
        <v>522</v>
      </c>
      <c r="B121" t="s">
        <v>11</v>
      </c>
      <c r="C121" s="1">
        <v>41272</v>
      </c>
      <c r="D121" s="48">
        <v>12237000000</v>
      </c>
    </row>
    <row r="122" spans="1:4" hidden="1" x14ac:dyDescent="0.25">
      <c r="A122" t="s">
        <v>485</v>
      </c>
      <c r="B122" t="s">
        <v>17</v>
      </c>
      <c r="C122" s="1">
        <v>42369</v>
      </c>
      <c r="D122">
        <v>2985908000</v>
      </c>
    </row>
    <row r="123" spans="1:4" hidden="1" x14ac:dyDescent="0.25">
      <c r="A123" t="s">
        <v>485</v>
      </c>
      <c r="B123" t="s">
        <v>16</v>
      </c>
      <c r="C123" s="1">
        <v>42004</v>
      </c>
      <c r="D123">
        <v>2555601000</v>
      </c>
    </row>
    <row r="124" spans="1:4" hidden="1" x14ac:dyDescent="0.25">
      <c r="A124" t="s">
        <v>485</v>
      </c>
      <c r="B124" t="s">
        <v>15</v>
      </c>
      <c r="C124" s="1">
        <v>41639</v>
      </c>
      <c r="D124">
        <v>2142807000</v>
      </c>
    </row>
    <row r="125" spans="1:4" x14ac:dyDescent="0.25">
      <c r="A125" t="s">
        <v>485</v>
      </c>
      <c r="B125" t="s">
        <v>11</v>
      </c>
      <c r="C125" s="1">
        <v>41274</v>
      </c>
      <c r="D125" s="48">
        <v>1913149000</v>
      </c>
    </row>
    <row r="126" spans="1:4" hidden="1" x14ac:dyDescent="0.25">
      <c r="A126" t="s">
        <v>469</v>
      </c>
      <c r="B126" t="s">
        <v>17</v>
      </c>
      <c r="C126" s="1">
        <v>42735</v>
      </c>
      <c r="D126">
        <v>9387700000</v>
      </c>
    </row>
    <row r="127" spans="1:4" hidden="1" x14ac:dyDescent="0.25">
      <c r="A127" t="s">
        <v>469</v>
      </c>
      <c r="B127" t="s">
        <v>16</v>
      </c>
      <c r="C127" s="1">
        <v>42369</v>
      </c>
      <c r="D127">
        <v>9115000000</v>
      </c>
    </row>
    <row r="128" spans="1:4" hidden="1" x14ac:dyDescent="0.25">
      <c r="A128" t="s">
        <v>469</v>
      </c>
      <c r="B128" t="s">
        <v>15</v>
      </c>
      <c r="C128" s="1">
        <v>42004</v>
      </c>
      <c r="D128">
        <v>8803300000</v>
      </c>
    </row>
    <row r="129" spans="1:4" x14ac:dyDescent="0.25">
      <c r="A129" t="s">
        <v>469</v>
      </c>
      <c r="B129" t="s">
        <v>11</v>
      </c>
      <c r="C129" s="1">
        <v>41639</v>
      </c>
      <c r="D129" s="48">
        <v>8417200000</v>
      </c>
    </row>
    <row r="130" spans="1:4" hidden="1" x14ac:dyDescent="0.25">
      <c r="A130" t="s">
        <v>466</v>
      </c>
      <c r="B130" t="s">
        <v>17</v>
      </c>
      <c r="C130" s="1">
        <v>42369</v>
      </c>
      <c r="D130">
        <v>3582395000</v>
      </c>
    </row>
    <row r="131" spans="1:4" hidden="1" x14ac:dyDescent="0.25">
      <c r="A131" t="s">
        <v>466</v>
      </c>
      <c r="B131" t="s">
        <v>16</v>
      </c>
      <c r="C131" s="1">
        <v>42004</v>
      </c>
      <c r="D131">
        <v>3549494000</v>
      </c>
    </row>
    <row r="132" spans="1:4" hidden="1" x14ac:dyDescent="0.25">
      <c r="A132" t="s">
        <v>466</v>
      </c>
      <c r="B132" t="s">
        <v>15</v>
      </c>
      <c r="C132" s="1">
        <v>41639</v>
      </c>
      <c r="D132">
        <v>3238128000</v>
      </c>
    </row>
    <row r="133" spans="1:4" x14ac:dyDescent="0.25">
      <c r="A133" t="s">
        <v>466</v>
      </c>
      <c r="B133" t="s">
        <v>11</v>
      </c>
      <c r="C133" s="1">
        <v>41274</v>
      </c>
      <c r="D133" s="48">
        <v>2993489000</v>
      </c>
    </row>
    <row r="134" spans="1:4" hidden="1" x14ac:dyDescent="0.25">
      <c r="A134" t="s">
        <v>465</v>
      </c>
      <c r="B134" t="s">
        <v>17</v>
      </c>
      <c r="C134" s="1">
        <v>42643</v>
      </c>
      <c r="D134">
        <v>5879500000</v>
      </c>
    </row>
    <row r="135" spans="1:4" hidden="1" x14ac:dyDescent="0.25">
      <c r="A135" t="s">
        <v>465</v>
      </c>
      <c r="B135" t="s">
        <v>16</v>
      </c>
      <c r="C135" s="1">
        <v>42277</v>
      </c>
      <c r="D135">
        <v>6307900000</v>
      </c>
    </row>
    <row r="136" spans="1:4" hidden="1" x14ac:dyDescent="0.25">
      <c r="A136" t="s">
        <v>465</v>
      </c>
      <c r="B136" t="s">
        <v>15</v>
      </c>
      <c r="C136" s="1">
        <v>41912</v>
      </c>
      <c r="D136">
        <v>6623500000</v>
      </c>
    </row>
    <row r="137" spans="1:4" x14ac:dyDescent="0.25">
      <c r="A137" t="s">
        <v>465</v>
      </c>
      <c r="B137" t="s">
        <v>11</v>
      </c>
      <c r="C137" s="1">
        <v>41547</v>
      </c>
      <c r="D137" s="48">
        <v>6351900000</v>
      </c>
    </row>
    <row r="138" spans="1:4" hidden="1" x14ac:dyDescent="0.25">
      <c r="A138" t="s">
        <v>458</v>
      </c>
      <c r="B138" t="s">
        <v>17</v>
      </c>
      <c r="C138" s="1">
        <v>42735</v>
      </c>
      <c r="D138">
        <v>6786984000</v>
      </c>
    </row>
    <row r="139" spans="1:4" hidden="1" x14ac:dyDescent="0.25">
      <c r="A139" t="s">
        <v>458</v>
      </c>
      <c r="B139" t="s">
        <v>16</v>
      </c>
      <c r="C139" s="1">
        <v>42369</v>
      </c>
      <c r="D139">
        <v>6571893000</v>
      </c>
    </row>
    <row r="140" spans="1:4" hidden="1" x14ac:dyDescent="0.25">
      <c r="A140" t="s">
        <v>458</v>
      </c>
      <c r="B140" t="s">
        <v>15</v>
      </c>
      <c r="C140" s="1">
        <v>42004</v>
      </c>
      <c r="D140">
        <v>6638774000</v>
      </c>
    </row>
    <row r="141" spans="1:4" x14ac:dyDescent="0.25">
      <c r="A141" t="s">
        <v>458</v>
      </c>
      <c r="B141" t="s">
        <v>11</v>
      </c>
      <c r="C141" s="1">
        <v>41639</v>
      </c>
      <c r="D141" s="48">
        <v>6419285000</v>
      </c>
    </row>
    <row r="142" spans="1:4" hidden="1" x14ac:dyDescent="0.25">
      <c r="A142" t="s">
        <v>454</v>
      </c>
      <c r="B142" t="s">
        <v>17</v>
      </c>
      <c r="C142" s="1">
        <v>42369</v>
      </c>
      <c r="D142">
        <v>7572436000</v>
      </c>
    </row>
    <row r="143" spans="1:4" hidden="1" x14ac:dyDescent="0.25">
      <c r="A143" t="s">
        <v>454</v>
      </c>
      <c r="B143" t="s">
        <v>16</v>
      </c>
      <c r="C143" s="1">
        <v>42004</v>
      </c>
      <c r="D143">
        <v>7747229000</v>
      </c>
    </row>
    <row r="144" spans="1:4" hidden="1" x14ac:dyDescent="0.25">
      <c r="A144" t="s">
        <v>454</v>
      </c>
      <c r="B144" t="s">
        <v>15</v>
      </c>
      <c r="C144" s="1">
        <v>41639</v>
      </c>
      <c r="D144">
        <v>6411577000</v>
      </c>
    </row>
    <row r="145" spans="1:4" x14ac:dyDescent="0.25">
      <c r="A145" t="s">
        <v>454</v>
      </c>
      <c r="B145" t="s">
        <v>11</v>
      </c>
      <c r="C145" s="1">
        <v>41274</v>
      </c>
      <c r="D145" s="48">
        <v>5920269000</v>
      </c>
    </row>
    <row r="146" spans="1:4" hidden="1" x14ac:dyDescent="0.25">
      <c r="A146" t="s">
        <v>442</v>
      </c>
      <c r="B146" t="s">
        <v>17</v>
      </c>
      <c r="C146" s="1">
        <v>42551</v>
      </c>
      <c r="D146">
        <v>11360753000</v>
      </c>
    </row>
    <row r="147" spans="1:4" hidden="1" x14ac:dyDescent="0.25">
      <c r="A147" t="s">
        <v>442</v>
      </c>
      <c r="B147" t="s">
        <v>16</v>
      </c>
      <c r="C147" s="1">
        <v>42185</v>
      </c>
      <c r="D147">
        <v>12711744000</v>
      </c>
    </row>
    <row r="148" spans="1:4" hidden="1" x14ac:dyDescent="0.25">
      <c r="A148" t="s">
        <v>442</v>
      </c>
      <c r="B148" t="s">
        <v>15</v>
      </c>
      <c r="C148" s="1">
        <v>41820</v>
      </c>
      <c r="D148">
        <v>13215971000</v>
      </c>
    </row>
    <row r="149" spans="1:4" x14ac:dyDescent="0.25">
      <c r="A149" t="s">
        <v>442</v>
      </c>
      <c r="B149" t="s">
        <v>11</v>
      </c>
      <c r="C149" s="1">
        <v>41455</v>
      </c>
      <c r="D149" s="48">
        <v>13015704000</v>
      </c>
    </row>
    <row r="150" spans="1:4" hidden="1" x14ac:dyDescent="0.25">
      <c r="A150" t="s">
        <v>390</v>
      </c>
      <c r="B150" t="s">
        <v>17</v>
      </c>
      <c r="C150" s="1">
        <v>42735</v>
      </c>
      <c r="D150">
        <v>30109000000</v>
      </c>
    </row>
    <row r="151" spans="1:4" hidden="1" x14ac:dyDescent="0.25">
      <c r="A151" t="s">
        <v>390</v>
      </c>
      <c r="B151" t="s">
        <v>16</v>
      </c>
      <c r="C151" s="1">
        <v>42369</v>
      </c>
      <c r="D151">
        <v>30274000000</v>
      </c>
    </row>
    <row r="152" spans="1:4" hidden="1" x14ac:dyDescent="0.25">
      <c r="A152" t="s">
        <v>390</v>
      </c>
      <c r="B152" t="s">
        <v>15</v>
      </c>
      <c r="C152" s="1">
        <v>42004</v>
      </c>
      <c r="D152">
        <v>31821000000</v>
      </c>
    </row>
    <row r="153" spans="1:4" x14ac:dyDescent="0.25">
      <c r="A153" t="s">
        <v>390</v>
      </c>
      <c r="B153" t="s">
        <v>11</v>
      </c>
      <c r="C153" s="1">
        <v>41639</v>
      </c>
      <c r="D153" s="48">
        <v>30871000000</v>
      </c>
    </row>
    <row r="154" spans="1:4" hidden="1" x14ac:dyDescent="0.25">
      <c r="A154" t="s">
        <v>355</v>
      </c>
      <c r="B154" t="s">
        <v>17</v>
      </c>
      <c r="C154" s="1">
        <v>42369</v>
      </c>
      <c r="D154">
        <v>10466000000</v>
      </c>
    </row>
    <row r="155" spans="1:4" hidden="1" x14ac:dyDescent="0.25">
      <c r="A155" t="s">
        <v>355</v>
      </c>
      <c r="B155" t="s">
        <v>16</v>
      </c>
      <c r="C155" s="1">
        <v>42004</v>
      </c>
      <c r="D155">
        <v>10986000000</v>
      </c>
    </row>
    <row r="156" spans="1:4" hidden="1" x14ac:dyDescent="0.25">
      <c r="A156" t="s">
        <v>355</v>
      </c>
      <c r="B156" t="s">
        <v>15</v>
      </c>
      <c r="C156" s="1">
        <v>41639</v>
      </c>
      <c r="D156">
        <v>11420000000</v>
      </c>
    </row>
    <row r="157" spans="1:4" x14ac:dyDescent="0.25">
      <c r="A157" t="s">
        <v>355</v>
      </c>
      <c r="B157" t="s">
        <v>11</v>
      </c>
      <c r="C157" s="1">
        <v>41274</v>
      </c>
      <c r="D157" s="48">
        <v>13107000000</v>
      </c>
    </row>
    <row r="158" spans="1:4" hidden="1" x14ac:dyDescent="0.25">
      <c r="A158" t="s">
        <v>350</v>
      </c>
      <c r="B158" t="s">
        <v>17</v>
      </c>
      <c r="C158" s="1">
        <v>42369</v>
      </c>
      <c r="D158">
        <v>3917200000</v>
      </c>
    </row>
    <row r="159" spans="1:4" hidden="1" x14ac:dyDescent="0.25">
      <c r="A159" t="s">
        <v>350</v>
      </c>
      <c r="B159" t="s">
        <v>16</v>
      </c>
      <c r="C159" s="1">
        <v>42004</v>
      </c>
      <c r="D159">
        <v>3782300000</v>
      </c>
    </row>
    <row r="160" spans="1:4" hidden="1" x14ac:dyDescent="0.25">
      <c r="A160" t="s">
        <v>350</v>
      </c>
      <c r="B160" t="s">
        <v>15</v>
      </c>
      <c r="C160" s="1">
        <v>41639</v>
      </c>
      <c r="D160">
        <v>3477200000</v>
      </c>
    </row>
    <row r="161" spans="1:4" x14ac:dyDescent="0.25">
      <c r="A161" t="s">
        <v>350</v>
      </c>
      <c r="B161" t="s">
        <v>11</v>
      </c>
      <c r="C161" s="1">
        <v>41274</v>
      </c>
      <c r="D161" s="48">
        <v>3414500000</v>
      </c>
    </row>
    <row r="162" spans="1:4" hidden="1" x14ac:dyDescent="0.25">
      <c r="A162" t="s">
        <v>330</v>
      </c>
      <c r="B162" t="s">
        <v>17</v>
      </c>
      <c r="C162" s="1">
        <v>42643</v>
      </c>
      <c r="D162">
        <v>10964157000</v>
      </c>
    </row>
    <row r="163" spans="1:4" hidden="1" x14ac:dyDescent="0.25">
      <c r="A163" t="s">
        <v>330</v>
      </c>
      <c r="B163" t="s">
        <v>16</v>
      </c>
      <c r="C163" s="1">
        <v>42279</v>
      </c>
      <c r="D163">
        <v>12114832000</v>
      </c>
    </row>
    <row r="164" spans="1:4" hidden="1" x14ac:dyDescent="0.25">
      <c r="A164" t="s">
        <v>330</v>
      </c>
      <c r="B164" t="s">
        <v>15</v>
      </c>
      <c r="C164" s="1">
        <v>41908</v>
      </c>
      <c r="D164">
        <v>12695157000</v>
      </c>
    </row>
    <row r="165" spans="1:4" x14ac:dyDescent="0.25">
      <c r="A165" t="s">
        <v>330</v>
      </c>
      <c r="B165" t="s">
        <v>11</v>
      </c>
      <c r="C165" s="1">
        <v>41544</v>
      </c>
      <c r="D165" s="48">
        <v>11818376000</v>
      </c>
    </row>
    <row r="166" spans="1:4" hidden="1" x14ac:dyDescent="0.25">
      <c r="A166" t="s">
        <v>300</v>
      </c>
      <c r="B166" t="s">
        <v>17</v>
      </c>
      <c r="C166" s="1">
        <v>42735</v>
      </c>
      <c r="D166">
        <v>39302000000</v>
      </c>
    </row>
    <row r="167" spans="1:4" hidden="1" x14ac:dyDescent="0.25">
      <c r="A167" t="s">
        <v>300</v>
      </c>
      <c r="B167" t="s">
        <v>16</v>
      </c>
      <c r="C167" s="1">
        <v>42369</v>
      </c>
      <c r="D167">
        <v>38581000000</v>
      </c>
    </row>
    <row r="168" spans="1:4" hidden="1" x14ac:dyDescent="0.25">
      <c r="A168" t="s">
        <v>300</v>
      </c>
      <c r="B168" t="s">
        <v>15</v>
      </c>
      <c r="C168" s="1">
        <v>42004</v>
      </c>
      <c r="D168">
        <v>40306000000</v>
      </c>
    </row>
    <row r="169" spans="1:4" x14ac:dyDescent="0.25">
      <c r="A169" t="s">
        <v>300</v>
      </c>
      <c r="B169" t="s">
        <v>11</v>
      </c>
      <c r="C169" s="1">
        <v>41639</v>
      </c>
      <c r="D169" s="48">
        <v>39055000000</v>
      </c>
    </row>
    <row r="170" spans="1:4" hidden="1" x14ac:dyDescent="0.25">
      <c r="A170" t="s">
        <v>237</v>
      </c>
      <c r="B170" t="s">
        <v>17</v>
      </c>
      <c r="C170" s="1">
        <v>42369</v>
      </c>
      <c r="D170">
        <v>20855000000</v>
      </c>
    </row>
    <row r="171" spans="1:4" hidden="1" x14ac:dyDescent="0.25">
      <c r="A171" t="s">
        <v>237</v>
      </c>
      <c r="B171" t="s">
        <v>16</v>
      </c>
      <c r="C171" s="1">
        <v>42004</v>
      </c>
      <c r="D171">
        <v>22552000000</v>
      </c>
    </row>
    <row r="172" spans="1:4" hidden="1" x14ac:dyDescent="0.25">
      <c r="A172" t="s">
        <v>237</v>
      </c>
      <c r="B172" t="s">
        <v>15</v>
      </c>
      <c r="C172" s="1">
        <v>41639</v>
      </c>
      <c r="D172">
        <v>22046000000</v>
      </c>
    </row>
    <row r="173" spans="1:4" x14ac:dyDescent="0.25">
      <c r="A173" t="s">
        <v>237</v>
      </c>
      <c r="B173" t="s">
        <v>11</v>
      </c>
      <c r="C173" s="1">
        <v>41274</v>
      </c>
      <c r="D173" s="48">
        <v>16311000000</v>
      </c>
    </row>
    <row r="174" spans="1:4" hidden="1" x14ac:dyDescent="0.25">
      <c r="A174" t="s">
        <v>227</v>
      </c>
      <c r="B174" t="s">
        <v>17</v>
      </c>
      <c r="C174" s="1">
        <v>42643</v>
      </c>
      <c r="D174">
        <v>14522000000</v>
      </c>
    </row>
    <row r="175" spans="1:4" hidden="1" x14ac:dyDescent="0.25">
      <c r="A175" t="s">
        <v>227</v>
      </c>
      <c r="B175" t="s">
        <v>16</v>
      </c>
      <c r="C175" s="1">
        <v>42277</v>
      </c>
      <c r="D175">
        <v>16249000000</v>
      </c>
    </row>
    <row r="176" spans="1:4" hidden="1" x14ac:dyDescent="0.25">
      <c r="A176" t="s">
        <v>227</v>
      </c>
      <c r="B176" t="s">
        <v>15</v>
      </c>
      <c r="C176" s="1">
        <v>41912</v>
      </c>
      <c r="D176">
        <v>17733000000</v>
      </c>
    </row>
    <row r="177" spans="1:4" x14ac:dyDescent="0.25">
      <c r="A177" t="s">
        <v>227</v>
      </c>
      <c r="B177" t="s">
        <v>11</v>
      </c>
      <c r="C177" s="1">
        <v>41547</v>
      </c>
      <c r="D177" s="48">
        <v>24669000000</v>
      </c>
    </row>
    <row r="178" spans="1:4" hidden="1" x14ac:dyDescent="0.25">
      <c r="A178" t="s">
        <v>202</v>
      </c>
      <c r="B178" t="s">
        <v>17</v>
      </c>
      <c r="C178" s="1">
        <v>42369</v>
      </c>
      <c r="D178">
        <v>20563100000</v>
      </c>
    </row>
    <row r="179" spans="1:4" hidden="1" x14ac:dyDescent="0.25">
      <c r="A179" t="s">
        <v>202</v>
      </c>
      <c r="B179" t="s">
        <v>16</v>
      </c>
      <c r="C179" s="1">
        <v>42004</v>
      </c>
      <c r="D179">
        <v>19154000000</v>
      </c>
    </row>
    <row r="180" spans="1:4" hidden="1" x14ac:dyDescent="0.25">
      <c r="A180" t="s">
        <v>202</v>
      </c>
      <c r="B180" t="s">
        <v>15</v>
      </c>
      <c r="C180" s="1">
        <v>41639</v>
      </c>
      <c r="D180">
        <v>18283100000</v>
      </c>
    </row>
    <row r="181" spans="1:4" x14ac:dyDescent="0.25">
      <c r="A181" t="s">
        <v>202</v>
      </c>
      <c r="B181" t="s">
        <v>11</v>
      </c>
      <c r="C181" s="1">
        <v>41274</v>
      </c>
      <c r="D181" s="48">
        <v>18260400000</v>
      </c>
    </row>
    <row r="182" spans="1:4" hidden="1" x14ac:dyDescent="0.25">
      <c r="A182" t="s">
        <v>163</v>
      </c>
      <c r="B182" t="s">
        <v>17</v>
      </c>
      <c r="C182" s="1">
        <v>42643</v>
      </c>
      <c r="D182">
        <v>5259000000</v>
      </c>
    </row>
    <row r="183" spans="1:4" hidden="1" x14ac:dyDescent="0.25">
      <c r="A183" t="s">
        <v>163</v>
      </c>
      <c r="B183" t="s">
        <v>16</v>
      </c>
      <c r="C183" s="1">
        <v>42277</v>
      </c>
      <c r="D183">
        <v>5244000000</v>
      </c>
    </row>
    <row r="184" spans="1:4" hidden="1" x14ac:dyDescent="0.25">
      <c r="A184" t="s">
        <v>163</v>
      </c>
      <c r="B184" t="s">
        <v>15</v>
      </c>
      <c r="C184" s="1">
        <v>41912</v>
      </c>
      <c r="D184">
        <v>4979000000</v>
      </c>
    </row>
    <row r="185" spans="1:4" x14ac:dyDescent="0.25">
      <c r="A185" t="s">
        <v>163</v>
      </c>
      <c r="B185" t="s">
        <v>11</v>
      </c>
      <c r="C185" s="1">
        <v>41547</v>
      </c>
      <c r="D185" s="48">
        <v>4474000000</v>
      </c>
    </row>
    <row r="186" spans="1:4" hidden="1" x14ac:dyDescent="0.25">
      <c r="A186" t="s">
        <v>447</v>
      </c>
      <c r="B186" t="s">
        <v>17</v>
      </c>
      <c r="C186" s="1">
        <v>42369</v>
      </c>
      <c r="D186">
        <v>6449000000</v>
      </c>
    </row>
    <row r="187" spans="1:4" hidden="1" x14ac:dyDescent="0.25">
      <c r="A187" t="s">
        <v>447</v>
      </c>
      <c r="B187" t="s">
        <v>16</v>
      </c>
      <c r="C187" s="1">
        <v>42004</v>
      </c>
      <c r="D187">
        <v>7039000000</v>
      </c>
    </row>
    <row r="188" spans="1:4" hidden="1" x14ac:dyDescent="0.25">
      <c r="A188" t="s">
        <v>447</v>
      </c>
      <c r="B188" t="s">
        <v>15</v>
      </c>
      <c r="C188" s="1">
        <v>41639</v>
      </c>
      <c r="D188">
        <v>6999700000</v>
      </c>
    </row>
    <row r="189" spans="1:4" x14ac:dyDescent="0.25">
      <c r="A189" t="s">
        <v>447</v>
      </c>
      <c r="B189" t="s">
        <v>11</v>
      </c>
      <c r="C189" s="1">
        <v>41274</v>
      </c>
      <c r="D189" s="48">
        <v>4306800000</v>
      </c>
    </row>
    <row r="190" spans="1:4" hidden="1" x14ac:dyDescent="0.25">
      <c r="A190" t="s">
        <v>326</v>
      </c>
      <c r="B190" t="s">
        <v>17</v>
      </c>
      <c r="C190" s="1">
        <v>42735</v>
      </c>
      <c r="D190">
        <v>13599000000</v>
      </c>
    </row>
    <row r="191" spans="1:4" hidden="1" x14ac:dyDescent="0.25">
      <c r="A191" t="s">
        <v>326</v>
      </c>
      <c r="B191" t="s">
        <v>16</v>
      </c>
      <c r="C191" s="1">
        <v>42369</v>
      </c>
      <c r="D191">
        <v>13405000000</v>
      </c>
    </row>
    <row r="192" spans="1:4" hidden="1" x14ac:dyDescent="0.25">
      <c r="A192" t="s">
        <v>326</v>
      </c>
      <c r="B192" t="s">
        <v>15</v>
      </c>
      <c r="C192" s="1">
        <v>42004</v>
      </c>
      <c r="D192">
        <v>14484000000</v>
      </c>
    </row>
    <row r="193" spans="1:4" x14ac:dyDescent="0.25">
      <c r="A193" t="s">
        <v>326</v>
      </c>
      <c r="B193" t="s">
        <v>11</v>
      </c>
      <c r="C193" s="1">
        <v>41639</v>
      </c>
      <c r="D193" s="48">
        <v>14135000000</v>
      </c>
    </row>
    <row r="194" spans="1:4" hidden="1" x14ac:dyDescent="0.25">
      <c r="A194" t="s">
        <v>262</v>
      </c>
      <c r="B194" t="s">
        <v>17</v>
      </c>
      <c r="C194" s="1">
        <v>42735</v>
      </c>
      <c r="D194">
        <v>3991462000</v>
      </c>
    </row>
    <row r="195" spans="1:4" hidden="1" x14ac:dyDescent="0.25">
      <c r="A195" t="s">
        <v>262</v>
      </c>
      <c r="B195" t="s">
        <v>16</v>
      </c>
      <c r="C195" s="1">
        <v>42369</v>
      </c>
      <c r="D195">
        <v>4561030000</v>
      </c>
    </row>
    <row r="196" spans="1:4" hidden="1" x14ac:dyDescent="0.25">
      <c r="A196" t="s">
        <v>262</v>
      </c>
      <c r="B196" t="s">
        <v>15</v>
      </c>
      <c r="C196" s="1">
        <v>42004</v>
      </c>
      <c r="D196">
        <v>4877885000</v>
      </c>
    </row>
    <row r="197" spans="1:4" x14ac:dyDescent="0.25">
      <c r="A197" t="s">
        <v>262</v>
      </c>
      <c r="B197" t="s">
        <v>11</v>
      </c>
      <c r="C197" s="1">
        <v>41639</v>
      </c>
      <c r="D197" s="48">
        <v>4954619000</v>
      </c>
    </row>
    <row r="198" spans="1:4" hidden="1" x14ac:dyDescent="0.25">
      <c r="A198" t="s">
        <v>212</v>
      </c>
      <c r="B198" t="s">
        <v>17</v>
      </c>
      <c r="C198" s="1">
        <v>42735</v>
      </c>
      <c r="D198">
        <v>6794342000</v>
      </c>
    </row>
    <row r="199" spans="1:4" hidden="1" x14ac:dyDescent="0.25">
      <c r="A199" t="s">
        <v>212</v>
      </c>
      <c r="B199" t="s">
        <v>16</v>
      </c>
      <c r="C199" s="1">
        <v>42369</v>
      </c>
      <c r="D199">
        <v>6956311000</v>
      </c>
    </row>
    <row r="200" spans="1:4" hidden="1" x14ac:dyDescent="0.25">
      <c r="A200" t="s">
        <v>212</v>
      </c>
      <c r="B200" t="s">
        <v>15</v>
      </c>
      <c r="C200" s="1">
        <v>42004</v>
      </c>
      <c r="D200">
        <v>7752728000</v>
      </c>
    </row>
    <row r="201" spans="1:4" x14ac:dyDescent="0.25">
      <c r="A201" t="s">
        <v>212</v>
      </c>
      <c r="B201" t="s">
        <v>11</v>
      </c>
      <c r="C201" s="1">
        <v>41639</v>
      </c>
      <c r="D201" s="48">
        <v>7155096000</v>
      </c>
    </row>
    <row r="202" spans="1:4" hidden="1" x14ac:dyDescent="0.25">
      <c r="A202" t="s">
        <v>156</v>
      </c>
      <c r="B202" t="s">
        <v>17</v>
      </c>
      <c r="C202" s="1">
        <v>42735</v>
      </c>
      <c r="D202">
        <v>17509000000</v>
      </c>
    </row>
    <row r="203" spans="1:4" hidden="1" x14ac:dyDescent="0.25">
      <c r="A203" t="s">
        <v>156</v>
      </c>
      <c r="B203" t="s">
        <v>16</v>
      </c>
      <c r="C203" s="1">
        <v>42369</v>
      </c>
      <c r="D203">
        <v>19110000000</v>
      </c>
    </row>
    <row r="204" spans="1:4" hidden="1" x14ac:dyDescent="0.25">
      <c r="A204" t="s">
        <v>156</v>
      </c>
      <c r="B204" t="s">
        <v>15</v>
      </c>
      <c r="C204" s="1">
        <v>42004</v>
      </c>
      <c r="D204">
        <v>19221000000</v>
      </c>
    </row>
    <row r="205" spans="1:4" x14ac:dyDescent="0.25">
      <c r="A205" t="s">
        <v>156</v>
      </c>
      <c r="B205" t="s">
        <v>11</v>
      </c>
      <c r="C205" s="1">
        <v>41639</v>
      </c>
      <c r="D205" s="48">
        <v>17301000000</v>
      </c>
    </row>
    <row r="206" spans="1:4" hidden="1" x14ac:dyDescent="0.25">
      <c r="A206" t="s">
        <v>281</v>
      </c>
      <c r="B206" t="s">
        <v>17</v>
      </c>
      <c r="C206" s="1">
        <v>42369</v>
      </c>
      <c r="D206">
        <v>9973384000</v>
      </c>
    </row>
    <row r="207" spans="1:4" hidden="1" x14ac:dyDescent="0.25">
      <c r="A207" t="s">
        <v>281</v>
      </c>
      <c r="B207" t="s">
        <v>16</v>
      </c>
      <c r="C207" s="1">
        <v>42004</v>
      </c>
      <c r="D207">
        <v>9964953000</v>
      </c>
    </row>
    <row r="208" spans="1:4" hidden="1" x14ac:dyDescent="0.25">
      <c r="A208" t="s">
        <v>281</v>
      </c>
      <c r="B208" t="s">
        <v>15</v>
      </c>
      <c r="C208" s="1">
        <v>41639</v>
      </c>
      <c r="D208">
        <v>9437758000</v>
      </c>
    </row>
    <row r="209" spans="1:4" x14ac:dyDescent="0.25">
      <c r="A209" t="s">
        <v>281</v>
      </c>
      <c r="B209" t="s">
        <v>11</v>
      </c>
      <c r="C209" s="1">
        <v>41274</v>
      </c>
      <c r="D209" s="48">
        <v>8950045000</v>
      </c>
    </row>
    <row r="210" spans="1:4" hidden="1" x14ac:dyDescent="0.25">
      <c r="A210" t="s">
        <v>530</v>
      </c>
      <c r="B210" t="s">
        <v>17</v>
      </c>
      <c r="C210" s="1">
        <v>42735</v>
      </c>
      <c r="D210">
        <v>19941000000</v>
      </c>
    </row>
    <row r="211" spans="1:4" hidden="1" x14ac:dyDescent="0.25">
      <c r="A211" t="s">
        <v>530</v>
      </c>
      <c r="B211" t="s">
        <v>16</v>
      </c>
      <c r="C211" s="1">
        <v>42369</v>
      </c>
      <c r="D211">
        <v>21813000000</v>
      </c>
    </row>
    <row r="212" spans="1:4" hidden="1" x14ac:dyDescent="0.25">
      <c r="A212" t="s">
        <v>530</v>
      </c>
      <c r="B212" t="s">
        <v>15</v>
      </c>
      <c r="C212" s="1">
        <v>42004</v>
      </c>
      <c r="D212">
        <v>23988000000</v>
      </c>
    </row>
    <row r="213" spans="1:4" x14ac:dyDescent="0.25">
      <c r="A213" t="s">
        <v>530</v>
      </c>
      <c r="B213" t="s">
        <v>11</v>
      </c>
      <c r="C213" s="1">
        <v>41639</v>
      </c>
      <c r="D213" s="48">
        <v>21963000000</v>
      </c>
    </row>
    <row r="214" spans="1:4" hidden="1" x14ac:dyDescent="0.25">
      <c r="A214" t="s">
        <v>416</v>
      </c>
      <c r="B214" t="s">
        <v>17</v>
      </c>
      <c r="C214" s="1">
        <v>42735</v>
      </c>
      <c r="D214">
        <v>9888000000</v>
      </c>
    </row>
    <row r="215" spans="1:4" hidden="1" x14ac:dyDescent="0.25">
      <c r="A215" t="s">
        <v>416</v>
      </c>
      <c r="B215" t="s">
        <v>16</v>
      </c>
      <c r="C215" s="1">
        <v>42369</v>
      </c>
      <c r="D215">
        <v>10511000000</v>
      </c>
    </row>
    <row r="216" spans="1:4" hidden="1" x14ac:dyDescent="0.25">
      <c r="A216" t="s">
        <v>416</v>
      </c>
      <c r="B216" t="s">
        <v>15</v>
      </c>
      <c r="C216" s="1">
        <v>42004</v>
      </c>
      <c r="D216">
        <v>11624000000</v>
      </c>
    </row>
    <row r="217" spans="1:4" x14ac:dyDescent="0.25">
      <c r="A217" t="s">
        <v>416</v>
      </c>
      <c r="B217" t="s">
        <v>11</v>
      </c>
      <c r="C217" s="1">
        <v>41639</v>
      </c>
      <c r="D217" s="48">
        <v>11245000000</v>
      </c>
    </row>
    <row r="218" spans="1:4" hidden="1" x14ac:dyDescent="0.25">
      <c r="A218" t="s">
        <v>348</v>
      </c>
      <c r="B218" t="s">
        <v>17</v>
      </c>
      <c r="C218" s="1">
        <v>42735</v>
      </c>
      <c r="D218">
        <v>2334200000</v>
      </c>
    </row>
    <row r="219" spans="1:4" hidden="1" x14ac:dyDescent="0.25">
      <c r="A219" t="s">
        <v>348</v>
      </c>
      <c r="B219" t="s">
        <v>16</v>
      </c>
      <c r="C219" s="1">
        <v>42369</v>
      </c>
      <c r="D219">
        <v>2418800000</v>
      </c>
    </row>
    <row r="220" spans="1:4" hidden="1" x14ac:dyDescent="0.25">
      <c r="A220" t="s">
        <v>348</v>
      </c>
      <c r="B220" t="s">
        <v>15</v>
      </c>
      <c r="C220" s="1">
        <v>42004</v>
      </c>
      <c r="D220">
        <v>2577100000</v>
      </c>
    </row>
    <row r="221" spans="1:4" x14ac:dyDescent="0.25">
      <c r="A221" t="s">
        <v>348</v>
      </c>
      <c r="B221" t="s">
        <v>11</v>
      </c>
      <c r="C221" s="1">
        <v>41639</v>
      </c>
      <c r="D221" s="48">
        <v>2369300000</v>
      </c>
    </row>
    <row r="222" spans="1:4" hidden="1" x14ac:dyDescent="0.25">
      <c r="A222" t="s">
        <v>177</v>
      </c>
      <c r="B222" t="s">
        <v>17</v>
      </c>
      <c r="C222" s="1">
        <v>42734</v>
      </c>
      <c r="D222">
        <v>11069000000</v>
      </c>
    </row>
    <row r="223" spans="1:4" hidden="1" x14ac:dyDescent="0.25">
      <c r="A223" t="s">
        <v>177</v>
      </c>
      <c r="B223" t="s">
        <v>16</v>
      </c>
      <c r="C223" s="1">
        <v>42363</v>
      </c>
      <c r="D223">
        <v>11811000000</v>
      </c>
    </row>
    <row r="224" spans="1:4" hidden="1" x14ac:dyDescent="0.25">
      <c r="A224" t="s">
        <v>177</v>
      </c>
      <c r="B224" t="s">
        <v>15</v>
      </c>
      <c r="C224" s="1">
        <v>41999</v>
      </c>
      <c r="D224">
        <v>12669000000</v>
      </c>
    </row>
    <row r="225" spans="1:4" x14ac:dyDescent="0.25">
      <c r="A225" t="s">
        <v>177</v>
      </c>
      <c r="B225" t="s">
        <v>11</v>
      </c>
      <c r="C225" s="1">
        <v>41639</v>
      </c>
      <c r="D225" s="48">
        <v>12026000000</v>
      </c>
    </row>
    <row r="226" spans="1:4" hidden="1" x14ac:dyDescent="0.25">
      <c r="A226" t="s">
        <v>542</v>
      </c>
      <c r="B226" t="s">
        <v>17</v>
      </c>
      <c r="C226" s="1">
        <v>42369</v>
      </c>
      <c r="D226">
        <v>2068010000</v>
      </c>
    </row>
    <row r="227" spans="1:4" hidden="1" x14ac:dyDescent="0.25">
      <c r="A227" t="s">
        <v>542</v>
      </c>
      <c r="B227" t="s">
        <v>16</v>
      </c>
      <c r="C227" s="1">
        <v>42004</v>
      </c>
      <c r="D227">
        <v>1746726000</v>
      </c>
    </row>
    <row r="228" spans="1:4" hidden="1" x14ac:dyDescent="0.25">
      <c r="A228" t="s">
        <v>542</v>
      </c>
      <c r="B228" t="s">
        <v>15</v>
      </c>
      <c r="C228" s="1">
        <v>41639</v>
      </c>
      <c r="D228">
        <v>1595703000</v>
      </c>
    </row>
    <row r="229" spans="1:4" x14ac:dyDescent="0.25">
      <c r="A229" t="s">
        <v>542</v>
      </c>
      <c r="B229" t="s">
        <v>11</v>
      </c>
      <c r="C229" s="1">
        <v>41274</v>
      </c>
      <c r="D229" s="48">
        <v>1407848000</v>
      </c>
    </row>
    <row r="230" spans="1:4" hidden="1" x14ac:dyDescent="0.25">
      <c r="A230" t="s">
        <v>414</v>
      </c>
      <c r="B230" t="s">
        <v>17</v>
      </c>
      <c r="C230" s="1">
        <v>42735</v>
      </c>
      <c r="D230">
        <v>6309000000</v>
      </c>
    </row>
    <row r="231" spans="1:4" hidden="1" x14ac:dyDescent="0.25">
      <c r="A231" t="s">
        <v>414</v>
      </c>
      <c r="B231" t="s">
        <v>16</v>
      </c>
      <c r="C231" s="1">
        <v>42369</v>
      </c>
      <c r="D231">
        <v>6172000000</v>
      </c>
    </row>
    <row r="232" spans="1:4" hidden="1" x14ac:dyDescent="0.25">
      <c r="A232" t="s">
        <v>414</v>
      </c>
      <c r="B232" t="s">
        <v>15</v>
      </c>
      <c r="C232" s="1">
        <v>42004</v>
      </c>
      <c r="D232">
        <v>6288000000</v>
      </c>
    </row>
    <row r="233" spans="1:4" x14ac:dyDescent="0.25">
      <c r="A233" t="s">
        <v>414</v>
      </c>
      <c r="B233" t="s">
        <v>11</v>
      </c>
      <c r="C233" s="1">
        <v>41639</v>
      </c>
      <c r="D233" s="48">
        <v>5703000000</v>
      </c>
    </row>
    <row r="234" spans="1:4" hidden="1" x14ac:dyDescent="0.25">
      <c r="A234" t="s">
        <v>223</v>
      </c>
      <c r="B234" t="s">
        <v>17</v>
      </c>
      <c r="C234" s="1">
        <v>42369</v>
      </c>
      <c r="D234">
        <v>2663600000</v>
      </c>
    </row>
    <row r="235" spans="1:4" hidden="1" x14ac:dyDescent="0.25">
      <c r="A235" t="s">
        <v>223</v>
      </c>
      <c r="B235" t="s">
        <v>16</v>
      </c>
      <c r="C235" s="1">
        <v>42004</v>
      </c>
      <c r="D235">
        <v>2436400000</v>
      </c>
    </row>
    <row r="236" spans="1:4" hidden="1" x14ac:dyDescent="0.25">
      <c r="A236" t="s">
        <v>223</v>
      </c>
      <c r="B236" t="s">
        <v>15</v>
      </c>
      <c r="C236" s="1">
        <v>41639</v>
      </c>
      <c r="D236">
        <v>2303900000</v>
      </c>
    </row>
    <row r="237" spans="1:4" x14ac:dyDescent="0.25">
      <c r="A237" t="s">
        <v>223</v>
      </c>
      <c r="B237" t="s">
        <v>11</v>
      </c>
      <c r="C237" s="1">
        <v>41274</v>
      </c>
      <c r="D237" s="48">
        <v>2073000000</v>
      </c>
    </row>
    <row r="238" spans="1:4" hidden="1" x14ac:dyDescent="0.25">
      <c r="A238" t="s">
        <v>210</v>
      </c>
      <c r="B238" t="s">
        <v>17</v>
      </c>
      <c r="C238" s="1">
        <v>42369</v>
      </c>
      <c r="D238">
        <v>1637100000</v>
      </c>
    </row>
    <row r="239" spans="1:4" hidden="1" x14ac:dyDescent="0.25">
      <c r="A239" t="s">
        <v>210</v>
      </c>
      <c r="B239" t="s">
        <v>16</v>
      </c>
      <c r="C239" s="1">
        <v>42004</v>
      </c>
      <c r="D239">
        <v>1584500000</v>
      </c>
    </row>
    <row r="240" spans="1:4" hidden="1" x14ac:dyDescent="0.25">
      <c r="A240" t="s">
        <v>210</v>
      </c>
      <c r="B240" t="s">
        <v>15</v>
      </c>
      <c r="C240" s="1">
        <v>41639</v>
      </c>
      <c r="D240">
        <v>1558400000</v>
      </c>
    </row>
    <row r="241" spans="1:4" x14ac:dyDescent="0.25">
      <c r="A241" t="s">
        <v>210</v>
      </c>
      <c r="B241" t="s">
        <v>11</v>
      </c>
      <c r="C241" s="1">
        <v>41274</v>
      </c>
      <c r="D241" s="48">
        <v>1663000000</v>
      </c>
    </row>
    <row r="242" spans="1:4" hidden="1" x14ac:dyDescent="0.25">
      <c r="A242" t="s">
        <v>430</v>
      </c>
      <c r="B242" t="s">
        <v>17</v>
      </c>
      <c r="C242" s="1">
        <v>42369</v>
      </c>
      <c r="D242">
        <v>3578060000</v>
      </c>
    </row>
    <row r="243" spans="1:4" hidden="1" x14ac:dyDescent="0.25">
      <c r="A243" t="s">
        <v>430</v>
      </c>
      <c r="B243" t="s">
        <v>16</v>
      </c>
      <c r="C243" s="1">
        <v>42004</v>
      </c>
      <c r="D243">
        <v>3821504000</v>
      </c>
    </row>
    <row r="244" spans="1:4" hidden="1" x14ac:dyDescent="0.25">
      <c r="A244" t="s">
        <v>430</v>
      </c>
      <c r="B244" t="s">
        <v>15</v>
      </c>
      <c r="C244" s="1">
        <v>41639</v>
      </c>
      <c r="D244">
        <v>3791335000</v>
      </c>
    </row>
    <row r="245" spans="1:4" x14ac:dyDescent="0.25">
      <c r="A245" t="s">
        <v>430</v>
      </c>
      <c r="B245" t="s">
        <v>11</v>
      </c>
      <c r="C245" s="1">
        <v>41274</v>
      </c>
      <c r="D245" s="48">
        <v>3823713000</v>
      </c>
    </row>
    <row r="246" spans="1:4" hidden="1" x14ac:dyDescent="0.25">
      <c r="A246" t="s">
        <v>328</v>
      </c>
      <c r="B246" t="s">
        <v>17</v>
      </c>
      <c r="C246" s="1">
        <v>42369</v>
      </c>
      <c r="D246">
        <v>6187646000</v>
      </c>
    </row>
    <row r="247" spans="1:4" hidden="1" x14ac:dyDescent="0.25">
      <c r="A247" t="s">
        <v>328</v>
      </c>
      <c r="B247" t="s">
        <v>16</v>
      </c>
      <c r="C247" s="1">
        <v>42004</v>
      </c>
      <c r="D247">
        <v>6165441000</v>
      </c>
    </row>
    <row r="248" spans="1:4" hidden="1" x14ac:dyDescent="0.25">
      <c r="A248" t="s">
        <v>328</v>
      </c>
      <c r="B248" t="s">
        <v>15</v>
      </c>
      <c r="C248" s="1">
        <v>41639</v>
      </c>
      <c r="D248">
        <v>5584571000</v>
      </c>
    </row>
    <row r="249" spans="1:4" x14ac:dyDescent="0.25">
      <c r="A249" t="s">
        <v>328</v>
      </c>
      <c r="B249" t="s">
        <v>11</v>
      </c>
      <c r="C249" s="1">
        <v>41274</v>
      </c>
      <c r="D249" s="48">
        <v>5054980000</v>
      </c>
    </row>
  </sheetData>
  <autoFilter ref="A1:D249" xr:uid="{00000000-0009-0000-0000-000001000000}">
    <filterColumn colId="1">
      <filters>
        <filter val="Year 1"/>
      </filters>
    </filterColumn>
  </autoFilter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activeCell="F8" sqref="F8"/>
    </sheetView>
  </sheetViews>
  <sheetFormatPr defaultRowHeight="15" x14ac:dyDescent="0.25"/>
  <cols>
    <col min="3" max="3" width="13.42578125" bestFit="1" customWidth="1"/>
    <col min="4" max="4" width="20" style="47" bestFit="1" customWidth="1"/>
    <col min="7" max="7" width="33.85546875" bestFit="1" customWidth="1"/>
  </cols>
  <sheetData>
    <row r="1" spans="1:7" ht="15.75" thickBot="1" x14ac:dyDescent="0.3">
      <c r="A1" t="s">
        <v>0</v>
      </c>
      <c r="B1" t="s">
        <v>1</v>
      </c>
      <c r="C1" s="45" t="s">
        <v>2</v>
      </c>
      <c r="D1" s="47" t="s">
        <v>610</v>
      </c>
    </row>
    <row r="2" spans="1:7" ht="15.75" thickBot="1" x14ac:dyDescent="0.3">
      <c r="A2" t="s">
        <v>567</v>
      </c>
      <c r="B2" t="s">
        <v>11</v>
      </c>
      <c r="C2" s="46">
        <v>41274</v>
      </c>
      <c r="D2" s="47">
        <v>451509000000</v>
      </c>
      <c r="F2" t="s">
        <v>611</v>
      </c>
      <c r="G2" s="48">
        <f>AVERAGE(D2:D32)</f>
        <v>43629114322.580643</v>
      </c>
    </row>
    <row r="3" spans="1:7" ht="15.75" thickBot="1" x14ac:dyDescent="0.3">
      <c r="A3" t="s">
        <v>404</v>
      </c>
      <c r="B3" t="s">
        <v>11</v>
      </c>
      <c r="C3" s="46">
        <v>41274</v>
      </c>
      <c r="D3" s="47">
        <v>4608563000</v>
      </c>
      <c r="F3" t="s">
        <v>607</v>
      </c>
      <c r="G3" s="12">
        <f>MEDIAN(D:D)</f>
        <v>11966000000</v>
      </c>
    </row>
    <row r="4" spans="1:7" ht="15.75" thickBot="1" x14ac:dyDescent="0.3">
      <c r="A4" t="s">
        <v>295</v>
      </c>
      <c r="B4" t="s">
        <v>11</v>
      </c>
      <c r="C4" s="46">
        <v>41274</v>
      </c>
      <c r="D4" s="47">
        <v>12245000000</v>
      </c>
      <c r="F4" t="s">
        <v>612</v>
      </c>
      <c r="G4" s="12">
        <f>_xlfn.STDEV.S(D:D)</f>
        <v>93215477340.612305</v>
      </c>
    </row>
    <row r="5" spans="1:7" ht="15.75" thickBot="1" x14ac:dyDescent="0.3">
      <c r="A5" t="s">
        <v>188</v>
      </c>
      <c r="B5" t="s">
        <v>11</v>
      </c>
      <c r="C5" s="46">
        <v>41274</v>
      </c>
      <c r="D5" s="47">
        <v>230590000000</v>
      </c>
      <c r="F5" t="s">
        <v>605</v>
      </c>
      <c r="G5" s="12">
        <f>MIN(D:D)</f>
        <v>1204546000</v>
      </c>
    </row>
    <row r="6" spans="1:7" ht="15.75" thickBot="1" x14ac:dyDescent="0.3">
      <c r="A6" t="s">
        <v>143</v>
      </c>
      <c r="B6" t="s">
        <v>11</v>
      </c>
      <c r="C6" s="46">
        <v>41274</v>
      </c>
      <c r="D6" s="47">
        <v>12316000000</v>
      </c>
      <c r="F6" t="s">
        <v>604</v>
      </c>
      <c r="G6" s="12">
        <f>MAX(D:D)</f>
        <v>451509000000</v>
      </c>
    </row>
    <row r="7" spans="1:7" ht="15.75" thickBot="1" x14ac:dyDescent="0.3">
      <c r="A7" t="s">
        <v>301</v>
      </c>
      <c r="B7" t="s">
        <v>11</v>
      </c>
      <c r="C7" s="46">
        <v>41547</v>
      </c>
      <c r="D7" s="47">
        <v>3387614000</v>
      </c>
      <c r="F7" t="s">
        <v>603</v>
      </c>
      <c r="G7" s="13">
        <f>G6-G5</f>
        <v>450304454000</v>
      </c>
    </row>
    <row r="8" spans="1:7" ht="15.75" thickBot="1" x14ac:dyDescent="0.3">
      <c r="A8" t="s">
        <v>415</v>
      </c>
      <c r="B8" t="s">
        <v>11</v>
      </c>
      <c r="C8" s="46">
        <v>41274</v>
      </c>
      <c r="D8" s="47">
        <v>17194000000</v>
      </c>
      <c r="F8" t="s">
        <v>618</v>
      </c>
      <c r="G8" s="48">
        <f>_xlfn.VAR.S(D:D)</f>
        <v>8.6891252158382054E+21</v>
      </c>
    </row>
    <row r="9" spans="1:7" ht="15.75" thickBot="1" x14ac:dyDescent="0.3">
      <c r="A9" t="s">
        <v>283</v>
      </c>
      <c r="B9" t="s">
        <v>11</v>
      </c>
      <c r="C9" s="46">
        <v>41639</v>
      </c>
      <c r="D9" s="47">
        <v>29402000000</v>
      </c>
    </row>
    <row r="10" spans="1:7" ht="15.75" thickBot="1" x14ac:dyDescent="0.3">
      <c r="A10" t="s">
        <v>113</v>
      </c>
      <c r="B10" t="s">
        <v>11</v>
      </c>
      <c r="C10" s="46">
        <v>41639</v>
      </c>
      <c r="D10" s="47">
        <v>22364000000</v>
      </c>
    </row>
    <row r="11" spans="1:7" ht="15.75" thickBot="1" x14ac:dyDescent="0.3">
      <c r="A11" t="s">
        <v>563</v>
      </c>
      <c r="B11" t="s">
        <v>11</v>
      </c>
      <c r="C11" s="46">
        <v>41274</v>
      </c>
      <c r="D11" s="47">
        <v>1623938000</v>
      </c>
    </row>
    <row r="12" spans="1:7" ht="15.75" thickBot="1" x14ac:dyDescent="0.3">
      <c r="A12" t="s">
        <v>555</v>
      </c>
      <c r="B12" t="s">
        <v>11</v>
      </c>
      <c r="C12" s="46">
        <v>41274</v>
      </c>
      <c r="D12" s="47">
        <v>7486000000</v>
      </c>
    </row>
    <row r="13" spans="1:7" ht="15.75" thickBot="1" x14ac:dyDescent="0.3">
      <c r="A13" t="s">
        <v>494</v>
      </c>
      <c r="B13" t="s">
        <v>11</v>
      </c>
      <c r="C13" s="46">
        <v>41274</v>
      </c>
      <c r="D13" s="47">
        <v>2730000000</v>
      </c>
    </row>
    <row r="14" spans="1:7" ht="15.75" thickBot="1" x14ac:dyDescent="0.3">
      <c r="A14" t="s">
        <v>468</v>
      </c>
      <c r="B14" t="s">
        <v>11</v>
      </c>
      <c r="C14" s="46">
        <v>41274</v>
      </c>
      <c r="D14" s="47">
        <v>1367135000</v>
      </c>
    </row>
    <row r="15" spans="1:7" ht="15.75" thickBot="1" x14ac:dyDescent="0.3">
      <c r="A15" t="s">
        <v>427</v>
      </c>
      <c r="B15" t="s">
        <v>11</v>
      </c>
      <c r="C15" s="46">
        <v>41274</v>
      </c>
      <c r="D15" s="47">
        <v>20100000000</v>
      </c>
    </row>
    <row r="16" spans="1:7" ht="15.75" thickBot="1" x14ac:dyDescent="0.3">
      <c r="A16" t="s">
        <v>424</v>
      </c>
      <c r="B16" t="s">
        <v>11</v>
      </c>
      <c r="C16" s="46">
        <v>41274</v>
      </c>
      <c r="D16" s="47">
        <v>10184121000</v>
      </c>
    </row>
    <row r="17" spans="1:4" ht="15.75" thickBot="1" x14ac:dyDescent="0.3">
      <c r="A17" t="s">
        <v>412</v>
      </c>
      <c r="B17" t="s">
        <v>11</v>
      </c>
      <c r="C17" s="46">
        <v>41274</v>
      </c>
      <c r="D17" s="47">
        <v>1562000000</v>
      </c>
    </row>
    <row r="18" spans="1:4" ht="15.75" thickBot="1" x14ac:dyDescent="0.3">
      <c r="A18" t="s">
        <v>406</v>
      </c>
      <c r="B18" t="s">
        <v>11</v>
      </c>
      <c r="C18" s="46">
        <v>41639</v>
      </c>
      <c r="D18" s="47">
        <v>5015000000</v>
      </c>
    </row>
    <row r="19" spans="1:4" ht="15.75" thickBot="1" x14ac:dyDescent="0.3">
      <c r="A19" t="s">
        <v>398</v>
      </c>
      <c r="B19" t="s">
        <v>11</v>
      </c>
      <c r="C19" s="46">
        <v>41274</v>
      </c>
      <c r="D19" s="47">
        <v>11966000000</v>
      </c>
    </row>
    <row r="20" spans="1:4" ht="15.75" thickBot="1" x14ac:dyDescent="0.3">
      <c r="A20" t="s">
        <v>231</v>
      </c>
      <c r="B20" t="s">
        <v>11</v>
      </c>
      <c r="C20" s="46">
        <v>41639</v>
      </c>
      <c r="D20" s="47">
        <v>1859177000</v>
      </c>
    </row>
    <row r="21" spans="1:4" ht="15.75" thickBot="1" x14ac:dyDescent="0.3">
      <c r="A21" t="s">
        <v>228</v>
      </c>
      <c r="B21" t="s">
        <v>11</v>
      </c>
      <c r="C21" s="46">
        <v>41274</v>
      </c>
      <c r="D21" s="47">
        <v>11682636000</v>
      </c>
    </row>
    <row r="22" spans="1:4" ht="15.75" thickBot="1" x14ac:dyDescent="0.3">
      <c r="A22" t="s">
        <v>218</v>
      </c>
      <c r="B22" t="s">
        <v>11</v>
      </c>
      <c r="C22" s="46">
        <v>41639</v>
      </c>
      <c r="D22" s="47">
        <v>10397000000</v>
      </c>
    </row>
    <row r="23" spans="1:4" ht="15.75" thickBot="1" x14ac:dyDescent="0.3">
      <c r="A23" t="s">
        <v>189</v>
      </c>
      <c r="B23" t="s">
        <v>11</v>
      </c>
      <c r="C23" s="46">
        <v>41274</v>
      </c>
      <c r="D23" s="47">
        <v>1819814000</v>
      </c>
    </row>
    <row r="24" spans="1:4" ht="15.75" thickBot="1" x14ac:dyDescent="0.3">
      <c r="A24" t="s">
        <v>162</v>
      </c>
      <c r="B24" t="s">
        <v>11</v>
      </c>
      <c r="C24" s="46">
        <v>41274</v>
      </c>
      <c r="D24" s="47">
        <v>1204546000</v>
      </c>
    </row>
    <row r="25" spans="1:4" ht="15.75" thickBot="1" x14ac:dyDescent="0.3">
      <c r="A25" t="s">
        <v>85</v>
      </c>
      <c r="B25" t="s">
        <v>11</v>
      </c>
      <c r="C25" s="46">
        <v>41639</v>
      </c>
      <c r="D25" s="47">
        <v>14581000000</v>
      </c>
    </row>
    <row r="26" spans="1:4" ht="15.75" thickBot="1" x14ac:dyDescent="0.3">
      <c r="A26" t="s">
        <v>82</v>
      </c>
      <c r="B26" t="s">
        <v>11</v>
      </c>
      <c r="C26" s="46">
        <v>41274</v>
      </c>
      <c r="D26" s="47">
        <v>16428000000</v>
      </c>
    </row>
    <row r="27" spans="1:4" ht="15.75" thickBot="1" x14ac:dyDescent="0.3">
      <c r="A27" t="s">
        <v>539</v>
      </c>
      <c r="B27" t="s">
        <v>11</v>
      </c>
      <c r="C27" s="46">
        <v>41274</v>
      </c>
      <c r="D27" s="47">
        <v>138393000000</v>
      </c>
    </row>
    <row r="28" spans="1:4" ht="15.75" thickBot="1" x14ac:dyDescent="0.3">
      <c r="A28" t="s">
        <v>519</v>
      </c>
      <c r="B28" t="s">
        <v>11</v>
      </c>
      <c r="C28" s="46">
        <v>41274</v>
      </c>
      <c r="D28" s="47">
        <v>29809000000</v>
      </c>
    </row>
    <row r="29" spans="1:4" ht="15.75" thickBot="1" x14ac:dyDescent="0.3">
      <c r="A29" t="s">
        <v>472</v>
      </c>
      <c r="B29" t="s">
        <v>11</v>
      </c>
      <c r="C29" s="46">
        <v>41274</v>
      </c>
      <c r="D29" s="47">
        <v>5075000000</v>
      </c>
    </row>
    <row r="30" spans="1:4" ht="15.75" thickBot="1" x14ac:dyDescent="0.3">
      <c r="A30" t="s">
        <v>452</v>
      </c>
      <c r="B30" t="s">
        <v>11</v>
      </c>
      <c r="C30" s="46">
        <v>41274</v>
      </c>
      <c r="D30" s="47">
        <v>179290000000</v>
      </c>
    </row>
    <row r="31" spans="1:4" ht="15.75" thickBot="1" x14ac:dyDescent="0.3">
      <c r="A31" t="s">
        <v>396</v>
      </c>
      <c r="B31" t="s">
        <v>11</v>
      </c>
      <c r="C31" s="46">
        <v>41274</v>
      </c>
      <c r="D31" s="47">
        <v>82243000000</v>
      </c>
    </row>
    <row r="32" spans="1:4" ht="15.75" thickBot="1" x14ac:dyDescent="0.3">
      <c r="A32" t="s">
        <v>340</v>
      </c>
      <c r="B32" t="s">
        <v>11</v>
      </c>
      <c r="C32" s="46">
        <v>41639</v>
      </c>
      <c r="D32" s="47">
        <v>14070000000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J16"/>
  <sheetViews>
    <sheetView workbookViewId="0">
      <selection activeCell="E2" sqref="E2"/>
    </sheetView>
  </sheetViews>
  <sheetFormatPr defaultRowHeight="15" x14ac:dyDescent="0.25"/>
  <cols>
    <col min="1" max="1" width="17.42578125" customWidth="1"/>
    <col min="4" max="4" width="15.85546875" customWidth="1"/>
    <col min="5" max="5" width="9.140625" customWidth="1"/>
    <col min="6" max="6" width="26.85546875" customWidth="1"/>
    <col min="7" max="8" width="19.42578125" customWidth="1"/>
    <col min="9" max="9" width="19.140625" customWidth="1"/>
    <col min="10" max="10" width="19.85546875" customWidth="1"/>
  </cols>
  <sheetData>
    <row r="2" spans="4:10" x14ac:dyDescent="0.25">
      <c r="D2" s="19" t="s">
        <v>0</v>
      </c>
      <c r="E2" s="41" t="s">
        <v>568</v>
      </c>
    </row>
    <row r="5" spans="4:10" ht="15.75" x14ac:dyDescent="0.25">
      <c r="F5" s="5"/>
      <c r="G5" s="6" t="s">
        <v>588</v>
      </c>
      <c r="H5" s="5"/>
      <c r="I5" s="5"/>
      <c r="J5" s="5"/>
    </row>
    <row r="6" spans="4:10" ht="15.75" thickBot="1" x14ac:dyDescent="0.3">
      <c r="F6" s="10"/>
      <c r="G6" s="10"/>
      <c r="H6" s="11" t="s">
        <v>587</v>
      </c>
      <c r="I6" s="10"/>
      <c r="J6" s="10"/>
    </row>
    <row r="7" spans="4:10" ht="15.75" thickTop="1" x14ac:dyDescent="0.25">
      <c r="G7" t="s">
        <v>11</v>
      </c>
      <c r="H7" t="s">
        <v>15</v>
      </c>
      <c r="I7" t="s">
        <v>16</v>
      </c>
      <c r="J7" t="s">
        <v>17</v>
      </c>
    </row>
    <row r="8" spans="4:10" x14ac:dyDescent="0.25">
      <c r="F8" s="8" t="s">
        <v>579</v>
      </c>
      <c r="G8" s="12" cm="1">
        <f t="array" ref="G8">INDEX(Total_Revenue,MATCH(1,($E$2=Ticker_Symbol)*(G7=Years),0))</f>
        <v>2928429000</v>
      </c>
      <c r="H8" s="12" cm="1">
        <f t="array" ref="H8">INDEX(Total_Revenue,MATCH(1,($E$2=Ticker_Symbol)*(H7=Years),0))</f>
        <v>2950800000</v>
      </c>
      <c r="I8" s="12" cm="1">
        <f t="array" ref="I8">INDEX(Total_Revenue,MATCH(1,($E$2=Ticker_Symbol)*(I7=Years),0))</f>
        <v>2922600000</v>
      </c>
      <c r="J8" s="12" cm="1">
        <f t="array" ref="J8">INDEX(Total_Revenue,MATCH(1,($E$2=Ticker_Symbol)*(J7=Years),0))</f>
        <v>2674300000</v>
      </c>
    </row>
    <row r="9" spans="4:10" x14ac:dyDescent="0.25">
      <c r="F9" t="s">
        <v>580</v>
      </c>
      <c r="G9" s="12" cm="1">
        <f t="array" ref="G9">INDEX(Cost_of_Goods_Sold,MATCH(1,($E$2=Ticker_Symbol)*(G7=Years),0))</f>
        <v>1372042000</v>
      </c>
      <c r="H9" s="12">
        <f t="array" ref="H9">INDEX(Cost_of_Goods_Sold,MATCH(1,($E$2=Ticker_Symbol)*(H7=Years),0))</f>
        <v>1373400000</v>
      </c>
      <c r="I9" s="12">
        <f t="array" ref="I9">INDEX(Cost_of_Goods_Sold,MATCH(1,($E$2=Ticker_Symbol)*(I7=Years),0))</f>
        <v>1322800000</v>
      </c>
      <c r="J9" s="12">
        <f t="array" ref="J9">INDEX(Cost_of_Goods_Sold,MATCH(1,($E$2=Ticker_Symbol)*(J7=Years),0))</f>
        <v>1157100000</v>
      </c>
    </row>
    <row r="10" spans="4:10" x14ac:dyDescent="0.25">
      <c r="F10" s="9" t="s">
        <v>581</v>
      </c>
      <c r="G10" s="13">
        <f>G8-G9</f>
        <v>1556387000</v>
      </c>
      <c r="H10" s="13">
        <f t="shared" ref="H10:J10" si="0">H8-H9</f>
        <v>1577400000</v>
      </c>
      <c r="I10" s="13">
        <f t="shared" si="0"/>
        <v>1599800000</v>
      </c>
      <c r="J10" s="13">
        <f t="shared" si="0"/>
        <v>1517200000</v>
      </c>
    </row>
    <row r="11" spans="4:10" x14ac:dyDescent="0.25">
      <c r="F11" t="s">
        <v>582</v>
      </c>
      <c r="G11" s="12" cm="1">
        <f t="array" ref="G11">INDEX(Sales__General_and_Admin.,MATCH(1,($E$2=Ticker_Symbol)*(G7=Years),0))</f>
        <v>1148731000</v>
      </c>
      <c r="H11" s="12" cm="1">
        <f t="array" ref="H11">INDEX(Sales__General_and_Admin.,MATCH(1,($E$2=Ticker_Symbol)*(H7=Years),0))</f>
        <v>1144800000</v>
      </c>
      <c r="I11" s="12" cm="1">
        <f t="array" ref="I11">INDEX(Sales__General_and_Admin.,MATCH(1,($E$2=Ticker_Symbol)*(I7=Years),0))</f>
        <v>1143100000</v>
      </c>
      <c r="J11" s="12" cm="1">
        <f t="array" ref="J11">INDEX(Sales__General_and_Admin.,MATCH(1,($E$2=Ticker_Symbol)*(J7=Years),0))</f>
        <v>1077300000</v>
      </c>
    </row>
    <row r="12" spans="4:10" x14ac:dyDescent="0.25">
      <c r="F12" t="s">
        <v>583</v>
      </c>
      <c r="G12" s="12" t="str" cm="1">
        <f t="array" ref="G12">INDEX(Other_Operating_Items,MATCH(1,($E$2=Ticker_Symbol)*(G7=Years),0))</f>
        <v xml:space="preserve"> $-   </v>
      </c>
      <c r="H12" s="12" t="str" cm="1">
        <f t="array" ref="H12">INDEX(Other_Operating_Items,MATCH(1,($E$2=Ticker_Symbol)*(H7=Years),0))</f>
        <v xml:space="preserve"> $-   </v>
      </c>
      <c r="I12" s="12" t="str" cm="1">
        <f t="array" ref="I12">INDEX(Other_Operating_Items,MATCH(1,($E$2=Ticker_Symbol)*(I7=Years),0))</f>
        <v xml:space="preserve"> $-   </v>
      </c>
      <c r="J12" s="12" t="str" cm="1">
        <f t="array" ref="J12">INDEX(Other_Operating_Items,MATCH(1,($E$2=Ticker_Symbol)*(J7=Years),0))</f>
        <v xml:space="preserve"> $-   </v>
      </c>
    </row>
    <row r="13" spans="4:10" x14ac:dyDescent="0.25">
      <c r="F13" t="s">
        <v>584</v>
      </c>
      <c r="G13" s="12" t="str" cm="1">
        <f t="array" ref="G13">INDEX(Research_and_Development,MATCH(1,($E$2=Ticker_Symbol)*(G7=Years),0))</f>
        <v xml:space="preserve"> $-   </v>
      </c>
      <c r="H13" s="12" t="str" cm="1">
        <f t="array" ref="H13">INDEX(Research_and_Development,MATCH(1,($E$2=Ticker_Symbol)*(H7=Years),0))</f>
        <v xml:space="preserve"> $-   </v>
      </c>
      <c r="I13" s="12" t="str" cm="1">
        <f t="array" ref="I13">INDEX(Research_and_Development,MATCH(1,($E$2=Ticker_Symbol)*(I7=Years),0))</f>
        <v xml:space="preserve"> $-   </v>
      </c>
      <c r="J13" s="12" t="str" cm="1">
        <f t="array" ref="J13">INDEX(Research_and_Development,MATCH(1,($E$2=Ticker_Symbol)*(J7=Years),0))</f>
        <v xml:space="preserve"> $-   </v>
      </c>
    </row>
    <row r="14" spans="4:10" x14ac:dyDescent="0.25">
      <c r="F14" t="s">
        <v>585</v>
      </c>
      <c r="G14" s="13">
        <f>SUM(G11:G13)</f>
        <v>1148731000</v>
      </c>
      <c r="H14" s="13">
        <f>SUM(H11:H13)</f>
        <v>1144800000</v>
      </c>
      <c r="I14" s="13">
        <f>SUM(I11:I13)</f>
        <v>1143100000</v>
      </c>
      <c r="J14" s="13">
        <f>SUM(J11:J13)</f>
        <v>1077300000</v>
      </c>
    </row>
    <row r="15" spans="4:10" x14ac:dyDescent="0.25">
      <c r="F15" s="7" t="s">
        <v>586</v>
      </c>
      <c r="G15" s="14">
        <f>G10-G14</f>
        <v>407656000</v>
      </c>
      <c r="H15" s="14">
        <f t="shared" ref="H15:J15" si="1">H10-H14</f>
        <v>432600000</v>
      </c>
      <c r="I15" s="14">
        <f t="shared" si="1"/>
        <v>456700000</v>
      </c>
      <c r="J15" s="14">
        <f t="shared" si="1"/>
        <v>439900000</v>
      </c>
    </row>
    <row r="16" spans="4:10" x14ac:dyDescent="0.25">
      <c r="G16" s="15"/>
      <c r="H16" s="15"/>
      <c r="I16" s="15"/>
      <c r="J16" s="1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'Ticker Symbol list'!$A$4:$A$433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2:L39"/>
  <sheetViews>
    <sheetView topLeftCell="A4" workbookViewId="0">
      <selection activeCell="H8" sqref="H8"/>
    </sheetView>
  </sheetViews>
  <sheetFormatPr defaultRowHeight="15" x14ac:dyDescent="0.25"/>
  <cols>
    <col min="4" max="4" width="13.42578125" bestFit="1" customWidth="1"/>
    <col min="6" max="6" width="26.140625" bestFit="1" customWidth="1"/>
    <col min="7" max="7" width="18.42578125" bestFit="1" customWidth="1"/>
    <col min="8" max="10" width="19" bestFit="1" customWidth="1"/>
    <col min="11" max="11" width="20.42578125" bestFit="1" customWidth="1"/>
    <col min="12" max="12" width="19" bestFit="1" customWidth="1"/>
  </cols>
  <sheetData>
    <row r="2" spans="4:12" ht="21.75" customHeight="1" x14ac:dyDescent="0.25">
      <c r="D2" s="39" t="s">
        <v>0</v>
      </c>
      <c r="E2" s="40" t="s">
        <v>56</v>
      </c>
    </row>
    <row r="5" spans="4:12" ht="15.75" x14ac:dyDescent="0.25">
      <c r="F5" s="5"/>
      <c r="G5" s="6" t="s">
        <v>588</v>
      </c>
      <c r="H5" s="5"/>
      <c r="I5" s="5"/>
      <c r="J5" s="5"/>
      <c r="K5" s="5"/>
      <c r="L5" s="5"/>
    </row>
    <row r="6" spans="4:12" ht="15.75" thickBot="1" x14ac:dyDescent="0.3">
      <c r="F6" s="10"/>
      <c r="G6" s="10"/>
      <c r="H6" s="11" t="s">
        <v>587</v>
      </c>
      <c r="I6" s="10"/>
      <c r="J6" s="10"/>
      <c r="K6" s="10"/>
      <c r="L6" s="10"/>
    </row>
    <row r="7" spans="4:12" ht="16.5" thickTop="1" thickBot="1" x14ac:dyDescent="0.3">
      <c r="F7" s="33"/>
      <c r="G7" s="34" t="s">
        <v>11</v>
      </c>
      <c r="H7" s="34" t="s">
        <v>15</v>
      </c>
      <c r="I7" s="34" t="s">
        <v>16</v>
      </c>
      <c r="J7" s="34" t="s">
        <v>17</v>
      </c>
      <c r="K7" s="34" t="s">
        <v>589</v>
      </c>
      <c r="L7" s="34" t="s">
        <v>590</v>
      </c>
    </row>
    <row r="8" spans="4:12" x14ac:dyDescent="0.25">
      <c r="F8" s="8" t="s">
        <v>579</v>
      </c>
      <c r="G8" s="12" cm="1">
        <f t="array" ref="G8">INDEX(Total_Revenue,MATCH(1,($E$2=Ticker_Symbol)*(G7=Years),0))</f>
        <v>1373947000</v>
      </c>
      <c r="H8" s="12" cm="1">
        <f t="array" ref="H8">INDEX(Total_Revenue,MATCH(1,($E$2=Ticker_Symbol)*(H7=Years),0))</f>
        <v>1577922000</v>
      </c>
      <c r="I8" s="12" cm="1">
        <f t="array" ref="I8">INDEX(Total_Revenue,MATCH(1,($E$2=Ticker_Symbol)*(I7=Years),0))</f>
        <v>1963874000</v>
      </c>
      <c r="J8" s="12" cm="1">
        <f t="array" ref="J8">INDEX(Total_Revenue,MATCH(1,($E$2=Ticker_Symbol)*(J7=Years),0))</f>
        <v>2197448000</v>
      </c>
      <c r="K8" s="12">
        <f ca="1">J8*(1+K20)</f>
        <v>2572471494.9394989</v>
      </c>
      <c r="L8" s="12">
        <f ca="1">K8*(1+L20)</f>
        <v>3011497697.4546204</v>
      </c>
    </row>
    <row r="9" spans="4:12" x14ac:dyDescent="0.25">
      <c r="F9" s="8" t="s">
        <v>580</v>
      </c>
      <c r="G9" s="12">
        <f t="array" ref="G9">INDEX(Cost_of_Goods_Sold,MATCH(1,($E$2=Ticker_Symbol)*(G7=Years),0))</f>
        <v>529900000</v>
      </c>
      <c r="H9" s="12">
        <f t="array" ref="H9">INDEX(Cost_of_Goods_Sold,MATCH(1,($E$2=Ticker_Symbol)*(H7=Years),0))</f>
        <v>511087000</v>
      </c>
      <c r="I9" s="12">
        <f t="array" ref="I9">INDEX(Cost_of_Goods_Sold,MATCH(1,($E$2=Ticker_Symbol)*(I7=Years),0))</f>
        <v>610943000</v>
      </c>
      <c r="J9" s="12">
        <f t="array" ref="J9">INDEX(Cost_of_Goods_Sold,MATCH(1,($E$2=Ticker_Symbol)*(J7=Years),0))</f>
        <v>725620000</v>
      </c>
      <c r="K9" s="31"/>
      <c r="L9" s="31"/>
    </row>
    <row r="10" spans="4:12" x14ac:dyDescent="0.25">
      <c r="F10" s="15" t="s">
        <v>581</v>
      </c>
      <c r="G10" s="13">
        <f>G8-G9</f>
        <v>844047000</v>
      </c>
      <c r="H10" s="13">
        <f t="shared" ref="H10:J10" si="0">H8-H9</f>
        <v>1066835000</v>
      </c>
      <c r="I10" s="13">
        <f t="shared" si="0"/>
        <v>1352931000</v>
      </c>
      <c r="J10" s="13">
        <f t="shared" si="0"/>
        <v>1471828000</v>
      </c>
      <c r="K10" s="12">
        <f ca="1">K8*K21</f>
        <v>1703698351.6652703</v>
      </c>
      <c r="L10" s="12">
        <f ca="1">L8*L21</f>
        <v>1994456954.4463935</v>
      </c>
    </row>
    <row r="11" spans="4:12" x14ac:dyDescent="0.25">
      <c r="F11" s="8" t="s">
        <v>582</v>
      </c>
      <c r="G11" s="12" cm="1">
        <f t="array" ref="G11">INDEX(Sales__General_and_Admin.,MATCH(1,($E$2=Ticker_Symbol)*(G7=Years),0))</f>
        <v>433448000</v>
      </c>
      <c r="H11" s="12" cm="1">
        <f t="array" ref="H11">INDEX(Sales__General_and_Admin.,MATCH(1,($E$2=Ticker_Symbol)*(H7=Years),0))</f>
        <v>535598000</v>
      </c>
      <c r="I11" s="12" cm="1">
        <f t="array" ref="I11">INDEX(Sales__General_and_Admin.,MATCH(1,($E$2=Ticker_Symbol)*(I7=Years),0))</f>
        <v>704880000</v>
      </c>
      <c r="J11" s="12" cm="1">
        <f t="array" ref="J11">INDEX(Sales__General_and_Admin.,MATCH(1,($E$2=Ticker_Symbol)*(J7=Years),0))</f>
        <v>829253000</v>
      </c>
      <c r="K11" s="32"/>
      <c r="L11" s="31"/>
    </row>
    <row r="12" spans="4:12" x14ac:dyDescent="0.25">
      <c r="F12" s="8" t="s">
        <v>583</v>
      </c>
      <c r="G12" s="12" cm="1">
        <f t="array" ref="G12">INDEX(Other_Operating_Items,MATCH(1,($E$2=Ticker_Symbol)*(G7=Years),0))</f>
        <v>20962000</v>
      </c>
      <c r="H12" s="12" cm="1">
        <f t="array" ref="H12">INDEX(Other_Operating_Items,MATCH(1,($E$2=Ticker_Symbol)*(H7=Years),0))</f>
        <v>21547000</v>
      </c>
      <c r="I12" s="12" cm="1">
        <f t="array" ref="I12">INDEX(Other_Operating_Items,MATCH(1,($E$2=Ticker_Symbol)*(I7=Years),0))</f>
        <v>32057000</v>
      </c>
      <c r="J12" s="12" cm="1">
        <f t="array" ref="J12">INDEX(Other_Operating_Items,MATCH(1,($E$2=Ticker_Symbol)*(J7=Years),0))</f>
        <v>27067000</v>
      </c>
      <c r="K12" s="31"/>
      <c r="L12" s="31"/>
    </row>
    <row r="13" spans="4:12" x14ac:dyDescent="0.25">
      <c r="F13" s="8" t="s">
        <v>584</v>
      </c>
      <c r="G13" s="12" cm="1">
        <f t="array" ref="G13">INDEX(Research_and_Development,MATCH(1,($E$2=Ticker_Symbol)*(G7=Years),0))</f>
        <v>74744000</v>
      </c>
      <c r="H13" s="12" cm="1">
        <f t="array" ref="H13">INDEX(Research_and_Development,MATCH(1,($E$2=Ticker_Symbol)*(H7=Years),0))</f>
        <v>93879000</v>
      </c>
      <c r="I13" s="12" cm="1">
        <f t="array" ref="I13">INDEX(Research_and_Development,MATCH(1,($E$2=Ticker_Symbol)*(I7=Years),0))</f>
        <v>125286000</v>
      </c>
      <c r="J13" s="12" cm="1">
        <f t="array" ref="J13">INDEX(Research_and_Development,MATCH(1,($E$2=Ticker_Symbol)*(J7=Years),0))</f>
        <v>148591000</v>
      </c>
      <c r="K13" s="31"/>
      <c r="L13" s="31"/>
    </row>
    <row r="14" spans="4:12" x14ac:dyDescent="0.25">
      <c r="F14" s="8" t="s">
        <v>585</v>
      </c>
      <c r="G14" s="13">
        <f>SUM(G11:G13)</f>
        <v>529154000</v>
      </c>
      <c r="H14" s="13">
        <f>SUM(H11:H13)</f>
        <v>651024000</v>
      </c>
      <c r="I14" s="13">
        <f>SUM(I11:I13)</f>
        <v>862223000</v>
      </c>
      <c r="J14" s="13">
        <f>SUM(J11:J13)</f>
        <v>1004911000</v>
      </c>
      <c r="K14" s="31"/>
      <c r="L14" s="31"/>
    </row>
    <row r="15" spans="4:12" x14ac:dyDescent="0.25">
      <c r="F15" s="7" t="s">
        <v>586</v>
      </c>
      <c r="G15" s="14">
        <f>G10-G14</f>
        <v>314893000</v>
      </c>
      <c r="H15" s="14">
        <f t="shared" ref="H15:J15" si="1">H10-H14</f>
        <v>415811000</v>
      </c>
      <c r="I15" s="14">
        <f t="shared" si="1"/>
        <v>490708000</v>
      </c>
      <c r="J15" s="14">
        <f t="shared" si="1"/>
        <v>466917000</v>
      </c>
      <c r="K15" s="14">
        <f ca="1">K8*K22</f>
        <v>614213285.61104107</v>
      </c>
      <c r="L15" s="14">
        <f ca="1">L8*L22</f>
        <v>719036886.90132213</v>
      </c>
    </row>
    <row r="18" spans="6:12" x14ac:dyDescent="0.25">
      <c r="F18" s="18" t="s">
        <v>591</v>
      </c>
      <c r="G18" s="17"/>
      <c r="H18" s="17"/>
      <c r="I18" s="17"/>
      <c r="J18" s="17"/>
      <c r="K18" s="17"/>
      <c r="L18" s="17"/>
    </row>
    <row r="19" spans="6:12" ht="18" thickBot="1" x14ac:dyDescent="0.35">
      <c r="F19" s="16"/>
      <c r="G19" s="16"/>
      <c r="H19" s="16" t="s">
        <v>595</v>
      </c>
      <c r="I19" s="16"/>
      <c r="J19" s="16"/>
      <c r="K19" s="20" t="s">
        <v>597</v>
      </c>
      <c r="L19" s="16"/>
    </row>
    <row r="20" spans="6:12" ht="15.75" thickTop="1" x14ac:dyDescent="0.25">
      <c r="F20" s="8" t="s">
        <v>592</v>
      </c>
      <c r="G20" s="28" t="s">
        <v>596</v>
      </c>
      <c r="H20" s="29">
        <f>(H8/G8)-1</f>
        <v>0.14845914725968323</v>
      </c>
      <c r="I20" s="29">
        <f t="shared" ref="I20:J20" si="2">(I8/H8)-1</f>
        <v>0.24459510672897644</v>
      </c>
      <c r="J20" s="29">
        <f t="shared" si="2"/>
        <v>0.11893532884492597</v>
      </c>
      <c r="K20" s="38">
        <f ca="1">OFFSET(K28,MATCH(G24,F29:F31,0),0)</f>
        <v>0.17066319427786189</v>
      </c>
      <c r="L20" s="38">
        <f ca="1">OFFSET(L28,MATCH(G24,F29:F31,0),0)</f>
        <v>0.17066319427786189</v>
      </c>
    </row>
    <row r="21" spans="6:12" x14ac:dyDescent="0.25">
      <c r="F21" s="8" t="s">
        <v>593</v>
      </c>
      <c r="G21" s="30" cm="1">
        <f t="array" ref="G21">INDEX(gross_magin,MATCH(1,($E$2=Ticker_Symbol)*(G7=Years),0),0)</f>
        <v>0.61432282299999996</v>
      </c>
      <c r="H21" s="30" cm="1">
        <f t="array" ref="H21">INDEX(gross_magin,MATCH(1,($E$2=Ticker_Symbol)*(H7=Years),0),0)</f>
        <v>0.67610122699999997</v>
      </c>
      <c r="I21" s="30" cm="1">
        <f t="array" ref="I21">INDEX(gross_magin,MATCH(1,($E$2=Ticker_Symbol)*(I7=Years),0),0)</f>
        <v>0.68890926799999996</v>
      </c>
      <c r="J21" s="30" cm="1">
        <f t="array" ref="J21">INDEX(gross_magin,MATCH(1,($E$2=Ticker_Symbol)*(J7=Years),0),0)</f>
        <v>0.66978968299999997</v>
      </c>
      <c r="K21" s="35">
        <f ca="1">OFFSET(K32,MATCH(G24,F33:F35,0),0)</f>
        <v>0.66228075024999999</v>
      </c>
      <c r="L21" s="35">
        <f ca="1">OFFSET(L32,MATCH(G24,F33:F35,0),0)</f>
        <v>0.66228075024999999</v>
      </c>
    </row>
    <row r="22" spans="6:12" x14ac:dyDescent="0.25">
      <c r="F22" s="8" t="s">
        <v>594</v>
      </c>
      <c r="G22" s="30" cm="1">
        <f t="array" ref="G22">INDEX(oprating_magin,MATCH(1,($E$2=Ticker_Symbol)*(G7=Years),0),0)</f>
        <v>0.22918860799999999</v>
      </c>
      <c r="H22" s="30" cm="1">
        <f t="array" ref="H22">INDEX(oprating_magin,MATCH(1,($E$2=Ticker_Symbol)*(H7=Years),0),0)</f>
        <v>0.26351809500000001</v>
      </c>
      <c r="I22" s="30" cm="1">
        <f t="array" ref="I22">INDEX(oprating_magin,MATCH(1,($E$2=Ticker_Symbol)*(I7=Years),0),0)</f>
        <v>0.24986735400000001</v>
      </c>
      <c r="J22" s="30" cm="1">
        <f t="array" ref="J22">INDEX(oprating_magin,MATCH(1,($E$2=Ticker_Symbol)*(J7=Years),0),0)</f>
        <v>0.212481479</v>
      </c>
      <c r="K22" s="35">
        <f ca="1">OFFSET(K36,MATCH(G24,F37:F39,0),0)</f>
        <v>0.23876388400000001</v>
      </c>
      <c r="L22" s="35">
        <f ca="1">OFFSET(L36,MATCH(G24,F37:F39,0),0)</f>
        <v>0.23876388400000001</v>
      </c>
    </row>
    <row r="23" spans="6:12" ht="24.75" customHeight="1" x14ac:dyDescent="0.25"/>
    <row r="24" spans="6:12" ht="20.25" customHeight="1" x14ac:dyDescent="0.25">
      <c r="F24" s="8" t="s">
        <v>600</v>
      </c>
      <c r="G24" s="23" t="s">
        <v>598</v>
      </c>
    </row>
    <row r="26" spans="6:12" x14ac:dyDescent="0.25">
      <c r="F26" s="22" t="s">
        <v>591</v>
      </c>
      <c r="G26" s="21"/>
      <c r="H26" s="21"/>
      <c r="I26" s="21"/>
      <c r="J26" s="21"/>
      <c r="K26" s="21"/>
      <c r="L26" s="21"/>
    </row>
    <row r="28" spans="6:12" ht="15.75" thickBot="1" x14ac:dyDescent="0.3">
      <c r="F28" s="27" t="s">
        <v>592</v>
      </c>
      <c r="G28" s="24"/>
      <c r="H28" s="24"/>
      <c r="I28" s="24"/>
      <c r="J28" s="24"/>
      <c r="K28" s="25" t="s">
        <v>589</v>
      </c>
      <c r="L28" s="25" t="s">
        <v>590</v>
      </c>
    </row>
    <row r="29" spans="6:12" ht="15.75" thickTop="1" x14ac:dyDescent="0.25">
      <c r="F29" t="s">
        <v>599</v>
      </c>
      <c r="K29" s="36">
        <f>K30+_xlfn.STDEV.P(H20:J20)</f>
        <v>0.22431242367559781</v>
      </c>
      <c r="L29" s="36">
        <f>K30+_xlfn.STDEV.P(H20:J20)</f>
        <v>0.22431242367559781</v>
      </c>
    </row>
    <row r="30" spans="6:12" x14ac:dyDescent="0.25">
      <c r="F30" t="s">
        <v>598</v>
      </c>
      <c r="K30" s="36">
        <f>AVERAGE(H20:J20)</f>
        <v>0.17066319427786189</v>
      </c>
      <c r="L30" s="36">
        <f>AVERAGE(H20:J20)</f>
        <v>0.17066319427786189</v>
      </c>
    </row>
    <row r="31" spans="6:12" x14ac:dyDescent="0.25">
      <c r="F31" t="s">
        <v>601</v>
      </c>
      <c r="K31" s="36">
        <f>K30-_xlfn.STDEV.P(H20:J20)</f>
        <v>0.11701396488012597</v>
      </c>
      <c r="L31" s="36">
        <f>K30-_xlfn.STDEV.P(H20:J20)</f>
        <v>0.11701396488012597</v>
      </c>
    </row>
    <row r="32" spans="6:12" ht="15.75" thickBot="1" x14ac:dyDescent="0.3">
      <c r="F32" s="27" t="s">
        <v>593</v>
      </c>
      <c r="G32" s="24"/>
      <c r="H32" s="24"/>
      <c r="I32" s="24"/>
      <c r="J32" s="24"/>
      <c r="K32" s="37"/>
      <c r="L32" s="37"/>
    </row>
    <row r="33" spans="6:12" ht="15.75" thickTop="1" x14ac:dyDescent="0.25">
      <c r="F33" t="s">
        <v>599</v>
      </c>
      <c r="K33" s="36">
        <f>K34+_xlfn.STDEV.P(G21:J21)</f>
        <v>0.69081332107843951</v>
      </c>
      <c r="L33" s="36">
        <f>L34+_xlfn.STDEV.P(G21:J21)</f>
        <v>0.69081332107843951</v>
      </c>
    </row>
    <row r="34" spans="6:12" x14ac:dyDescent="0.25">
      <c r="F34" t="s">
        <v>598</v>
      </c>
      <c r="K34" s="36">
        <f>AVERAGE(G21:J21)</f>
        <v>0.66228075024999999</v>
      </c>
      <c r="L34" s="36">
        <f>AVERAGE(G21:J21)</f>
        <v>0.66228075024999999</v>
      </c>
    </row>
    <row r="35" spans="6:12" x14ac:dyDescent="0.25">
      <c r="F35" t="s">
        <v>601</v>
      </c>
      <c r="K35" s="36">
        <f>K34-_xlfn.STDEV.P(G21:J21)</f>
        <v>0.63374817942156048</v>
      </c>
      <c r="L35" s="36">
        <f>L34-_xlfn.STDEV.P(G21:J21)</f>
        <v>0.63374817942156048</v>
      </c>
    </row>
    <row r="36" spans="6:12" ht="15.75" thickBot="1" x14ac:dyDescent="0.3">
      <c r="F36" s="26" t="s">
        <v>594</v>
      </c>
      <c r="G36" s="24"/>
      <c r="H36" s="24"/>
      <c r="I36" s="24"/>
      <c r="J36" s="24"/>
      <c r="K36" s="37"/>
      <c r="L36" s="37"/>
    </row>
    <row r="37" spans="6:12" ht="15.75" thickTop="1" x14ac:dyDescent="0.25">
      <c r="F37" t="s">
        <v>599</v>
      </c>
      <c r="K37" s="36">
        <f>K38+_xlfn.STDEV.P(G22:J22)</f>
        <v>0.25824790778446005</v>
      </c>
      <c r="L37" s="36">
        <f>L38+_xlfn.STDEV.P(G22:J22)</f>
        <v>0.25824790778446005</v>
      </c>
    </row>
    <row r="38" spans="6:12" x14ac:dyDescent="0.25">
      <c r="F38" t="s">
        <v>598</v>
      </c>
      <c r="K38" s="36">
        <f>AVERAGE(G22:J22)</f>
        <v>0.23876388400000001</v>
      </c>
      <c r="L38" s="36">
        <f>AVERAGE(G22:J22)</f>
        <v>0.23876388400000001</v>
      </c>
    </row>
    <row r="39" spans="6:12" x14ac:dyDescent="0.25">
      <c r="F39" t="s">
        <v>601</v>
      </c>
      <c r="K39" s="36">
        <f>K38-_xlfn.STDEV.P(G22:J22)</f>
        <v>0.21927986021553994</v>
      </c>
      <c r="L39" s="36">
        <f>L38-_xlfn.STDEV.P(G22:J22)</f>
        <v>0.21927986021553994</v>
      </c>
    </row>
  </sheetData>
  <phoneticPr fontId="2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'Ticker Symbol list'!$A$4:$A$433</xm:f>
          </x14:formula1>
          <xm:sqref>E2</xm:sqref>
        </x14:dataValidation>
        <x14:dataValidation type="list" allowBlank="1" showInputMessage="1" showErrorMessage="1" xr:uid="{00000000-0002-0000-0400-000001000000}">
          <x14:formula1>
            <xm:f>'Ticker Symbol list'!$E$4:$E$6</xm:f>
          </x14:formula1>
          <xm:sqref>G24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435"/>
  <sheetViews>
    <sheetView workbookViewId="0">
      <selection activeCell="C30" sqref="C30"/>
    </sheetView>
  </sheetViews>
  <sheetFormatPr defaultRowHeight="15" x14ac:dyDescent="0.25"/>
  <cols>
    <col min="1" max="1" width="16.28515625" bestFit="1" customWidth="1"/>
    <col min="5" max="5" width="11" bestFit="1" customWidth="1"/>
  </cols>
  <sheetData>
    <row r="3" spans="1:5" x14ac:dyDescent="0.25">
      <c r="A3" s="3" t="s">
        <v>576</v>
      </c>
      <c r="E3" s="42" t="s">
        <v>602</v>
      </c>
    </row>
    <row r="4" spans="1:5" x14ac:dyDescent="0.25">
      <c r="A4" s="4" t="s">
        <v>394</v>
      </c>
      <c r="E4" s="43" t="s">
        <v>599</v>
      </c>
    </row>
    <row r="5" spans="1:5" x14ac:dyDescent="0.25">
      <c r="A5" s="4" t="s">
        <v>372</v>
      </c>
      <c r="E5" s="43" t="s">
        <v>598</v>
      </c>
    </row>
    <row r="6" spans="1:5" x14ac:dyDescent="0.25">
      <c r="A6" s="4" t="s">
        <v>415</v>
      </c>
      <c r="E6" s="43" t="s">
        <v>601</v>
      </c>
    </row>
    <row r="7" spans="1:5" x14ac:dyDescent="0.25">
      <c r="A7" s="4" t="s">
        <v>10</v>
      </c>
    </row>
    <row r="8" spans="1:5" x14ac:dyDescent="0.25">
      <c r="A8" s="4" t="s">
        <v>18</v>
      </c>
    </row>
    <row r="9" spans="1:5" x14ac:dyDescent="0.25">
      <c r="A9" s="4" t="s">
        <v>21</v>
      </c>
    </row>
    <row r="10" spans="1:5" x14ac:dyDescent="0.25">
      <c r="A10" s="4" t="s">
        <v>24</v>
      </c>
    </row>
    <row r="11" spans="1:5" x14ac:dyDescent="0.25">
      <c r="A11" s="4" t="s">
        <v>27</v>
      </c>
    </row>
    <row r="12" spans="1:5" x14ac:dyDescent="0.25">
      <c r="A12" s="4" t="s">
        <v>29</v>
      </c>
    </row>
    <row r="13" spans="1:5" x14ac:dyDescent="0.25">
      <c r="A13" s="4" t="s">
        <v>31</v>
      </c>
    </row>
    <row r="14" spans="1:5" x14ac:dyDescent="0.25">
      <c r="A14" s="4" t="s">
        <v>33</v>
      </c>
    </row>
    <row r="15" spans="1:5" x14ac:dyDescent="0.25">
      <c r="A15" s="4" t="s">
        <v>35</v>
      </c>
    </row>
    <row r="16" spans="1:5" x14ac:dyDescent="0.25">
      <c r="A16" s="4" t="s">
        <v>38</v>
      </c>
    </row>
    <row r="17" spans="1:1" x14ac:dyDescent="0.25">
      <c r="A17" s="4" t="s">
        <v>40</v>
      </c>
    </row>
    <row r="18" spans="1:1" x14ac:dyDescent="0.25">
      <c r="A18" s="4" t="s">
        <v>41</v>
      </c>
    </row>
    <row r="19" spans="1:1" x14ac:dyDescent="0.25">
      <c r="A19" s="4" t="s">
        <v>44</v>
      </c>
    </row>
    <row r="20" spans="1:1" x14ac:dyDescent="0.25">
      <c r="A20" s="4" t="s">
        <v>46</v>
      </c>
    </row>
    <row r="21" spans="1:1" x14ac:dyDescent="0.25">
      <c r="A21" s="4" t="s">
        <v>49</v>
      </c>
    </row>
    <row r="22" spans="1:1" x14ac:dyDescent="0.25">
      <c r="A22" s="4" t="s">
        <v>51</v>
      </c>
    </row>
    <row r="23" spans="1:1" x14ac:dyDescent="0.25">
      <c r="A23" s="4" t="s">
        <v>54</v>
      </c>
    </row>
    <row r="24" spans="1:1" x14ac:dyDescent="0.25">
      <c r="A24" s="4" t="s">
        <v>56</v>
      </c>
    </row>
    <row r="25" spans="1:1" x14ac:dyDescent="0.25">
      <c r="A25" s="4" t="s">
        <v>58</v>
      </c>
    </row>
    <row r="26" spans="1:1" x14ac:dyDescent="0.25">
      <c r="A26" s="4" t="s">
        <v>61</v>
      </c>
    </row>
    <row r="27" spans="1:1" x14ac:dyDescent="0.25">
      <c r="A27" s="4" t="s">
        <v>62</v>
      </c>
    </row>
    <row r="28" spans="1:1" x14ac:dyDescent="0.25">
      <c r="A28" s="4" t="s">
        <v>63</v>
      </c>
    </row>
    <row r="29" spans="1:1" x14ac:dyDescent="0.25">
      <c r="A29" s="4" t="s">
        <v>65</v>
      </c>
    </row>
    <row r="30" spans="1:1" x14ac:dyDescent="0.25">
      <c r="A30" s="4" t="s">
        <v>67</v>
      </c>
    </row>
    <row r="31" spans="1:1" x14ac:dyDescent="0.25">
      <c r="A31" s="4" t="s">
        <v>69</v>
      </c>
    </row>
    <row r="32" spans="1:1" x14ac:dyDescent="0.25">
      <c r="A32" s="4" t="s">
        <v>71</v>
      </c>
    </row>
    <row r="33" spans="1:1" x14ac:dyDescent="0.25">
      <c r="A33" s="4" t="s">
        <v>72</v>
      </c>
    </row>
    <row r="34" spans="1:1" x14ac:dyDescent="0.25">
      <c r="A34" s="4" t="s">
        <v>74</v>
      </c>
    </row>
    <row r="35" spans="1:1" x14ac:dyDescent="0.25">
      <c r="A35" s="4" t="s">
        <v>76</v>
      </c>
    </row>
    <row r="36" spans="1:1" x14ac:dyDescent="0.25">
      <c r="A36" s="4" t="s">
        <v>78</v>
      </c>
    </row>
    <row r="37" spans="1:1" x14ac:dyDescent="0.25">
      <c r="A37" s="4" t="s">
        <v>80</v>
      </c>
    </row>
    <row r="38" spans="1:1" x14ac:dyDescent="0.25">
      <c r="A38" s="4" t="s">
        <v>82</v>
      </c>
    </row>
    <row r="39" spans="1:1" x14ac:dyDescent="0.25">
      <c r="A39" s="4" t="s">
        <v>85</v>
      </c>
    </row>
    <row r="40" spans="1:1" x14ac:dyDescent="0.25">
      <c r="A40" s="4" t="s">
        <v>86</v>
      </c>
    </row>
    <row r="41" spans="1:1" x14ac:dyDescent="0.25">
      <c r="A41" s="4" t="s">
        <v>88</v>
      </c>
    </row>
    <row r="42" spans="1:1" x14ac:dyDescent="0.25">
      <c r="A42" s="4" t="s">
        <v>90</v>
      </c>
    </row>
    <row r="43" spans="1:1" x14ac:dyDescent="0.25">
      <c r="A43" s="4" t="s">
        <v>92</v>
      </c>
    </row>
    <row r="44" spans="1:1" x14ac:dyDescent="0.25">
      <c r="A44" s="4" t="s">
        <v>94</v>
      </c>
    </row>
    <row r="45" spans="1:1" x14ac:dyDescent="0.25">
      <c r="A45" s="4" t="s">
        <v>95</v>
      </c>
    </row>
    <row r="46" spans="1:1" x14ac:dyDescent="0.25">
      <c r="A46" s="4" t="s">
        <v>97</v>
      </c>
    </row>
    <row r="47" spans="1:1" x14ac:dyDescent="0.25">
      <c r="A47" s="4" t="s">
        <v>99</v>
      </c>
    </row>
    <row r="48" spans="1:1" x14ac:dyDescent="0.25">
      <c r="A48" s="4" t="s">
        <v>101</v>
      </c>
    </row>
    <row r="49" spans="1:1" x14ac:dyDescent="0.25">
      <c r="A49" s="4" t="s">
        <v>102</v>
      </c>
    </row>
    <row r="50" spans="1:1" x14ac:dyDescent="0.25">
      <c r="A50" s="4" t="s">
        <v>103</v>
      </c>
    </row>
    <row r="51" spans="1:1" x14ac:dyDescent="0.25">
      <c r="A51" s="4" t="s">
        <v>104</v>
      </c>
    </row>
    <row r="52" spans="1:1" x14ac:dyDescent="0.25">
      <c r="A52" s="4" t="s">
        <v>106</v>
      </c>
    </row>
    <row r="53" spans="1:1" x14ac:dyDescent="0.25">
      <c r="A53" s="4" t="s">
        <v>107</v>
      </c>
    </row>
    <row r="54" spans="1:1" x14ac:dyDescent="0.25">
      <c r="A54" s="4" t="s">
        <v>108</v>
      </c>
    </row>
    <row r="55" spans="1:1" x14ac:dyDescent="0.25">
      <c r="A55" s="4" t="s">
        <v>109</v>
      </c>
    </row>
    <row r="56" spans="1:1" x14ac:dyDescent="0.25">
      <c r="A56" s="4" t="s">
        <v>111</v>
      </c>
    </row>
    <row r="57" spans="1:1" x14ac:dyDescent="0.25">
      <c r="A57" s="4" t="s">
        <v>112</v>
      </c>
    </row>
    <row r="58" spans="1:1" x14ac:dyDescent="0.25">
      <c r="A58" s="4" t="s">
        <v>113</v>
      </c>
    </row>
    <row r="59" spans="1:1" x14ac:dyDescent="0.25">
      <c r="A59" s="4" t="s">
        <v>115</v>
      </c>
    </row>
    <row r="60" spans="1:1" x14ac:dyDescent="0.25">
      <c r="A60" s="4" t="s">
        <v>116</v>
      </c>
    </row>
    <row r="61" spans="1:1" x14ac:dyDescent="0.25">
      <c r="A61" s="4" t="s">
        <v>118</v>
      </c>
    </row>
    <row r="62" spans="1:1" x14ac:dyDescent="0.25">
      <c r="A62" s="4" t="s">
        <v>119</v>
      </c>
    </row>
    <row r="63" spans="1:1" x14ac:dyDescent="0.25">
      <c r="A63" s="4" t="s">
        <v>120</v>
      </c>
    </row>
    <row r="64" spans="1:1" x14ac:dyDescent="0.25">
      <c r="A64" s="4" t="s">
        <v>122</v>
      </c>
    </row>
    <row r="65" spans="1:1" x14ac:dyDescent="0.25">
      <c r="A65" s="4" t="s">
        <v>123</v>
      </c>
    </row>
    <row r="66" spans="1:1" x14ac:dyDescent="0.25">
      <c r="A66" s="4" t="s">
        <v>125</v>
      </c>
    </row>
    <row r="67" spans="1:1" x14ac:dyDescent="0.25">
      <c r="A67" s="4" t="s">
        <v>126</v>
      </c>
    </row>
    <row r="68" spans="1:1" x14ac:dyDescent="0.25">
      <c r="A68" s="4" t="s">
        <v>128</v>
      </c>
    </row>
    <row r="69" spans="1:1" x14ac:dyDescent="0.25">
      <c r="A69" s="4" t="s">
        <v>129</v>
      </c>
    </row>
    <row r="70" spans="1:1" x14ac:dyDescent="0.25">
      <c r="A70" s="4" t="s">
        <v>131</v>
      </c>
    </row>
    <row r="71" spans="1:1" x14ac:dyDescent="0.25">
      <c r="A71" s="4" t="s">
        <v>132</v>
      </c>
    </row>
    <row r="72" spans="1:1" x14ac:dyDescent="0.25">
      <c r="A72" s="4" t="s">
        <v>134</v>
      </c>
    </row>
    <row r="73" spans="1:1" x14ac:dyDescent="0.25">
      <c r="A73" s="4" t="s">
        <v>135</v>
      </c>
    </row>
    <row r="74" spans="1:1" x14ac:dyDescent="0.25">
      <c r="A74" s="4" t="s">
        <v>137</v>
      </c>
    </row>
    <row r="75" spans="1:1" x14ac:dyDescent="0.25">
      <c r="A75" s="4" t="s">
        <v>139</v>
      </c>
    </row>
    <row r="76" spans="1:1" x14ac:dyDescent="0.25">
      <c r="A76" s="4" t="s">
        <v>141</v>
      </c>
    </row>
    <row r="77" spans="1:1" x14ac:dyDescent="0.25">
      <c r="A77" s="4" t="s">
        <v>143</v>
      </c>
    </row>
    <row r="78" spans="1:1" x14ac:dyDescent="0.25">
      <c r="A78" s="4" t="s">
        <v>145</v>
      </c>
    </row>
    <row r="79" spans="1:1" x14ac:dyDescent="0.25">
      <c r="A79" s="4" t="s">
        <v>147</v>
      </c>
    </row>
    <row r="80" spans="1:1" x14ac:dyDescent="0.25">
      <c r="A80" s="4" t="s">
        <v>149</v>
      </c>
    </row>
    <row r="81" spans="1:1" x14ac:dyDescent="0.25">
      <c r="A81" s="4" t="s">
        <v>150</v>
      </c>
    </row>
    <row r="82" spans="1:1" x14ac:dyDescent="0.25">
      <c r="A82" s="4" t="s">
        <v>151</v>
      </c>
    </row>
    <row r="83" spans="1:1" x14ac:dyDescent="0.25">
      <c r="A83" s="4" t="s">
        <v>152</v>
      </c>
    </row>
    <row r="84" spans="1:1" x14ac:dyDescent="0.25">
      <c r="A84" s="4" t="s">
        <v>153</v>
      </c>
    </row>
    <row r="85" spans="1:1" x14ac:dyDescent="0.25">
      <c r="A85" s="4" t="s">
        <v>154</v>
      </c>
    </row>
    <row r="86" spans="1:1" x14ac:dyDescent="0.25">
      <c r="A86" s="4" t="s">
        <v>156</v>
      </c>
    </row>
    <row r="87" spans="1:1" x14ac:dyDescent="0.25">
      <c r="A87" s="4" t="s">
        <v>158</v>
      </c>
    </row>
    <row r="88" spans="1:1" x14ac:dyDescent="0.25">
      <c r="A88" s="4" t="s">
        <v>159</v>
      </c>
    </row>
    <row r="89" spans="1:1" x14ac:dyDescent="0.25">
      <c r="A89" s="4" t="s">
        <v>160</v>
      </c>
    </row>
    <row r="90" spans="1:1" x14ac:dyDescent="0.25">
      <c r="A90" s="4" t="s">
        <v>161</v>
      </c>
    </row>
    <row r="91" spans="1:1" x14ac:dyDescent="0.25">
      <c r="A91" s="4" t="s">
        <v>162</v>
      </c>
    </row>
    <row r="92" spans="1:1" x14ac:dyDescent="0.25">
      <c r="A92" s="4" t="s">
        <v>163</v>
      </c>
    </row>
    <row r="93" spans="1:1" x14ac:dyDescent="0.25">
      <c r="A93" s="4" t="s">
        <v>165</v>
      </c>
    </row>
    <row r="94" spans="1:1" x14ac:dyDescent="0.25">
      <c r="A94" s="4" t="s">
        <v>167</v>
      </c>
    </row>
    <row r="95" spans="1:1" x14ac:dyDescent="0.25">
      <c r="A95" s="4" t="s">
        <v>169</v>
      </c>
    </row>
    <row r="96" spans="1:1" x14ac:dyDescent="0.25">
      <c r="A96" s="4" t="s">
        <v>171</v>
      </c>
    </row>
    <row r="97" spans="1:1" x14ac:dyDescent="0.25">
      <c r="A97" s="4" t="s">
        <v>172</v>
      </c>
    </row>
    <row r="98" spans="1:1" x14ac:dyDescent="0.25">
      <c r="A98" s="4" t="s">
        <v>173</v>
      </c>
    </row>
    <row r="99" spans="1:1" x14ac:dyDescent="0.25">
      <c r="A99" s="4" t="s">
        <v>175</v>
      </c>
    </row>
    <row r="100" spans="1:1" x14ac:dyDescent="0.25">
      <c r="A100" s="4" t="s">
        <v>177</v>
      </c>
    </row>
    <row r="101" spans="1:1" x14ac:dyDescent="0.25">
      <c r="A101" s="4" t="s">
        <v>179</v>
      </c>
    </row>
    <row r="102" spans="1:1" x14ac:dyDescent="0.25">
      <c r="A102" s="4" t="s">
        <v>181</v>
      </c>
    </row>
    <row r="103" spans="1:1" x14ac:dyDescent="0.25">
      <c r="A103" s="4" t="s">
        <v>184</v>
      </c>
    </row>
    <row r="104" spans="1:1" x14ac:dyDescent="0.25">
      <c r="A104" s="4" t="s">
        <v>185</v>
      </c>
    </row>
    <row r="105" spans="1:1" x14ac:dyDescent="0.25">
      <c r="A105" s="4" t="s">
        <v>186</v>
      </c>
    </row>
    <row r="106" spans="1:1" x14ac:dyDescent="0.25">
      <c r="A106" s="4" t="s">
        <v>188</v>
      </c>
    </row>
    <row r="107" spans="1:1" x14ac:dyDescent="0.25">
      <c r="A107" s="4" t="s">
        <v>189</v>
      </c>
    </row>
    <row r="108" spans="1:1" x14ac:dyDescent="0.25">
      <c r="A108" s="4" t="s">
        <v>190</v>
      </c>
    </row>
    <row r="109" spans="1:1" x14ac:dyDescent="0.25">
      <c r="A109" s="4" t="s">
        <v>191</v>
      </c>
    </row>
    <row r="110" spans="1:1" x14ac:dyDescent="0.25">
      <c r="A110" s="4" t="s">
        <v>192</v>
      </c>
    </row>
    <row r="111" spans="1:1" x14ac:dyDescent="0.25">
      <c r="A111" s="4" t="s">
        <v>194</v>
      </c>
    </row>
    <row r="112" spans="1:1" x14ac:dyDescent="0.25">
      <c r="A112" s="4" t="s">
        <v>195</v>
      </c>
    </row>
    <row r="113" spans="1:1" x14ac:dyDescent="0.25">
      <c r="A113" s="4" t="s">
        <v>196</v>
      </c>
    </row>
    <row r="114" spans="1:1" x14ac:dyDescent="0.25">
      <c r="A114" s="4" t="s">
        <v>198</v>
      </c>
    </row>
    <row r="115" spans="1:1" x14ac:dyDescent="0.25">
      <c r="A115" s="4" t="s">
        <v>200</v>
      </c>
    </row>
    <row r="116" spans="1:1" x14ac:dyDescent="0.25">
      <c r="A116" s="4" t="s">
        <v>202</v>
      </c>
    </row>
    <row r="117" spans="1:1" x14ac:dyDescent="0.25">
      <c r="A117" s="4" t="s">
        <v>203</v>
      </c>
    </row>
    <row r="118" spans="1:1" x14ac:dyDescent="0.25">
      <c r="A118" s="4" t="s">
        <v>205</v>
      </c>
    </row>
    <row r="119" spans="1:1" x14ac:dyDescent="0.25">
      <c r="A119" s="4" t="s">
        <v>206</v>
      </c>
    </row>
    <row r="120" spans="1:1" x14ac:dyDescent="0.25">
      <c r="A120" s="4" t="s">
        <v>207</v>
      </c>
    </row>
    <row r="121" spans="1:1" x14ac:dyDescent="0.25">
      <c r="A121" s="4" t="s">
        <v>208</v>
      </c>
    </row>
    <row r="122" spans="1:1" x14ac:dyDescent="0.25">
      <c r="A122" s="4" t="s">
        <v>209</v>
      </c>
    </row>
    <row r="123" spans="1:1" x14ac:dyDescent="0.25">
      <c r="A123" s="4" t="s">
        <v>210</v>
      </c>
    </row>
    <row r="124" spans="1:1" x14ac:dyDescent="0.25">
      <c r="A124" s="4" t="s">
        <v>212</v>
      </c>
    </row>
    <row r="125" spans="1:1" x14ac:dyDescent="0.25">
      <c r="A125" s="4" t="s">
        <v>213</v>
      </c>
    </row>
    <row r="126" spans="1:1" x14ac:dyDescent="0.25">
      <c r="A126" s="4" t="s">
        <v>215</v>
      </c>
    </row>
    <row r="127" spans="1:1" x14ac:dyDescent="0.25">
      <c r="A127" s="4" t="s">
        <v>216</v>
      </c>
    </row>
    <row r="128" spans="1:1" x14ac:dyDescent="0.25">
      <c r="A128" s="4" t="s">
        <v>217</v>
      </c>
    </row>
    <row r="129" spans="1:1" x14ac:dyDescent="0.25">
      <c r="A129" s="4" t="s">
        <v>218</v>
      </c>
    </row>
    <row r="130" spans="1:1" x14ac:dyDescent="0.25">
      <c r="A130" s="4" t="s">
        <v>219</v>
      </c>
    </row>
    <row r="131" spans="1:1" x14ac:dyDescent="0.25">
      <c r="A131" s="4" t="s">
        <v>220</v>
      </c>
    </row>
    <row r="132" spans="1:1" x14ac:dyDescent="0.25">
      <c r="A132" s="4" t="s">
        <v>221</v>
      </c>
    </row>
    <row r="133" spans="1:1" x14ac:dyDescent="0.25">
      <c r="A133" s="4" t="s">
        <v>222</v>
      </c>
    </row>
    <row r="134" spans="1:1" x14ac:dyDescent="0.25">
      <c r="A134" s="4" t="s">
        <v>223</v>
      </c>
    </row>
    <row r="135" spans="1:1" x14ac:dyDescent="0.25">
      <c r="A135" s="4" t="s">
        <v>224</v>
      </c>
    </row>
    <row r="136" spans="1:1" x14ac:dyDescent="0.25">
      <c r="A136" s="4" t="s">
        <v>225</v>
      </c>
    </row>
    <row r="137" spans="1:1" x14ac:dyDescent="0.25">
      <c r="A137" s="4" t="s">
        <v>226</v>
      </c>
    </row>
    <row r="138" spans="1:1" x14ac:dyDescent="0.25">
      <c r="A138" s="4" t="s">
        <v>227</v>
      </c>
    </row>
    <row r="139" spans="1:1" x14ac:dyDescent="0.25">
      <c r="A139" s="4" t="s">
        <v>228</v>
      </c>
    </row>
    <row r="140" spans="1:1" x14ac:dyDescent="0.25">
      <c r="A140" s="4" t="s">
        <v>229</v>
      </c>
    </row>
    <row r="141" spans="1:1" x14ac:dyDescent="0.25">
      <c r="A141" s="4" t="s">
        <v>230</v>
      </c>
    </row>
    <row r="142" spans="1:1" x14ac:dyDescent="0.25">
      <c r="A142" s="4" t="s">
        <v>231</v>
      </c>
    </row>
    <row r="143" spans="1:1" x14ac:dyDescent="0.25">
      <c r="A143" s="4" t="s">
        <v>232</v>
      </c>
    </row>
    <row r="144" spans="1:1" x14ac:dyDescent="0.25">
      <c r="A144" s="4" t="s">
        <v>233</v>
      </c>
    </row>
    <row r="145" spans="1:1" x14ac:dyDescent="0.25">
      <c r="A145" s="4" t="s">
        <v>235</v>
      </c>
    </row>
    <row r="146" spans="1:1" x14ac:dyDescent="0.25">
      <c r="A146" s="4" t="s">
        <v>237</v>
      </c>
    </row>
    <row r="147" spans="1:1" x14ac:dyDescent="0.25">
      <c r="A147" s="4" t="s">
        <v>238</v>
      </c>
    </row>
    <row r="148" spans="1:1" x14ac:dyDescent="0.25">
      <c r="A148" s="4" t="s">
        <v>239</v>
      </c>
    </row>
    <row r="149" spans="1:1" x14ac:dyDescent="0.25">
      <c r="A149" s="4" t="s">
        <v>240</v>
      </c>
    </row>
    <row r="150" spans="1:1" x14ac:dyDescent="0.25">
      <c r="A150" s="4" t="s">
        <v>241</v>
      </c>
    </row>
    <row r="151" spans="1:1" x14ac:dyDescent="0.25">
      <c r="A151" s="4" t="s">
        <v>242</v>
      </c>
    </row>
    <row r="152" spans="1:1" x14ac:dyDescent="0.25">
      <c r="A152" s="4" t="s">
        <v>243</v>
      </c>
    </row>
    <row r="153" spans="1:1" x14ac:dyDescent="0.25">
      <c r="A153" s="4" t="s">
        <v>244</v>
      </c>
    </row>
    <row r="154" spans="1:1" x14ac:dyDescent="0.25">
      <c r="A154" s="4" t="s">
        <v>246</v>
      </c>
    </row>
    <row r="155" spans="1:1" x14ac:dyDescent="0.25">
      <c r="A155" s="4" t="s">
        <v>247</v>
      </c>
    </row>
    <row r="156" spans="1:1" x14ac:dyDescent="0.25">
      <c r="A156" s="4" t="s">
        <v>248</v>
      </c>
    </row>
    <row r="157" spans="1:1" x14ac:dyDescent="0.25">
      <c r="A157" s="4" t="s">
        <v>249</v>
      </c>
    </row>
    <row r="158" spans="1:1" x14ac:dyDescent="0.25">
      <c r="A158" s="4" t="s">
        <v>251</v>
      </c>
    </row>
    <row r="159" spans="1:1" x14ac:dyDescent="0.25">
      <c r="A159" s="4" t="s">
        <v>252</v>
      </c>
    </row>
    <row r="160" spans="1:1" x14ac:dyDescent="0.25">
      <c r="A160" s="4" t="s">
        <v>253</v>
      </c>
    </row>
    <row r="161" spans="1:1" x14ac:dyDescent="0.25">
      <c r="A161" s="4" t="s">
        <v>254</v>
      </c>
    </row>
    <row r="162" spans="1:1" x14ac:dyDescent="0.25">
      <c r="A162" s="4" t="s">
        <v>255</v>
      </c>
    </row>
    <row r="163" spans="1:1" x14ac:dyDescent="0.25">
      <c r="A163" s="4" t="s">
        <v>256</v>
      </c>
    </row>
    <row r="164" spans="1:1" x14ac:dyDescent="0.25">
      <c r="A164" s="4" t="s">
        <v>258</v>
      </c>
    </row>
    <row r="165" spans="1:1" x14ac:dyDescent="0.25">
      <c r="A165" s="4" t="s">
        <v>260</v>
      </c>
    </row>
    <row r="166" spans="1:1" x14ac:dyDescent="0.25">
      <c r="A166" s="4" t="s">
        <v>262</v>
      </c>
    </row>
    <row r="167" spans="1:1" x14ac:dyDescent="0.25">
      <c r="A167" s="4" t="s">
        <v>263</v>
      </c>
    </row>
    <row r="168" spans="1:1" x14ac:dyDescent="0.25">
      <c r="A168" s="4" t="s">
        <v>264</v>
      </c>
    </row>
    <row r="169" spans="1:1" x14ac:dyDescent="0.25">
      <c r="A169" s="4" t="s">
        <v>266</v>
      </c>
    </row>
    <row r="170" spans="1:1" x14ac:dyDescent="0.25">
      <c r="A170" s="4" t="s">
        <v>267</v>
      </c>
    </row>
    <row r="171" spans="1:1" x14ac:dyDescent="0.25">
      <c r="A171" s="4" t="s">
        <v>268</v>
      </c>
    </row>
    <row r="172" spans="1:1" x14ac:dyDescent="0.25">
      <c r="A172" s="4" t="s">
        <v>269</v>
      </c>
    </row>
    <row r="173" spans="1:1" x14ac:dyDescent="0.25">
      <c r="A173" s="4" t="s">
        <v>270</v>
      </c>
    </row>
    <row r="174" spans="1:1" x14ac:dyDescent="0.25">
      <c r="A174" s="4" t="s">
        <v>271</v>
      </c>
    </row>
    <row r="175" spans="1:1" x14ac:dyDescent="0.25">
      <c r="A175" s="4" t="s">
        <v>272</v>
      </c>
    </row>
    <row r="176" spans="1:1" x14ac:dyDescent="0.25">
      <c r="A176" s="4" t="s">
        <v>273</v>
      </c>
    </row>
    <row r="177" spans="1:1" x14ac:dyDescent="0.25">
      <c r="A177" s="4" t="s">
        <v>274</v>
      </c>
    </row>
    <row r="178" spans="1:1" x14ac:dyDescent="0.25">
      <c r="A178" s="4" t="s">
        <v>275</v>
      </c>
    </row>
    <row r="179" spans="1:1" x14ac:dyDescent="0.25">
      <c r="A179" s="4" t="s">
        <v>276</v>
      </c>
    </row>
    <row r="180" spans="1:1" x14ac:dyDescent="0.25">
      <c r="A180" s="4" t="s">
        <v>277</v>
      </c>
    </row>
    <row r="181" spans="1:1" x14ac:dyDescent="0.25">
      <c r="A181" s="4" t="s">
        <v>279</v>
      </c>
    </row>
    <row r="182" spans="1:1" x14ac:dyDescent="0.25">
      <c r="A182" s="4" t="s">
        <v>281</v>
      </c>
    </row>
    <row r="183" spans="1:1" x14ac:dyDescent="0.25">
      <c r="A183" s="4" t="s">
        <v>283</v>
      </c>
    </row>
    <row r="184" spans="1:1" x14ac:dyDescent="0.25">
      <c r="A184" s="4" t="s">
        <v>284</v>
      </c>
    </row>
    <row r="185" spans="1:1" x14ac:dyDescent="0.25">
      <c r="A185" s="4" t="s">
        <v>285</v>
      </c>
    </row>
    <row r="186" spans="1:1" x14ac:dyDescent="0.25">
      <c r="A186" s="4" t="s">
        <v>287</v>
      </c>
    </row>
    <row r="187" spans="1:1" x14ac:dyDescent="0.25">
      <c r="A187" s="4" t="s">
        <v>288</v>
      </c>
    </row>
    <row r="188" spans="1:1" x14ac:dyDescent="0.25">
      <c r="A188" s="4" t="s">
        <v>290</v>
      </c>
    </row>
    <row r="189" spans="1:1" x14ac:dyDescent="0.25">
      <c r="A189" s="4" t="s">
        <v>291</v>
      </c>
    </row>
    <row r="190" spans="1:1" x14ac:dyDescent="0.25">
      <c r="A190" s="4" t="s">
        <v>292</v>
      </c>
    </row>
    <row r="191" spans="1:1" x14ac:dyDescent="0.25">
      <c r="A191" s="4" t="s">
        <v>293</v>
      </c>
    </row>
    <row r="192" spans="1:1" x14ac:dyDescent="0.25">
      <c r="A192" s="4" t="s">
        <v>295</v>
      </c>
    </row>
    <row r="193" spans="1:1" x14ac:dyDescent="0.25">
      <c r="A193" s="4" t="s">
        <v>296</v>
      </c>
    </row>
    <row r="194" spans="1:1" x14ac:dyDescent="0.25">
      <c r="A194" s="4" t="s">
        <v>297</v>
      </c>
    </row>
    <row r="195" spans="1:1" x14ac:dyDescent="0.25">
      <c r="A195" s="4" t="s">
        <v>299</v>
      </c>
    </row>
    <row r="196" spans="1:1" x14ac:dyDescent="0.25">
      <c r="A196" s="4" t="s">
        <v>300</v>
      </c>
    </row>
    <row r="197" spans="1:1" x14ac:dyDescent="0.25">
      <c r="A197" s="4" t="s">
        <v>301</v>
      </c>
    </row>
    <row r="198" spans="1:1" x14ac:dyDescent="0.25">
      <c r="A198" s="4" t="s">
        <v>303</v>
      </c>
    </row>
    <row r="199" spans="1:1" x14ac:dyDescent="0.25">
      <c r="A199" s="4" t="s">
        <v>305</v>
      </c>
    </row>
    <row r="200" spans="1:1" x14ac:dyDescent="0.25">
      <c r="A200" s="4" t="s">
        <v>306</v>
      </c>
    </row>
    <row r="201" spans="1:1" x14ac:dyDescent="0.25">
      <c r="A201" s="4" t="s">
        <v>307</v>
      </c>
    </row>
    <row r="202" spans="1:1" x14ac:dyDescent="0.25">
      <c r="A202" s="4" t="s">
        <v>308</v>
      </c>
    </row>
    <row r="203" spans="1:1" x14ac:dyDescent="0.25">
      <c r="A203" s="4" t="s">
        <v>310</v>
      </c>
    </row>
    <row r="204" spans="1:1" x14ac:dyDescent="0.25">
      <c r="A204" s="4" t="s">
        <v>311</v>
      </c>
    </row>
    <row r="205" spans="1:1" x14ac:dyDescent="0.25">
      <c r="A205" s="4" t="s">
        <v>312</v>
      </c>
    </row>
    <row r="206" spans="1:1" x14ac:dyDescent="0.25">
      <c r="A206" s="4" t="s">
        <v>313</v>
      </c>
    </row>
    <row r="207" spans="1:1" x14ac:dyDescent="0.25">
      <c r="A207" s="4" t="s">
        <v>314</v>
      </c>
    </row>
    <row r="208" spans="1:1" x14ac:dyDescent="0.25">
      <c r="A208" s="4" t="s">
        <v>315</v>
      </c>
    </row>
    <row r="209" spans="1:1" x14ac:dyDescent="0.25">
      <c r="A209" s="4" t="s">
        <v>316</v>
      </c>
    </row>
    <row r="210" spans="1:1" x14ac:dyDescent="0.25">
      <c r="A210" s="4" t="s">
        <v>317</v>
      </c>
    </row>
    <row r="211" spans="1:1" x14ac:dyDescent="0.25">
      <c r="A211" s="4" t="s">
        <v>319</v>
      </c>
    </row>
    <row r="212" spans="1:1" x14ac:dyDescent="0.25">
      <c r="A212" s="4" t="s">
        <v>320</v>
      </c>
    </row>
    <row r="213" spans="1:1" x14ac:dyDescent="0.25">
      <c r="A213" s="4" t="s">
        <v>321</v>
      </c>
    </row>
    <row r="214" spans="1:1" x14ac:dyDescent="0.25">
      <c r="A214" s="4" t="s">
        <v>322</v>
      </c>
    </row>
    <row r="215" spans="1:1" x14ac:dyDescent="0.25">
      <c r="A215" s="4" t="s">
        <v>324</v>
      </c>
    </row>
    <row r="216" spans="1:1" x14ac:dyDescent="0.25">
      <c r="A216" s="4" t="s">
        <v>325</v>
      </c>
    </row>
    <row r="217" spans="1:1" x14ac:dyDescent="0.25">
      <c r="A217" s="4" t="s">
        <v>326</v>
      </c>
    </row>
    <row r="218" spans="1:1" x14ac:dyDescent="0.25">
      <c r="A218" s="4" t="s">
        <v>327</v>
      </c>
    </row>
    <row r="219" spans="1:1" x14ac:dyDescent="0.25">
      <c r="A219" s="4" t="s">
        <v>328</v>
      </c>
    </row>
    <row r="220" spans="1:1" x14ac:dyDescent="0.25">
      <c r="A220" s="4" t="s">
        <v>330</v>
      </c>
    </row>
    <row r="221" spans="1:1" x14ac:dyDescent="0.25">
      <c r="A221" s="4" t="s">
        <v>331</v>
      </c>
    </row>
    <row r="222" spans="1:1" x14ac:dyDescent="0.25">
      <c r="A222" s="4" t="s">
        <v>332</v>
      </c>
    </row>
    <row r="223" spans="1:1" x14ac:dyDescent="0.25">
      <c r="A223" s="4" t="s">
        <v>333</v>
      </c>
    </row>
    <row r="224" spans="1:1" x14ac:dyDescent="0.25">
      <c r="A224" s="4" t="s">
        <v>335</v>
      </c>
    </row>
    <row r="225" spans="1:1" x14ac:dyDescent="0.25">
      <c r="A225" s="4" t="s">
        <v>336</v>
      </c>
    </row>
    <row r="226" spans="1:1" x14ac:dyDescent="0.25">
      <c r="A226" s="4" t="s">
        <v>337</v>
      </c>
    </row>
    <row r="227" spans="1:1" x14ac:dyDescent="0.25">
      <c r="A227" s="4" t="s">
        <v>338</v>
      </c>
    </row>
    <row r="228" spans="1:1" x14ac:dyDescent="0.25">
      <c r="A228" s="4" t="s">
        <v>339</v>
      </c>
    </row>
    <row r="229" spans="1:1" x14ac:dyDescent="0.25">
      <c r="A229" s="4" t="s">
        <v>340</v>
      </c>
    </row>
    <row r="230" spans="1:1" x14ac:dyDescent="0.25">
      <c r="A230" s="4" t="s">
        <v>342</v>
      </c>
    </row>
    <row r="231" spans="1:1" x14ac:dyDescent="0.25">
      <c r="A231" s="4" t="s">
        <v>343</v>
      </c>
    </row>
    <row r="232" spans="1:1" x14ac:dyDescent="0.25">
      <c r="A232" s="4" t="s">
        <v>344</v>
      </c>
    </row>
    <row r="233" spans="1:1" x14ac:dyDescent="0.25">
      <c r="A233" s="4" t="s">
        <v>345</v>
      </c>
    </row>
    <row r="234" spans="1:1" x14ac:dyDescent="0.25">
      <c r="A234" s="4" t="s">
        <v>347</v>
      </c>
    </row>
    <row r="235" spans="1:1" x14ac:dyDescent="0.25">
      <c r="A235" s="4" t="s">
        <v>348</v>
      </c>
    </row>
    <row r="236" spans="1:1" x14ac:dyDescent="0.25">
      <c r="A236" s="4" t="s">
        <v>349</v>
      </c>
    </row>
    <row r="237" spans="1:1" x14ac:dyDescent="0.25">
      <c r="A237" s="4" t="s">
        <v>350</v>
      </c>
    </row>
    <row r="238" spans="1:1" x14ac:dyDescent="0.25">
      <c r="A238" s="4" t="s">
        <v>351</v>
      </c>
    </row>
    <row r="239" spans="1:1" x14ac:dyDescent="0.25">
      <c r="A239" s="4" t="s">
        <v>352</v>
      </c>
    </row>
    <row r="240" spans="1:1" x14ac:dyDescent="0.25">
      <c r="A240" s="4" t="s">
        <v>353</v>
      </c>
    </row>
    <row r="241" spans="1:1" x14ac:dyDescent="0.25">
      <c r="A241" s="4" t="s">
        <v>355</v>
      </c>
    </row>
    <row r="242" spans="1:1" x14ac:dyDescent="0.25">
      <c r="A242" s="4" t="s">
        <v>356</v>
      </c>
    </row>
    <row r="243" spans="1:1" x14ac:dyDescent="0.25">
      <c r="A243" s="4" t="s">
        <v>357</v>
      </c>
    </row>
    <row r="244" spans="1:1" x14ac:dyDescent="0.25">
      <c r="A244" s="4" t="s">
        <v>358</v>
      </c>
    </row>
    <row r="245" spans="1:1" x14ac:dyDescent="0.25">
      <c r="A245" s="4" t="s">
        <v>359</v>
      </c>
    </row>
    <row r="246" spans="1:1" x14ac:dyDescent="0.25">
      <c r="A246" s="4" t="s">
        <v>360</v>
      </c>
    </row>
    <row r="247" spans="1:1" x14ac:dyDescent="0.25">
      <c r="A247" s="4" t="s">
        <v>361</v>
      </c>
    </row>
    <row r="248" spans="1:1" x14ac:dyDescent="0.25">
      <c r="A248" s="4" t="s">
        <v>362</v>
      </c>
    </row>
    <row r="249" spans="1:1" x14ac:dyDescent="0.25">
      <c r="A249" s="4" t="s">
        <v>364</v>
      </c>
    </row>
    <row r="250" spans="1:1" x14ac:dyDescent="0.25">
      <c r="A250" s="4" t="s">
        <v>365</v>
      </c>
    </row>
    <row r="251" spans="1:1" x14ac:dyDescent="0.25">
      <c r="A251" s="4" t="s">
        <v>367</v>
      </c>
    </row>
    <row r="252" spans="1:1" x14ac:dyDescent="0.25">
      <c r="A252" s="4" t="s">
        <v>368</v>
      </c>
    </row>
    <row r="253" spans="1:1" x14ac:dyDescent="0.25">
      <c r="A253" s="4" t="s">
        <v>369</v>
      </c>
    </row>
    <row r="254" spans="1:1" x14ac:dyDescent="0.25">
      <c r="A254" s="4" t="s">
        <v>370</v>
      </c>
    </row>
    <row r="255" spans="1:1" x14ac:dyDescent="0.25">
      <c r="A255" s="4" t="s">
        <v>371</v>
      </c>
    </row>
    <row r="256" spans="1:1" x14ac:dyDescent="0.25">
      <c r="A256" s="4" t="s">
        <v>373</v>
      </c>
    </row>
    <row r="257" spans="1:1" x14ac:dyDescent="0.25">
      <c r="A257" s="4" t="s">
        <v>374</v>
      </c>
    </row>
    <row r="258" spans="1:1" x14ac:dyDescent="0.25">
      <c r="A258" s="4" t="s">
        <v>375</v>
      </c>
    </row>
    <row r="259" spans="1:1" x14ac:dyDescent="0.25">
      <c r="A259" s="4" t="s">
        <v>376</v>
      </c>
    </row>
    <row r="260" spans="1:1" x14ac:dyDescent="0.25">
      <c r="A260" s="4" t="s">
        <v>377</v>
      </c>
    </row>
    <row r="261" spans="1:1" x14ac:dyDescent="0.25">
      <c r="A261" s="4" t="s">
        <v>378</v>
      </c>
    </row>
    <row r="262" spans="1:1" x14ac:dyDescent="0.25">
      <c r="A262" s="4" t="s">
        <v>380</v>
      </c>
    </row>
    <row r="263" spans="1:1" x14ac:dyDescent="0.25">
      <c r="A263" s="4" t="s">
        <v>381</v>
      </c>
    </row>
    <row r="264" spans="1:1" x14ac:dyDescent="0.25">
      <c r="A264" s="4" t="s">
        <v>382</v>
      </c>
    </row>
    <row r="265" spans="1:1" x14ac:dyDescent="0.25">
      <c r="A265" s="4" t="s">
        <v>384</v>
      </c>
    </row>
    <row r="266" spans="1:1" x14ac:dyDescent="0.25">
      <c r="A266" s="4" t="s">
        <v>385</v>
      </c>
    </row>
    <row r="267" spans="1:1" x14ac:dyDescent="0.25">
      <c r="A267" s="4" t="s">
        <v>386</v>
      </c>
    </row>
    <row r="268" spans="1:1" x14ac:dyDescent="0.25">
      <c r="A268" s="4" t="s">
        <v>388</v>
      </c>
    </row>
    <row r="269" spans="1:1" x14ac:dyDescent="0.25">
      <c r="A269" s="4" t="s">
        <v>390</v>
      </c>
    </row>
    <row r="270" spans="1:1" x14ac:dyDescent="0.25">
      <c r="A270" s="4" t="s">
        <v>391</v>
      </c>
    </row>
    <row r="271" spans="1:1" x14ac:dyDescent="0.25">
      <c r="A271" s="4" t="s">
        <v>392</v>
      </c>
    </row>
    <row r="272" spans="1:1" x14ac:dyDescent="0.25">
      <c r="A272" s="4" t="s">
        <v>395</v>
      </c>
    </row>
    <row r="273" spans="1:1" x14ac:dyDescent="0.25">
      <c r="A273" s="4" t="s">
        <v>396</v>
      </c>
    </row>
    <row r="274" spans="1:1" x14ac:dyDescent="0.25">
      <c r="A274" s="4" t="s">
        <v>397</v>
      </c>
    </row>
    <row r="275" spans="1:1" x14ac:dyDescent="0.25">
      <c r="A275" s="4" t="s">
        <v>398</v>
      </c>
    </row>
    <row r="276" spans="1:1" x14ac:dyDescent="0.25">
      <c r="A276" s="4" t="s">
        <v>399</v>
      </c>
    </row>
    <row r="277" spans="1:1" x14ac:dyDescent="0.25">
      <c r="A277" s="4" t="s">
        <v>401</v>
      </c>
    </row>
    <row r="278" spans="1:1" x14ac:dyDescent="0.25">
      <c r="A278" s="4" t="s">
        <v>402</v>
      </c>
    </row>
    <row r="279" spans="1:1" x14ac:dyDescent="0.25">
      <c r="A279" s="4" t="s">
        <v>403</v>
      </c>
    </row>
    <row r="280" spans="1:1" x14ac:dyDescent="0.25">
      <c r="A280" s="4" t="s">
        <v>404</v>
      </c>
    </row>
    <row r="281" spans="1:1" x14ac:dyDescent="0.25">
      <c r="A281" s="4" t="s">
        <v>405</v>
      </c>
    </row>
    <row r="282" spans="1:1" x14ac:dyDescent="0.25">
      <c r="A282" s="4" t="s">
        <v>406</v>
      </c>
    </row>
    <row r="283" spans="1:1" x14ac:dyDescent="0.25">
      <c r="A283" s="4" t="s">
        <v>407</v>
      </c>
    </row>
    <row r="284" spans="1:1" x14ac:dyDescent="0.25">
      <c r="A284" s="4" t="s">
        <v>408</v>
      </c>
    </row>
    <row r="285" spans="1:1" x14ac:dyDescent="0.25">
      <c r="A285" s="4" t="s">
        <v>409</v>
      </c>
    </row>
    <row r="286" spans="1:1" x14ac:dyDescent="0.25">
      <c r="A286" s="4" t="s">
        <v>411</v>
      </c>
    </row>
    <row r="287" spans="1:1" x14ac:dyDescent="0.25">
      <c r="A287" s="4" t="s">
        <v>412</v>
      </c>
    </row>
    <row r="288" spans="1:1" x14ac:dyDescent="0.25">
      <c r="A288" s="4" t="s">
        <v>413</v>
      </c>
    </row>
    <row r="289" spans="1:1" x14ac:dyDescent="0.25">
      <c r="A289" s="4" t="s">
        <v>414</v>
      </c>
    </row>
    <row r="290" spans="1:1" x14ac:dyDescent="0.25">
      <c r="A290" s="4" t="s">
        <v>416</v>
      </c>
    </row>
    <row r="291" spans="1:1" x14ac:dyDescent="0.25">
      <c r="A291" s="4" t="s">
        <v>417</v>
      </c>
    </row>
    <row r="292" spans="1:1" x14ac:dyDescent="0.25">
      <c r="A292" s="4" t="s">
        <v>418</v>
      </c>
    </row>
    <row r="293" spans="1:1" x14ac:dyDescent="0.25">
      <c r="A293" s="4" t="s">
        <v>420</v>
      </c>
    </row>
    <row r="294" spans="1:1" x14ac:dyDescent="0.25">
      <c r="A294" s="4" t="s">
        <v>421</v>
      </c>
    </row>
    <row r="295" spans="1:1" x14ac:dyDescent="0.25">
      <c r="A295" s="4" t="s">
        <v>423</v>
      </c>
    </row>
    <row r="296" spans="1:1" x14ac:dyDescent="0.25">
      <c r="A296" s="4" t="s">
        <v>424</v>
      </c>
    </row>
    <row r="297" spans="1:1" x14ac:dyDescent="0.25">
      <c r="A297" s="4" t="s">
        <v>425</v>
      </c>
    </row>
    <row r="298" spans="1:1" x14ac:dyDescent="0.25">
      <c r="A298" s="4" t="s">
        <v>426</v>
      </c>
    </row>
    <row r="299" spans="1:1" x14ac:dyDescent="0.25">
      <c r="A299" s="4" t="s">
        <v>427</v>
      </c>
    </row>
    <row r="300" spans="1:1" x14ac:dyDescent="0.25">
      <c r="A300" s="4" t="s">
        <v>428</v>
      </c>
    </row>
    <row r="301" spans="1:1" x14ac:dyDescent="0.25">
      <c r="A301" s="4" t="s">
        <v>430</v>
      </c>
    </row>
    <row r="302" spans="1:1" x14ac:dyDescent="0.25">
      <c r="A302" s="4" t="s">
        <v>432</v>
      </c>
    </row>
    <row r="303" spans="1:1" x14ac:dyDescent="0.25">
      <c r="A303" s="4" t="s">
        <v>433</v>
      </c>
    </row>
    <row r="304" spans="1:1" x14ac:dyDescent="0.25">
      <c r="A304" s="4" t="s">
        <v>434</v>
      </c>
    </row>
    <row r="305" spans="1:1" x14ac:dyDescent="0.25">
      <c r="A305" s="4" t="s">
        <v>435</v>
      </c>
    </row>
    <row r="306" spans="1:1" x14ac:dyDescent="0.25">
      <c r="A306" s="4" t="s">
        <v>436</v>
      </c>
    </row>
    <row r="307" spans="1:1" x14ac:dyDescent="0.25">
      <c r="A307" s="4" t="s">
        <v>437</v>
      </c>
    </row>
    <row r="308" spans="1:1" x14ac:dyDescent="0.25">
      <c r="A308" s="4" t="s">
        <v>438</v>
      </c>
    </row>
    <row r="309" spans="1:1" x14ac:dyDescent="0.25">
      <c r="A309" s="4" t="s">
        <v>439</v>
      </c>
    </row>
    <row r="310" spans="1:1" x14ac:dyDescent="0.25">
      <c r="A310" s="4" t="s">
        <v>440</v>
      </c>
    </row>
    <row r="311" spans="1:1" x14ac:dyDescent="0.25">
      <c r="A311" s="4" t="s">
        <v>441</v>
      </c>
    </row>
    <row r="312" spans="1:1" x14ac:dyDescent="0.25">
      <c r="A312" s="4" t="s">
        <v>442</v>
      </c>
    </row>
    <row r="313" spans="1:1" x14ac:dyDescent="0.25">
      <c r="A313" s="4" t="s">
        <v>443</v>
      </c>
    </row>
    <row r="314" spans="1:1" x14ac:dyDescent="0.25">
      <c r="A314" s="4" t="s">
        <v>444</v>
      </c>
    </row>
    <row r="315" spans="1:1" x14ac:dyDescent="0.25">
      <c r="A315" s="4" t="s">
        <v>445</v>
      </c>
    </row>
    <row r="316" spans="1:1" x14ac:dyDescent="0.25">
      <c r="A316" s="4" t="s">
        <v>446</v>
      </c>
    </row>
    <row r="317" spans="1:1" x14ac:dyDescent="0.25">
      <c r="A317" s="4" t="s">
        <v>447</v>
      </c>
    </row>
    <row r="318" spans="1:1" x14ac:dyDescent="0.25">
      <c r="A318" s="4" t="s">
        <v>448</v>
      </c>
    </row>
    <row r="319" spans="1:1" x14ac:dyDescent="0.25">
      <c r="A319" s="4" t="s">
        <v>449</v>
      </c>
    </row>
    <row r="320" spans="1:1" x14ac:dyDescent="0.25">
      <c r="A320" s="4" t="s">
        <v>450</v>
      </c>
    </row>
    <row r="321" spans="1:1" x14ac:dyDescent="0.25">
      <c r="A321" s="4" t="s">
        <v>451</v>
      </c>
    </row>
    <row r="322" spans="1:1" x14ac:dyDescent="0.25">
      <c r="A322" s="4" t="s">
        <v>452</v>
      </c>
    </row>
    <row r="323" spans="1:1" x14ac:dyDescent="0.25">
      <c r="A323" s="4" t="s">
        <v>453</v>
      </c>
    </row>
    <row r="324" spans="1:1" x14ac:dyDescent="0.25">
      <c r="A324" s="4" t="s">
        <v>454</v>
      </c>
    </row>
    <row r="325" spans="1:1" x14ac:dyDescent="0.25">
      <c r="A325" s="4" t="s">
        <v>455</v>
      </c>
    </row>
    <row r="326" spans="1:1" x14ac:dyDescent="0.25">
      <c r="A326" s="4" t="s">
        <v>456</v>
      </c>
    </row>
    <row r="327" spans="1:1" x14ac:dyDescent="0.25">
      <c r="A327" s="4" t="s">
        <v>457</v>
      </c>
    </row>
    <row r="328" spans="1:1" x14ac:dyDescent="0.25">
      <c r="A328" s="4" t="s">
        <v>458</v>
      </c>
    </row>
    <row r="329" spans="1:1" x14ac:dyDescent="0.25">
      <c r="A329" s="4" t="s">
        <v>459</v>
      </c>
    </row>
    <row r="330" spans="1:1" x14ac:dyDescent="0.25">
      <c r="A330" s="4" t="s">
        <v>460</v>
      </c>
    </row>
    <row r="331" spans="1:1" x14ac:dyDescent="0.25">
      <c r="A331" s="4" t="s">
        <v>461</v>
      </c>
    </row>
    <row r="332" spans="1:1" x14ac:dyDescent="0.25">
      <c r="A332" s="4" t="s">
        <v>463</v>
      </c>
    </row>
    <row r="333" spans="1:1" x14ac:dyDescent="0.25">
      <c r="A333" s="4" t="s">
        <v>464</v>
      </c>
    </row>
    <row r="334" spans="1:1" x14ac:dyDescent="0.25">
      <c r="A334" s="4" t="s">
        <v>465</v>
      </c>
    </row>
    <row r="335" spans="1:1" x14ac:dyDescent="0.25">
      <c r="A335" s="4" t="s">
        <v>466</v>
      </c>
    </row>
    <row r="336" spans="1:1" x14ac:dyDescent="0.25">
      <c r="A336" s="4" t="s">
        <v>467</v>
      </c>
    </row>
    <row r="337" spans="1:1" x14ac:dyDescent="0.25">
      <c r="A337" s="4" t="s">
        <v>468</v>
      </c>
    </row>
    <row r="338" spans="1:1" x14ac:dyDescent="0.25">
      <c r="A338" s="4" t="s">
        <v>469</v>
      </c>
    </row>
    <row r="339" spans="1:1" x14ac:dyDescent="0.25">
      <c r="A339" s="4" t="s">
        <v>470</v>
      </c>
    </row>
    <row r="340" spans="1:1" x14ac:dyDescent="0.25">
      <c r="A340" s="4" t="s">
        <v>471</v>
      </c>
    </row>
    <row r="341" spans="1:1" x14ac:dyDescent="0.25">
      <c r="A341" s="4" t="s">
        <v>472</v>
      </c>
    </row>
    <row r="342" spans="1:1" x14ac:dyDescent="0.25">
      <c r="A342" s="4" t="s">
        <v>473</v>
      </c>
    </row>
    <row r="343" spans="1:1" x14ac:dyDescent="0.25">
      <c r="A343" s="4" t="s">
        <v>474</v>
      </c>
    </row>
    <row r="344" spans="1:1" x14ac:dyDescent="0.25">
      <c r="A344" s="4" t="s">
        <v>475</v>
      </c>
    </row>
    <row r="345" spans="1:1" x14ac:dyDescent="0.25">
      <c r="A345" s="4" t="s">
        <v>476</v>
      </c>
    </row>
    <row r="346" spans="1:1" x14ac:dyDescent="0.25">
      <c r="A346" s="4" t="s">
        <v>477</v>
      </c>
    </row>
    <row r="347" spans="1:1" x14ac:dyDescent="0.25">
      <c r="A347" s="4" t="s">
        <v>479</v>
      </c>
    </row>
    <row r="348" spans="1:1" x14ac:dyDescent="0.25">
      <c r="A348" s="4" t="s">
        <v>481</v>
      </c>
    </row>
    <row r="349" spans="1:1" x14ac:dyDescent="0.25">
      <c r="A349" s="4" t="s">
        <v>482</v>
      </c>
    </row>
    <row r="350" spans="1:1" x14ac:dyDescent="0.25">
      <c r="A350" s="4" t="s">
        <v>483</v>
      </c>
    </row>
    <row r="351" spans="1:1" x14ac:dyDescent="0.25">
      <c r="A351" s="4" t="s">
        <v>484</v>
      </c>
    </row>
    <row r="352" spans="1:1" x14ac:dyDescent="0.25">
      <c r="A352" s="4" t="s">
        <v>485</v>
      </c>
    </row>
    <row r="353" spans="1:1" x14ac:dyDescent="0.25">
      <c r="A353" s="4" t="s">
        <v>486</v>
      </c>
    </row>
    <row r="354" spans="1:1" x14ac:dyDescent="0.25">
      <c r="A354" s="4" t="s">
        <v>487</v>
      </c>
    </row>
    <row r="355" spans="1:1" x14ac:dyDescent="0.25">
      <c r="A355" s="4" t="s">
        <v>488</v>
      </c>
    </row>
    <row r="356" spans="1:1" x14ac:dyDescent="0.25">
      <c r="A356" s="4" t="s">
        <v>490</v>
      </c>
    </row>
    <row r="357" spans="1:1" x14ac:dyDescent="0.25">
      <c r="A357" s="4" t="s">
        <v>492</v>
      </c>
    </row>
    <row r="358" spans="1:1" x14ac:dyDescent="0.25">
      <c r="A358" s="4" t="s">
        <v>493</v>
      </c>
    </row>
    <row r="359" spans="1:1" x14ac:dyDescent="0.25">
      <c r="A359" s="4" t="s">
        <v>494</v>
      </c>
    </row>
    <row r="360" spans="1:1" x14ac:dyDescent="0.25">
      <c r="A360" s="4" t="s">
        <v>495</v>
      </c>
    </row>
    <row r="361" spans="1:1" x14ac:dyDescent="0.25">
      <c r="A361" s="4" t="s">
        <v>496</v>
      </c>
    </row>
    <row r="362" spans="1:1" x14ac:dyDescent="0.25">
      <c r="A362" s="4" t="s">
        <v>497</v>
      </c>
    </row>
    <row r="363" spans="1:1" x14ac:dyDescent="0.25">
      <c r="A363" s="4" t="s">
        <v>498</v>
      </c>
    </row>
    <row r="364" spans="1:1" x14ac:dyDescent="0.25">
      <c r="A364" s="4" t="s">
        <v>500</v>
      </c>
    </row>
    <row r="365" spans="1:1" x14ac:dyDescent="0.25">
      <c r="A365" s="4" t="s">
        <v>501</v>
      </c>
    </row>
    <row r="366" spans="1:1" x14ac:dyDescent="0.25">
      <c r="A366" s="4" t="s">
        <v>503</v>
      </c>
    </row>
    <row r="367" spans="1:1" x14ac:dyDescent="0.25">
      <c r="A367" s="4" t="s">
        <v>504</v>
      </c>
    </row>
    <row r="368" spans="1:1" x14ac:dyDescent="0.25">
      <c r="A368" s="4" t="s">
        <v>505</v>
      </c>
    </row>
    <row r="369" spans="1:1" x14ac:dyDescent="0.25">
      <c r="A369" s="4" t="s">
        <v>507</v>
      </c>
    </row>
    <row r="370" spans="1:1" x14ac:dyDescent="0.25">
      <c r="A370" s="4" t="s">
        <v>509</v>
      </c>
    </row>
    <row r="371" spans="1:1" x14ac:dyDescent="0.25">
      <c r="A371" s="4" t="s">
        <v>510</v>
      </c>
    </row>
    <row r="372" spans="1:1" x14ac:dyDescent="0.25">
      <c r="A372" s="4" t="s">
        <v>511</v>
      </c>
    </row>
    <row r="373" spans="1:1" x14ac:dyDescent="0.25">
      <c r="A373" s="4" t="s">
        <v>512</v>
      </c>
    </row>
    <row r="374" spans="1:1" x14ac:dyDescent="0.25">
      <c r="A374" s="4" t="s">
        <v>513</v>
      </c>
    </row>
    <row r="375" spans="1:1" x14ac:dyDescent="0.25">
      <c r="A375" s="4" t="s">
        <v>514</v>
      </c>
    </row>
    <row r="376" spans="1:1" x14ac:dyDescent="0.25">
      <c r="A376" s="4" t="s">
        <v>515</v>
      </c>
    </row>
    <row r="377" spans="1:1" x14ac:dyDescent="0.25">
      <c r="A377" s="4" t="s">
        <v>516</v>
      </c>
    </row>
    <row r="378" spans="1:1" x14ac:dyDescent="0.25">
      <c r="A378" s="4" t="s">
        <v>518</v>
      </c>
    </row>
    <row r="379" spans="1:1" x14ac:dyDescent="0.25">
      <c r="A379" s="4" t="s">
        <v>519</v>
      </c>
    </row>
    <row r="380" spans="1:1" x14ac:dyDescent="0.25">
      <c r="A380" s="4" t="s">
        <v>520</v>
      </c>
    </row>
    <row r="381" spans="1:1" x14ac:dyDescent="0.25">
      <c r="A381" s="4" t="s">
        <v>521</v>
      </c>
    </row>
    <row r="382" spans="1:1" x14ac:dyDescent="0.25">
      <c r="A382" s="4" t="s">
        <v>522</v>
      </c>
    </row>
    <row r="383" spans="1:1" x14ac:dyDescent="0.25">
      <c r="A383" s="4" t="s">
        <v>523</v>
      </c>
    </row>
    <row r="384" spans="1:1" x14ac:dyDescent="0.25">
      <c r="A384" s="4" t="s">
        <v>524</v>
      </c>
    </row>
    <row r="385" spans="1:1" x14ac:dyDescent="0.25">
      <c r="A385" s="4" t="s">
        <v>525</v>
      </c>
    </row>
    <row r="386" spans="1:1" x14ac:dyDescent="0.25">
      <c r="A386" s="4" t="s">
        <v>526</v>
      </c>
    </row>
    <row r="387" spans="1:1" x14ac:dyDescent="0.25">
      <c r="A387" s="4" t="s">
        <v>527</v>
      </c>
    </row>
    <row r="388" spans="1:1" x14ac:dyDescent="0.25">
      <c r="A388" s="4" t="s">
        <v>528</v>
      </c>
    </row>
    <row r="389" spans="1:1" x14ac:dyDescent="0.25">
      <c r="A389" s="4" t="s">
        <v>529</v>
      </c>
    </row>
    <row r="390" spans="1:1" x14ac:dyDescent="0.25">
      <c r="A390" s="4" t="s">
        <v>530</v>
      </c>
    </row>
    <row r="391" spans="1:1" x14ac:dyDescent="0.25">
      <c r="A391" s="4" t="s">
        <v>531</v>
      </c>
    </row>
    <row r="392" spans="1:1" x14ac:dyDescent="0.25">
      <c r="A392" s="4" t="s">
        <v>532</v>
      </c>
    </row>
    <row r="393" spans="1:1" x14ac:dyDescent="0.25">
      <c r="A393" s="4" t="s">
        <v>533</v>
      </c>
    </row>
    <row r="394" spans="1:1" x14ac:dyDescent="0.25">
      <c r="A394" s="4" t="s">
        <v>534</v>
      </c>
    </row>
    <row r="395" spans="1:1" x14ac:dyDescent="0.25">
      <c r="A395" s="4" t="s">
        <v>535</v>
      </c>
    </row>
    <row r="396" spans="1:1" x14ac:dyDescent="0.25">
      <c r="A396" s="4" t="s">
        <v>536</v>
      </c>
    </row>
    <row r="397" spans="1:1" x14ac:dyDescent="0.25">
      <c r="A397" s="4" t="s">
        <v>537</v>
      </c>
    </row>
    <row r="398" spans="1:1" x14ac:dyDescent="0.25">
      <c r="A398" s="4" t="s">
        <v>538</v>
      </c>
    </row>
    <row r="399" spans="1:1" x14ac:dyDescent="0.25">
      <c r="A399" s="4" t="s">
        <v>539</v>
      </c>
    </row>
    <row r="400" spans="1:1" x14ac:dyDescent="0.25">
      <c r="A400" s="4" t="s">
        <v>540</v>
      </c>
    </row>
    <row r="401" spans="1:1" x14ac:dyDescent="0.25">
      <c r="A401" s="4" t="s">
        <v>541</v>
      </c>
    </row>
    <row r="402" spans="1:1" x14ac:dyDescent="0.25">
      <c r="A402" s="4" t="s">
        <v>542</v>
      </c>
    </row>
    <row r="403" spans="1:1" x14ac:dyDescent="0.25">
      <c r="A403" s="4" t="s">
        <v>543</v>
      </c>
    </row>
    <row r="404" spans="1:1" x14ac:dyDescent="0.25">
      <c r="A404" s="4" t="s">
        <v>544</v>
      </c>
    </row>
    <row r="405" spans="1:1" x14ac:dyDescent="0.25">
      <c r="A405" s="4" t="s">
        <v>545</v>
      </c>
    </row>
    <row r="406" spans="1:1" x14ac:dyDescent="0.25">
      <c r="A406" s="4" t="s">
        <v>546</v>
      </c>
    </row>
    <row r="407" spans="1:1" x14ac:dyDescent="0.25">
      <c r="A407" s="4" t="s">
        <v>547</v>
      </c>
    </row>
    <row r="408" spans="1:1" x14ac:dyDescent="0.25">
      <c r="A408" s="4" t="s">
        <v>548</v>
      </c>
    </row>
    <row r="409" spans="1:1" x14ac:dyDescent="0.25">
      <c r="A409" s="4" t="s">
        <v>549</v>
      </c>
    </row>
    <row r="410" spans="1:1" x14ac:dyDescent="0.25">
      <c r="A410" s="4" t="s">
        <v>550</v>
      </c>
    </row>
    <row r="411" spans="1:1" x14ac:dyDescent="0.25">
      <c r="A411" s="4" t="s">
        <v>551</v>
      </c>
    </row>
    <row r="412" spans="1:1" x14ac:dyDescent="0.25">
      <c r="A412" s="4" t="s">
        <v>552</v>
      </c>
    </row>
    <row r="413" spans="1:1" x14ac:dyDescent="0.25">
      <c r="A413" s="4" t="s">
        <v>553</v>
      </c>
    </row>
    <row r="414" spans="1:1" x14ac:dyDescent="0.25">
      <c r="A414" s="4" t="s">
        <v>555</v>
      </c>
    </row>
    <row r="415" spans="1:1" x14ac:dyDescent="0.25">
      <c r="A415" s="4" t="s">
        <v>556</v>
      </c>
    </row>
    <row r="416" spans="1:1" x14ac:dyDescent="0.25">
      <c r="A416" s="4" t="s">
        <v>557</v>
      </c>
    </row>
    <row r="417" spans="1:1" x14ac:dyDescent="0.25">
      <c r="A417" s="4" t="s">
        <v>558</v>
      </c>
    </row>
    <row r="418" spans="1:1" x14ac:dyDescent="0.25">
      <c r="A418" s="4" t="s">
        <v>559</v>
      </c>
    </row>
    <row r="419" spans="1:1" x14ac:dyDescent="0.25">
      <c r="A419" s="4" t="s">
        <v>560</v>
      </c>
    </row>
    <row r="420" spans="1:1" x14ac:dyDescent="0.25">
      <c r="A420" s="4" t="s">
        <v>561</v>
      </c>
    </row>
    <row r="421" spans="1:1" x14ac:dyDescent="0.25">
      <c r="A421" s="4" t="s">
        <v>563</v>
      </c>
    </row>
    <row r="422" spans="1:1" x14ac:dyDescent="0.25">
      <c r="A422" s="4" t="s">
        <v>564</v>
      </c>
    </row>
    <row r="423" spans="1:1" x14ac:dyDescent="0.25">
      <c r="A423" s="4" t="s">
        <v>565</v>
      </c>
    </row>
    <row r="424" spans="1:1" x14ac:dyDescent="0.25">
      <c r="A424" s="4" t="s">
        <v>566</v>
      </c>
    </row>
    <row r="425" spans="1:1" x14ac:dyDescent="0.25">
      <c r="A425" s="4" t="s">
        <v>567</v>
      </c>
    </row>
    <row r="426" spans="1:1" x14ac:dyDescent="0.25">
      <c r="A426" s="4" t="s">
        <v>568</v>
      </c>
    </row>
    <row r="427" spans="1:1" x14ac:dyDescent="0.25">
      <c r="A427" s="4" t="s">
        <v>569</v>
      </c>
    </row>
    <row r="428" spans="1:1" x14ac:dyDescent="0.25">
      <c r="A428" s="4" t="s">
        <v>570</v>
      </c>
    </row>
    <row r="429" spans="1:1" x14ac:dyDescent="0.25">
      <c r="A429" s="4" t="s">
        <v>571</v>
      </c>
    </row>
    <row r="430" spans="1:1" x14ac:dyDescent="0.25">
      <c r="A430" s="4" t="s">
        <v>572</v>
      </c>
    </row>
    <row r="431" spans="1:1" x14ac:dyDescent="0.25">
      <c r="A431" s="4" t="s">
        <v>573</v>
      </c>
    </row>
    <row r="432" spans="1:1" x14ac:dyDescent="0.25">
      <c r="A432" s="4" t="s">
        <v>574</v>
      </c>
    </row>
    <row r="433" spans="1:1" x14ac:dyDescent="0.25">
      <c r="A433" s="4" t="s">
        <v>575</v>
      </c>
    </row>
    <row r="434" spans="1:1" x14ac:dyDescent="0.25">
      <c r="A434" s="4" t="s">
        <v>577</v>
      </c>
    </row>
    <row r="435" spans="1:1" x14ac:dyDescent="0.25">
      <c r="A435" s="4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6</vt:i4>
      </vt:variant>
      <vt:variant>
        <vt:lpstr>النطاقات المسماة</vt:lpstr>
      </vt:variant>
      <vt:variant>
        <vt:i4>14</vt:i4>
      </vt:variant>
    </vt:vector>
  </HeadingPairs>
  <TitlesOfParts>
    <vt:vector size="20" baseType="lpstr">
      <vt:lpstr>projectdata-nyse</vt:lpstr>
      <vt:lpstr>industial sector</vt:lpstr>
      <vt:lpstr>Energy Sector</vt:lpstr>
      <vt:lpstr>task 2</vt:lpstr>
      <vt:lpstr>task3</vt:lpstr>
      <vt:lpstr>Ticker Symbol list</vt:lpstr>
      <vt:lpstr>Cost_of_Goods_Sold</vt:lpstr>
      <vt:lpstr>GICS_Sector</vt:lpstr>
      <vt:lpstr>GICS_Sub_Industry</vt:lpstr>
      <vt:lpstr>gross_magin</vt:lpstr>
      <vt:lpstr>gross_profit</vt:lpstr>
      <vt:lpstr>oprating_magin</vt:lpstr>
      <vt:lpstr>opreating_profit</vt:lpstr>
      <vt:lpstr>Other_Operating_Items</vt:lpstr>
      <vt:lpstr>Period_Ending</vt:lpstr>
      <vt:lpstr>Research_and_Development</vt:lpstr>
      <vt:lpstr>Sales__General_and_Admin.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ALAMRI</cp:lastModifiedBy>
  <dcterms:created xsi:type="dcterms:W3CDTF">2021-03-07T18:32:32Z</dcterms:created>
  <dcterms:modified xsi:type="dcterms:W3CDTF">2021-03-10T18:56:15Z</dcterms:modified>
</cp:coreProperties>
</file>