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"/>
  </bookViews>
  <sheets>
    <sheet name="serial" sheetId="1" r:id="rId1"/>
    <sheet name="scalar" sheetId="2" r:id="rId2"/>
  </sheets>
  <calcPr calcId="1257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2"/>
  <c r="F2" s="1"/>
  <c r="D3"/>
  <c r="F3" s="1"/>
  <c r="F3" i="1"/>
  <c r="F2"/>
  <c r="H2" s="1"/>
  <c r="J2" s="1"/>
  <c r="E2"/>
  <c r="E3"/>
  <c r="G3"/>
  <c r="D3"/>
  <c r="G2"/>
  <c r="D2"/>
  <c r="E2" i="2" l="1"/>
  <c r="G2" s="1"/>
  <c r="E3"/>
  <c r="H3" i="1"/>
  <c r="J3" s="1"/>
  <c r="I2" i="2" l="1"/>
  <c r="K2" s="1"/>
  <c r="J2"/>
  <c r="I3"/>
  <c r="K3" s="1"/>
  <c r="G3"/>
  <c r="J3" s="1"/>
</calcChain>
</file>

<file path=xl/sharedStrings.xml><?xml version="1.0" encoding="utf-8"?>
<sst xmlns="http://schemas.openxmlformats.org/spreadsheetml/2006/main" count="21" uniqueCount="12">
  <si>
    <t>N</t>
  </si>
  <si>
    <t>dt</t>
  </si>
  <si>
    <t>tmax</t>
  </si>
  <si>
    <t>n_steps</t>
  </si>
  <si>
    <t>adds</t>
  </si>
  <si>
    <t>mults</t>
  </si>
  <si>
    <t>divs</t>
  </si>
  <si>
    <t>flops</t>
  </si>
  <si>
    <t>cycles</t>
  </si>
  <si>
    <t>perf</t>
  </si>
  <si>
    <t>peak perf</t>
  </si>
  <si>
    <t>% peak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</si>
</sst>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9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zoomScaleNormal="100" workbookViewId="0">
      <selection activeCell="I3" sqref="I3"/>
    </sheetView>
  </sheetViews>
  <sheetFormatPr defaultRowHeight="12.75"/>
  <cols>
    <col min="1" max="1" width="3.85546875"/>
    <col min="2" max="2" width="6.5703125"/>
    <col min="3" max="3" width="5.85546875"/>
    <col min="4" max="9" width="9.5703125" style="1"/>
    <col min="10" max="10" width="6.28515625"/>
    <col min="11" max="1025" width="11.8554687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64</v>
      </c>
      <c r="B2">
        <v>9.9999999999999995E-7</v>
      </c>
      <c r="C2">
        <v>0.1</v>
      </c>
      <c r="D2" s="1">
        <f>C2/B2</f>
        <v>100000.00000000001</v>
      </c>
      <c r="E2" s="1">
        <f>D2*2*((A2-2)*(4+(A2-3)*7))</f>
        <v>5344400000.000001</v>
      </c>
      <c r="F2" s="1">
        <f>D2*2*((A2-2)*(5+(A2-3)*8))</f>
        <v>6113200000.000001</v>
      </c>
      <c r="G2" s="1">
        <f>D2*2*(A2-2+(A2-2)*(A2-3))</f>
        <v>768800000.00000012</v>
      </c>
      <c r="H2" s="1">
        <f>E2+F2+G2</f>
        <v>12226400000.000002</v>
      </c>
      <c r="I2" s="1">
        <v>58759736463</v>
      </c>
      <c r="J2" s="2">
        <f>H2/I2</f>
        <v>0.20807445260920726</v>
      </c>
    </row>
    <row r="3" spans="1:10">
      <c r="A3">
        <v>32</v>
      </c>
      <c r="B3">
        <v>1.0000000000000001E-5</v>
      </c>
      <c r="C3">
        <v>0.1</v>
      </c>
      <c r="D3" s="1">
        <f>C3/B3</f>
        <v>10000</v>
      </c>
      <c r="E3" s="1">
        <f>D3*2*((A3-2)*(4+(A3-3)*7))</f>
        <v>124200000</v>
      </c>
      <c r="F3" s="1">
        <f>D3*2*((A3-2)*(5+(A3-3)*8))</f>
        <v>142200000</v>
      </c>
      <c r="G3" s="1">
        <f>D3*2*(A3-2+(A3-2)*(A3-3))</f>
        <v>18000000</v>
      </c>
      <c r="H3" s="1">
        <f>E3+F3+G3</f>
        <v>284400000</v>
      </c>
      <c r="I3" s="1">
        <v>1277663428</v>
      </c>
      <c r="J3" s="2">
        <f>H3/I3</f>
        <v>0.22259383321724069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Normal="100" workbookViewId="0">
      <selection activeCell="L1" sqref="L1"/>
    </sheetView>
  </sheetViews>
  <sheetFormatPr defaultRowHeight="12.75"/>
  <cols>
    <col min="1" max="1" width="3.85546875"/>
    <col min="2" max="2" width="9" bestFit="1" customWidth="1"/>
    <col min="3" max="3" width="5.85546875"/>
    <col min="4" max="8" width="9.5703125" style="1"/>
    <col min="9" max="9" width="6.28515625"/>
    <col min="10" max="10" width="8.5703125" customWidth="1"/>
    <col min="11" max="11" width="7.28515625" customWidth="1"/>
    <col min="12" max="1024" width="11.85546875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t="s">
        <v>9</v>
      </c>
      <c r="J1" s="1" t="s">
        <v>10</v>
      </c>
      <c r="K1" s="1" t="s">
        <v>11</v>
      </c>
    </row>
    <row r="2" spans="1:11">
      <c r="A2">
        <v>64</v>
      </c>
      <c r="B2">
        <v>9.9999999999999995E-7</v>
      </c>
      <c r="C2">
        <v>0.1</v>
      </c>
      <c r="D2" s="1">
        <f t="shared" ref="D2" si="0">C2/B2</f>
        <v>100000.00000000001</v>
      </c>
      <c r="E2" s="1">
        <f t="shared" ref="E2" si="1">D2*2*(FLOOR((A2-2)/4,1)*(8+(A2-3)*17)+MOD(A2-2,4)*(2+(A2-3)*5))</f>
        <v>3257800000.0000005</v>
      </c>
      <c r="F2" s="1">
        <f t="shared" ref="F2" si="2">D2*2*(FLOOR((A2-2)/4,1)*(10+(A2-3)*23)+MOD(A2-2,4)*(3+(A2-3)*6))</f>
        <v>4386600000.000001</v>
      </c>
      <c r="G2" s="1">
        <f t="shared" ref="G2" si="3">E2+F2</f>
        <v>7644400000.0000019</v>
      </c>
      <c r="H2" s="1">
        <v>16094417384</v>
      </c>
      <c r="I2" s="2">
        <f>G2/H2</f>
        <v>0.47497214826797995</v>
      </c>
      <c r="J2" s="2">
        <f>G2/(MIN(E2:F2)+ABS(F2-E2))</f>
        <v>1.7426708612592896</v>
      </c>
      <c r="K2" s="3">
        <f>I2/J2</f>
        <v>0.27255413447652149</v>
      </c>
    </row>
    <row r="3" spans="1:11">
      <c r="A3">
        <v>32</v>
      </c>
      <c r="B3">
        <v>1.0000000000000001E-5</v>
      </c>
      <c r="C3">
        <v>0.1</v>
      </c>
      <c r="D3" s="1">
        <f t="shared" ref="D3" si="4">C3/B3</f>
        <v>10000</v>
      </c>
      <c r="E3" s="1">
        <f t="shared" ref="E3" si="5">D3*2*(FLOOR((A3-2)/4,1)*(8+(A3-3)*17)+MOD(A3-2,4)*(2+(A3-3)*5))</f>
        <v>76020000</v>
      </c>
      <c r="F3" s="1">
        <f t="shared" ref="F3" si="6">D3*2*(FLOOR((A3-2)/4,1)*(10+(A3-3)*23)+MOD(A3-2,4)*(3+(A3-3)*6))</f>
        <v>101860000</v>
      </c>
      <c r="G3" s="1">
        <f t="shared" ref="G3" si="7">E3+F3</f>
        <v>177880000</v>
      </c>
      <c r="H3" s="1">
        <v>375677456</v>
      </c>
      <c r="I3" s="2">
        <f t="shared" ref="I3" si="8">G3/H3</f>
        <v>0.47349128130808038</v>
      </c>
      <c r="J3" s="2">
        <f>G3/(MIN(E3:F3)+ABS(F3-E3))</f>
        <v>1.7463184763400745</v>
      </c>
      <c r="K3" s="3">
        <f>I3/J3</f>
        <v>0.27113684458084703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</vt:lpstr>
      <vt:lpstr>scalar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</cp:lastModifiedBy>
  <cp:revision>1</cp:revision>
  <dcterms:created xsi:type="dcterms:W3CDTF">2017-06-19T18:16:17Z</dcterms:created>
  <dcterms:modified xsi:type="dcterms:W3CDTF">2017-06-19T22:32:47Z</dcterms:modified>
  <dc:language>en-US</dc:language>
</cp:coreProperties>
</file>