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t\Documents\CS\CS4202\P1\output\"/>
    </mc:Choice>
  </mc:AlternateContent>
  <xr:revisionPtr revIDLastSave="0" documentId="13_ncr:1_{C286055F-84F2-410A-B75F-FFAF8789290D}" xr6:coauthVersionLast="45" xr6:coauthVersionMax="45" xr10:uidLastSave="{00000000-0000-0000-0000-000000000000}"/>
  <bookViews>
    <workbookView xWindow="13245" yWindow="15" windowWidth="25245" windowHeight="169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7" i="1" l="1"/>
  <c r="AX7" i="1"/>
  <c r="AY6" i="1"/>
  <c r="AX6" i="1"/>
  <c r="AY5" i="1"/>
  <c r="AX5" i="1"/>
  <c r="AN7" i="1"/>
  <c r="AM7" i="1"/>
  <c r="AN6" i="1"/>
  <c r="AM6" i="1"/>
  <c r="AN5" i="1"/>
  <c r="AM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5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6" i="1"/>
  <c r="AJ5" i="1"/>
  <c r="AC11" i="1"/>
  <c r="AC10" i="1"/>
  <c r="AC9" i="1"/>
  <c r="AC8" i="1"/>
  <c r="AC7" i="1"/>
  <c r="AC6" i="1"/>
  <c r="AC5" i="1"/>
  <c r="Z5" i="1"/>
  <c r="Z8" i="1"/>
  <c r="Z7" i="1"/>
  <c r="Z6" i="1"/>
  <c r="Y8" i="1"/>
  <c r="Y7" i="1"/>
  <c r="Y6" i="1"/>
  <c r="Y5" i="1"/>
  <c r="V6" i="1"/>
  <c r="V7" i="1"/>
  <c r="V8" i="1"/>
  <c r="V9" i="1"/>
  <c r="V10" i="1"/>
  <c r="V11" i="1"/>
  <c r="V5" i="1"/>
  <c r="U11" i="1"/>
  <c r="U6" i="1"/>
  <c r="U7" i="1"/>
  <c r="U8" i="1"/>
  <c r="U9" i="1"/>
  <c r="U10" i="1"/>
  <c r="U5" i="1"/>
  <c r="G75" i="1" l="1"/>
  <c r="L8" i="1" s="1"/>
  <c r="M8" i="1"/>
  <c r="P7" i="1"/>
  <c r="N8" i="1"/>
  <c r="O8" i="1"/>
  <c r="P8" i="1"/>
  <c r="Q8" i="1"/>
  <c r="R8" i="1"/>
  <c r="O7" i="1"/>
  <c r="N7" i="1"/>
  <c r="M7" i="1"/>
  <c r="L7" i="1"/>
  <c r="O6" i="1"/>
  <c r="N6" i="1"/>
  <c r="M6" i="1"/>
  <c r="L6" i="1"/>
  <c r="L5" i="1"/>
  <c r="G117" i="1"/>
  <c r="G110" i="1"/>
  <c r="G103" i="1"/>
  <c r="G96" i="1"/>
  <c r="G89" i="1"/>
  <c r="G82" i="1"/>
  <c r="G68" i="1"/>
  <c r="G61" i="1"/>
  <c r="G54" i="1"/>
  <c r="G47" i="1"/>
  <c r="G40" i="1"/>
  <c r="G33" i="1"/>
  <c r="G26" i="1"/>
  <c r="G19" i="1"/>
  <c r="G12" i="1"/>
  <c r="G5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" i="1" l="1"/>
</calcChain>
</file>

<file path=xl/sharedStrings.xml><?xml version="1.0" encoding="utf-8"?>
<sst xmlns="http://schemas.openxmlformats.org/spreadsheetml/2006/main" count="410" uniqueCount="95">
  <si>
    <t>Predictor</t>
  </si>
  <si>
    <t xml:space="preserve"> Tracefile</t>
  </si>
  <si>
    <t xml:space="preserve"> Correct Predictions</t>
  </si>
  <si>
    <t xml:space="preserve"> Incorrect Predictions</t>
  </si>
  <si>
    <t xml:space="preserve"> Misprediction Rate</t>
  </si>
  <si>
    <t>2-bit 512</t>
  </si>
  <si>
    <t xml:space="preserve"> coremark.out</t>
  </si>
  <si>
    <t xml:space="preserve"> g++.out</t>
  </si>
  <si>
    <t xml:space="preserve"> google_chrome.out</t>
  </si>
  <si>
    <t xml:space="preserve"> picalc.out</t>
  </si>
  <si>
    <t xml:space="preserve"> pythonsort.out</t>
  </si>
  <si>
    <t>2-bit 1024</t>
  </si>
  <si>
    <t>2-bit 2048</t>
  </si>
  <si>
    <t>2-bit 4096</t>
  </si>
  <si>
    <t xml:space="preserve"> Misprediction Rate (%)</t>
  </si>
  <si>
    <t>always-taken</t>
  </si>
  <si>
    <t xml:space="preserve"> google_chrome_cut.out</t>
  </si>
  <si>
    <t xml:space="preserve"> pythonsort_cut.out</t>
  </si>
  <si>
    <t>gshare 8</t>
  </si>
  <si>
    <t>gshare 9</t>
  </si>
  <si>
    <t>gshare 10</t>
  </si>
  <si>
    <t>gshare 11</t>
  </si>
  <si>
    <t>gshare 12</t>
  </si>
  <si>
    <t>profiled 1</t>
  </si>
  <si>
    <t>profiled 2</t>
  </si>
  <si>
    <t>profiled 4</t>
  </si>
  <si>
    <t>profiled 8</t>
  </si>
  <si>
    <t>profiled 64</t>
  </si>
  <si>
    <t>profiled 256</t>
  </si>
  <si>
    <t>profiled 2048</t>
  </si>
  <si>
    <t>CS4202 - Data for an Investigation into Branch Prediction Strategies</t>
  </si>
  <si>
    <r>
      <t xml:space="preserve">Average Misprediction Rate (%)
</t>
    </r>
    <r>
      <rPr>
        <sz val="10"/>
        <color theme="1"/>
        <rFont val="Calibri"/>
        <family val="2"/>
        <scheme val="minor"/>
      </rPr>
      <t>(Excluding google_chrome.out
and pythonsort.out)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</si>
  <si>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Predictor Name
</t>
    </r>
    <r>
      <rPr>
        <sz val="10"/>
        <color theme="1"/>
        <rFont val="Calibri"/>
        <family val="2"/>
        <scheme val="minor"/>
      </rPr>
      <t>(Formatted)</t>
    </r>
  </si>
  <si>
    <t>Always Taken</t>
  </si>
  <si>
    <t>2-Bit (1024 Table Size)</t>
  </si>
  <si>
    <t>2-Bit (512 Table Size)</t>
  </si>
  <si>
    <t>2-Bit (2048 Table Size)</t>
  </si>
  <si>
    <t>2-Bit (4096 Table Size)</t>
  </si>
  <si>
    <t>gshare (8 Bit History)</t>
  </si>
  <si>
    <t>gshare (10 Bit History)</t>
  </si>
  <si>
    <t>gshare (11 Bit History)</t>
  </si>
  <si>
    <t>gshare (12 Bit History)</t>
  </si>
  <si>
    <t>Profiled (1 Segment)</t>
  </si>
  <si>
    <t>Profiled (2 Segments)</t>
  </si>
  <si>
    <t>Profiled (4 Segments)</t>
  </si>
  <si>
    <t>Profiled (8 Segments)</t>
  </si>
  <si>
    <t>Profiled (64 Segments)</t>
  </si>
  <si>
    <t>Profiled (128 Segments)</t>
  </si>
  <si>
    <t>Profiled (2048 Segments)</t>
  </si>
  <si>
    <t>gshare (9 Bit History)</t>
  </si>
  <si>
    <r>
      <t xml:space="preserve">Average Misprediction Rate (%)
</t>
    </r>
    <r>
      <rPr>
        <sz val="11"/>
        <color theme="1"/>
        <rFont val="Calibri"/>
        <family val="2"/>
        <scheme val="minor"/>
      </rPr>
      <t>Variation 1</t>
    </r>
  </si>
  <si>
    <r>
      <t xml:space="preserve">Average Misprediction Rate (%)
</t>
    </r>
    <r>
      <rPr>
        <sz val="11"/>
        <color theme="1"/>
        <rFont val="Calibri"/>
        <family val="2"/>
        <scheme val="minor"/>
      </rPr>
      <t>Variation 2</t>
    </r>
  </si>
  <si>
    <r>
      <t xml:space="preserve">Average Misprediction Rate (%)
</t>
    </r>
    <r>
      <rPr>
        <sz val="11"/>
        <color theme="1"/>
        <rFont val="Calibri"/>
        <family val="2"/>
        <scheme val="minor"/>
      </rPr>
      <t>Variation 3</t>
    </r>
  </si>
  <si>
    <r>
      <t xml:space="preserve">Average Misprediction Rate (%)
</t>
    </r>
    <r>
      <rPr>
        <sz val="11"/>
        <color theme="1"/>
        <rFont val="Calibri"/>
        <family val="2"/>
        <scheme val="minor"/>
      </rPr>
      <t>Variation 4</t>
    </r>
  </si>
  <si>
    <r>
      <t xml:space="preserve">Average Misprediction Rate (%)
</t>
    </r>
    <r>
      <rPr>
        <sz val="11"/>
        <color theme="1"/>
        <rFont val="Calibri"/>
        <family val="2"/>
        <scheme val="minor"/>
      </rPr>
      <t>Variation 5</t>
    </r>
  </si>
  <si>
    <r>
      <t xml:space="preserve">Average Misprediction Rate (%)
</t>
    </r>
    <r>
      <rPr>
        <sz val="11"/>
        <color theme="1"/>
        <rFont val="Calibri"/>
        <family val="2"/>
        <scheme val="minor"/>
      </rPr>
      <t>Variation 6</t>
    </r>
  </si>
  <si>
    <r>
      <t xml:space="preserve">Average Misprediction Rate (%)
</t>
    </r>
    <r>
      <rPr>
        <sz val="11"/>
        <color theme="1"/>
        <rFont val="Calibri"/>
        <family val="2"/>
        <scheme val="minor"/>
      </rPr>
      <t>Variation 7</t>
    </r>
  </si>
  <si>
    <t>2-Bit</t>
  </si>
  <si>
    <t>gshare</t>
  </si>
  <si>
    <t>Profiled</t>
  </si>
  <si>
    <t>Raw Data</t>
  </si>
  <si>
    <t>Formulated Data</t>
  </si>
  <si>
    <t xml:space="preserve"> </t>
  </si>
  <si>
    <t>All Stategies - Chart Data</t>
  </si>
  <si>
    <t>Filename</t>
  </si>
  <si>
    <t>2-Bit Misprediction Rate (%)</t>
  </si>
  <si>
    <t>gshare Misprediction Rate (%)</t>
  </si>
  <si>
    <t>2-Bit vs. gshare (4096 Table Size) - Chart Data</t>
  </si>
  <si>
    <t>coremark</t>
  </si>
  <si>
    <t>g++</t>
  </si>
  <si>
    <t>Chrome (cut)</t>
  </si>
  <si>
    <t>Chrome</t>
  </si>
  <si>
    <t>picalc</t>
  </si>
  <si>
    <t>pythonsort (cut)</t>
  </si>
  <si>
    <t>pythonsort</t>
  </si>
  <si>
    <t>Table Size</t>
  </si>
  <si>
    <t>2-Bit Avg. Misprediction Rate (%)</t>
  </si>
  <si>
    <t>gshare Avg. Misprediction Rate (%)</t>
  </si>
  <si>
    <t>2-Bit vs. gshare Table Sizes - Plot Data</t>
  </si>
  <si>
    <t>Misprediction Rate vs. Profiled Segments - Chart Data</t>
  </si>
  <si>
    <t>Number of Segments</t>
  </si>
  <si>
    <t>Misprediction Rate</t>
  </si>
  <si>
    <t xml:space="preserve"> jpegtran.out</t>
  </si>
  <si>
    <t xml:space="preserve"> jpegtran2.out</t>
  </si>
  <si>
    <t>jpegtran vs jpegtran2</t>
  </si>
  <si>
    <t>Chrome cut vs Chrome uncut</t>
  </si>
  <si>
    <t>jpegtran vs jpegtran2 - Clustered Column Chart Data</t>
  </si>
  <si>
    <t>jpegran Misprediction Rate (%)</t>
  </si>
  <si>
    <t>jpegtran2 Misprediction Rate (%)</t>
  </si>
  <si>
    <t>2-Bit (4096)</t>
  </si>
  <si>
    <t>gshare (12)</t>
  </si>
  <si>
    <t>Chrome Cut vs Uncut - Clustered Column Chart Data</t>
  </si>
  <si>
    <t>Google Chrome (Uncut)</t>
  </si>
  <si>
    <t>Google Chrome (Cut)</t>
  </si>
  <si>
    <t>Misprediction Rate vs. Profiled Segments, No coremark- Chart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</si>
</sst>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Border="1"/>
    <xf numFmtId="0" fontId="0" fillId="2" borderId="5" xfId="0" applyFill="1" applyBorder="1"/>
    <xf numFmtId="0" fontId="0" fillId="0" borderId="6" xfId="0" applyBorder="1"/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0" xfId="0" applyFont="1" applyBorder="1"/>
    <xf numFmtId="0" fontId="0" fillId="0" borderId="9" xfId="0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12" xfId="0" applyBorder="1"/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A36E"/>
      <color rgb="FFEC8D4C"/>
      <color rgb="FFC4CCD8"/>
      <color rgb="FF0D1729"/>
      <color rgb="FF3864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Misprediction Rate (%) for Different Branch Prediction Strategies</a:t>
            </a:r>
          </a:p>
        </c:rich>
      </c:tx>
      <c:layout>
        <c:manualLayout>
          <c:xMode val="edge"/>
          <c:yMode val="edge"/>
          <c:x val="0.17550005589857939"/>
          <c:y val="2.2220871084391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967127129902561E-2"/>
          <c:y val="9.3178074555179305E-2"/>
          <c:w val="0.92773529216903594"/>
          <c:h val="0.82906676526594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Sheet1!$L$4</c:f>
              <c:strCache>
                <c:ptCount val="1"/>
                <c:pt idx="0">
                  <c:v>Average Misprediction Rate (%)
Variation 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A6A-4E84-89DB-111035782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A6A-4E84-89DB-111035782EB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A6A-4E84-89DB-111035782EB3}"/>
              </c:ext>
            </c:extLst>
          </c:dPt>
          <c:dPt>
            <c:idx val="3"/>
            <c:invertIfNegative val="0"/>
            <c:bubble3D val="0"/>
            <c:spPr>
              <a:solidFill>
                <a:srgbClr val="0D1729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A6A-4E84-89DB-111035782EB3}"/>
              </c:ext>
            </c:extLst>
          </c:dPt>
          <c:cat>
            <c:strRef>
              <c:f>Sheet1!$K$5:$K$8</c:f>
              <c:strCache>
                <c:ptCount val="4"/>
                <c:pt idx="0">
                  <c:v>Always Taken</c:v>
                </c:pt>
                <c:pt idx="1">
                  <c:v>2-Bit</c:v>
                </c:pt>
                <c:pt idx="2">
                  <c:v>gshare</c:v>
                </c:pt>
                <c:pt idx="3">
                  <c:v>Profiled</c:v>
                </c:pt>
              </c:strCache>
            </c:strRef>
          </c:cat>
          <c:val>
            <c:numRef>
              <c:f>Sheet1!$L$5:$L$8</c:f>
              <c:numCache>
                <c:formatCode>General</c:formatCode>
                <c:ptCount val="4"/>
                <c:pt idx="0">
                  <c:v>48.627000000000002</c:v>
                </c:pt>
                <c:pt idx="1">
                  <c:v>8.3279800000000002</c:v>
                </c:pt>
                <c:pt idx="2">
                  <c:v>13.719220000000002</c:v>
                </c:pt>
                <c:pt idx="3">
                  <c:v>45.32676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A-4E84-89DB-111035782EB3}"/>
            </c:ext>
          </c:extLst>
        </c:ser>
        <c:ser>
          <c:idx val="1"/>
          <c:order val="1"/>
          <c:tx>
            <c:strRef>
              <c:f>Sheet1!$M$4</c:f>
              <c:strCache>
                <c:ptCount val="1"/>
                <c:pt idx="0">
                  <c:v>Average Misprediction Rate (%)
Variation 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A6A-4E84-89DB-111035782EB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A6A-4E84-89DB-111035782EB3}"/>
              </c:ext>
            </c:extLst>
          </c:dPt>
          <c:cat>
            <c:strRef>
              <c:f>Sheet1!$K$5:$K$8</c:f>
              <c:strCache>
                <c:ptCount val="4"/>
                <c:pt idx="0">
                  <c:v>Always Taken</c:v>
                </c:pt>
                <c:pt idx="1">
                  <c:v>2-Bit</c:v>
                </c:pt>
                <c:pt idx="2">
                  <c:v>gshare</c:v>
                </c:pt>
                <c:pt idx="3">
                  <c:v>Profiled</c:v>
                </c:pt>
              </c:strCache>
            </c:strRef>
          </c:cat>
          <c:val>
            <c:numRef>
              <c:f>Sheet1!$M$5:$M$8</c:f>
              <c:numCache>
                <c:formatCode>General</c:formatCode>
                <c:ptCount val="4"/>
                <c:pt idx="1">
                  <c:v>6.9911399999999997</c:v>
                </c:pt>
                <c:pt idx="2">
                  <c:v>11.468160000000001</c:v>
                </c:pt>
                <c:pt idx="3">
                  <c:v>45.32676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6A-4E84-89DB-111035782EB3}"/>
            </c:ext>
          </c:extLst>
        </c:ser>
        <c:ser>
          <c:idx val="2"/>
          <c:order val="2"/>
          <c:tx>
            <c:strRef>
              <c:f>Sheet1!$N$4</c:f>
              <c:strCache>
                <c:ptCount val="1"/>
                <c:pt idx="0">
                  <c:v>Average Misprediction Rate (%)
Variation 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A6A-4E84-89DB-111035782EB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A6A-4E84-89DB-111035782EB3}"/>
              </c:ext>
            </c:extLst>
          </c:dPt>
          <c:cat>
            <c:strRef>
              <c:f>Sheet1!$K$5:$K$8</c:f>
              <c:strCache>
                <c:ptCount val="4"/>
                <c:pt idx="0">
                  <c:v>Always Taken</c:v>
                </c:pt>
                <c:pt idx="1">
                  <c:v>2-Bit</c:v>
                </c:pt>
                <c:pt idx="2">
                  <c:v>gshare</c:v>
                </c:pt>
                <c:pt idx="3">
                  <c:v>Profiled</c:v>
                </c:pt>
              </c:strCache>
            </c:strRef>
          </c:cat>
          <c:val>
            <c:numRef>
              <c:f>Sheet1!$N$5:$N$8</c:f>
              <c:numCache>
                <c:formatCode>General</c:formatCode>
                <c:ptCount val="4"/>
                <c:pt idx="1">
                  <c:v>6.0511600000000003</c:v>
                </c:pt>
                <c:pt idx="2">
                  <c:v>9.6796800000000012</c:v>
                </c:pt>
                <c:pt idx="3">
                  <c:v>44.311540000000001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6A-4E84-89DB-111035782EB3}"/>
            </c:ext>
          </c:extLst>
        </c:ser>
        <c:ser>
          <c:idx val="3"/>
          <c:order val="3"/>
          <c:tx>
            <c:strRef>
              <c:f>Sheet1!$O$4</c:f>
              <c:strCache>
                <c:ptCount val="1"/>
                <c:pt idx="0">
                  <c:v>Average Misprediction Rate (%)
Variation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A6A-4E84-89DB-111035782EB3}"/>
              </c:ext>
            </c:extLst>
          </c:dPt>
          <c:dPt>
            <c:idx val="2"/>
            <c:invertIfNegative val="0"/>
            <c:bubble3D val="0"/>
            <c:spPr>
              <a:solidFill>
                <a:srgbClr val="F2A36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A6A-4E84-89DB-111035782EB3}"/>
              </c:ext>
            </c:extLst>
          </c:dPt>
          <c:cat>
            <c:strRef>
              <c:f>Sheet1!$K$5:$K$8</c:f>
              <c:strCache>
                <c:ptCount val="4"/>
                <c:pt idx="0">
                  <c:v>Always Taken</c:v>
                </c:pt>
                <c:pt idx="1">
                  <c:v>2-Bit</c:v>
                </c:pt>
                <c:pt idx="2">
                  <c:v>gshare</c:v>
                </c:pt>
                <c:pt idx="3">
                  <c:v>Profiled</c:v>
                </c:pt>
              </c:strCache>
            </c:strRef>
          </c:cat>
          <c:val>
            <c:numRef>
              <c:f>Sheet1!$O$5:$O$8</c:f>
              <c:numCache>
                <c:formatCode>General</c:formatCode>
                <c:ptCount val="4"/>
                <c:pt idx="1">
                  <c:v>5.423820000000001</c:v>
                </c:pt>
                <c:pt idx="2">
                  <c:v>8.4288800000000013</c:v>
                </c:pt>
                <c:pt idx="3">
                  <c:v>45.028800000000004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6A-4E84-89DB-111035782EB3}"/>
            </c:ext>
          </c:extLst>
        </c:ser>
        <c:ser>
          <c:idx val="4"/>
          <c:order val="4"/>
          <c:tx>
            <c:strRef>
              <c:f>Sheet1!$P$4</c:f>
              <c:strCache>
                <c:ptCount val="1"/>
                <c:pt idx="0">
                  <c:v>Average Misprediction Rate (%)
Variation 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A6A-4E84-89DB-111035782EB3}"/>
              </c:ext>
            </c:extLst>
          </c:dPt>
          <c:cat>
            <c:strRef>
              <c:f>Sheet1!$K$5:$K$8</c:f>
              <c:strCache>
                <c:ptCount val="4"/>
                <c:pt idx="0">
                  <c:v>Always Taken</c:v>
                </c:pt>
                <c:pt idx="1">
                  <c:v>2-Bit</c:v>
                </c:pt>
                <c:pt idx="2">
                  <c:v>gshare</c:v>
                </c:pt>
                <c:pt idx="3">
                  <c:v>Profiled</c:v>
                </c:pt>
              </c:strCache>
            </c:strRef>
          </c:cat>
          <c:val>
            <c:numRef>
              <c:f>Sheet1!$P$5:$P$8</c:f>
              <c:numCache>
                <c:formatCode>General</c:formatCode>
                <c:ptCount val="4"/>
                <c:pt idx="2">
                  <c:v>7.5832999999999995</c:v>
                </c:pt>
                <c:pt idx="3">
                  <c:v>45.089340000000007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6A-4E84-89DB-111035782EB3}"/>
            </c:ext>
          </c:extLst>
        </c:ser>
        <c:ser>
          <c:idx val="5"/>
          <c:order val="5"/>
          <c:tx>
            <c:strRef>
              <c:f>Sheet1!$Q$4</c:f>
              <c:strCache>
                <c:ptCount val="1"/>
                <c:pt idx="0">
                  <c:v>Average Misprediction Rate (%)
Variation 6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Sheet1!$K$5:$K$8</c:f>
              <c:strCache>
                <c:ptCount val="4"/>
                <c:pt idx="0">
                  <c:v>Always Taken</c:v>
                </c:pt>
                <c:pt idx="1">
                  <c:v>2-Bit</c:v>
                </c:pt>
                <c:pt idx="2">
                  <c:v>gshare</c:v>
                </c:pt>
                <c:pt idx="3">
                  <c:v>Profiled</c:v>
                </c:pt>
              </c:strCache>
            </c:strRef>
          </c:cat>
          <c:val>
            <c:numRef>
              <c:f>Sheet1!$Q$5:$Q$8</c:f>
              <c:numCache>
                <c:formatCode>General</c:formatCode>
                <c:ptCount val="4"/>
                <c:pt idx="3">
                  <c:v>45.167760000000001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6A-4E84-89DB-111035782EB3}"/>
            </c:ext>
          </c:extLst>
        </c:ser>
        <c:ser>
          <c:idx val="6"/>
          <c:order val="6"/>
          <c:tx>
            <c:strRef>
              <c:f>Sheet1!$R$4</c:f>
              <c:strCache>
                <c:ptCount val="1"/>
                <c:pt idx="0">
                  <c:v>Average Misprediction Rate (%)
Variation 7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Sheet1!$K$5:$K$8</c:f>
              <c:strCache>
                <c:ptCount val="4"/>
                <c:pt idx="0">
                  <c:v>Always Taken</c:v>
                </c:pt>
                <c:pt idx="1">
                  <c:v>2-Bit</c:v>
                </c:pt>
                <c:pt idx="2">
                  <c:v>gshare</c:v>
                </c:pt>
                <c:pt idx="3">
                  <c:v>Profiled</c:v>
                </c:pt>
              </c:strCache>
            </c:strRef>
          </c:cat>
          <c:val>
            <c:numRef>
              <c:f>Sheet1!$R$5:$R$8</c:f>
              <c:numCache>
                <c:formatCode>General</c:formatCode>
                <c:ptCount val="4"/>
                <c:pt idx="3">
                  <c:v>45.289779999999993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6A-4E84-89DB-111035782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50"/>
        <c:axId val="336856336"/>
        <c:axId val="187717136"/>
      </c:barChart>
      <c:catAx>
        <c:axId val="336856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717136"/>
        <c:crosses val="autoZero"/>
        <c:auto val="1"/>
        <c:lblAlgn val="ctr"/>
        <c:lblOffset val="100"/>
        <c:noMultiLvlLbl val="0"/>
      </c:catAx>
      <c:valAx>
        <c:axId val="18771713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Avg. Misprediction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5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Misprediction Rate vs. Tracefile</a:t>
            </a:r>
          </a:p>
          <a:p>
            <a:pPr>
              <a:defRPr/>
            </a:pPr>
            <a:r>
              <a:rPr lang="en-GB" sz="1600"/>
              <a:t>2-Bit &amp; gshare Predictors with 4096 Entry Tables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2-Bit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Sheet1!$T$5:$T$11</c:f>
              <c:strCache>
                <c:ptCount val="7"/>
                <c:pt idx="0">
                  <c:v>coremark</c:v>
                </c:pt>
                <c:pt idx="1">
                  <c:v>g++</c:v>
                </c:pt>
                <c:pt idx="2">
                  <c:v>Chrome (cut)</c:v>
                </c:pt>
                <c:pt idx="3">
                  <c:v>Chrome</c:v>
                </c:pt>
                <c:pt idx="4">
                  <c:v>picalc</c:v>
                </c:pt>
                <c:pt idx="5">
                  <c:v>pythonsort (cut)</c:v>
                </c:pt>
                <c:pt idx="6">
                  <c:v>pythonsort</c:v>
                </c:pt>
              </c:strCache>
            </c:strRef>
          </c:cat>
          <c:val>
            <c:numRef>
              <c:f>Sheet1!$U$5:$U$11</c:f>
              <c:numCache>
                <c:formatCode>General</c:formatCode>
                <c:ptCount val="7"/>
                <c:pt idx="0">
                  <c:v>10.3093</c:v>
                </c:pt>
                <c:pt idx="1">
                  <c:v>6.9828999999999999</c:v>
                </c:pt>
                <c:pt idx="2">
                  <c:v>3.2480000000000002</c:v>
                </c:pt>
                <c:pt idx="3">
                  <c:v>3.9995000000000003</c:v>
                </c:pt>
                <c:pt idx="4">
                  <c:v>1.0737999999999999</c:v>
                </c:pt>
                <c:pt idx="5">
                  <c:v>5.5051000000000005</c:v>
                </c:pt>
                <c:pt idx="6">
                  <c:v>5.8564999999999996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2-4C19-A713-ACAE19BD3EBA}"/>
            </c:ext>
          </c:extLst>
        </c:ser>
        <c:ser>
          <c:idx val="1"/>
          <c:order val="1"/>
          <c:tx>
            <c:v>gshare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Sheet1!$T$5:$T$11</c:f>
              <c:strCache>
                <c:ptCount val="7"/>
                <c:pt idx="0">
                  <c:v>coremark</c:v>
                </c:pt>
                <c:pt idx="1">
                  <c:v>g++</c:v>
                </c:pt>
                <c:pt idx="2">
                  <c:v>Chrome (cut)</c:v>
                </c:pt>
                <c:pt idx="3">
                  <c:v>Chrome</c:v>
                </c:pt>
                <c:pt idx="4">
                  <c:v>picalc</c:v>
                </c:pt>
                <c:pt idx="5">
                  <c:v>pythonsort (cut)</c:v>
                </c:pt>
                <c:pt idx="6">
                  <c:v>pythonsort</c:v>
                </c:pt>
              </c:strCache>
            </c:strRef>
          </c:cat>
          <c:val>
            <c:numRef>
              <c:f>Sheet1!$V$5:$V$11</c:f>
              <c:numCache>
                <c:formatCode>General</c:formatCode>
                <c:ptCount val="7"/>
                <c:pt idx="0">
                  <c:v>14.3398</c:v>
                </c:pt>
                <c:pt idx="1">
                  <c:v>17.396700000000003</c:v>
                </c:pt>
                <c:pt idx="2">
                  <c:v>9.7667999999999999</c:v>
                </c:pt>
                <c:pt idx="3">
                  <c:v>11.473800000000001</c:v>
                </c:pt>
                <c:pt idx="4">
                  <c:v>1.4459</c:v>
                </c:pt>
                <c:pt idx="5">
                  <c:v>14.391599999999999</c:v>
                </c:pt>
                <c:pt idx="6">
                  <c:v>14.610799999999999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2-4C19-A713-ACAE19BD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2052304"/>
        <c:axId val="875917200"/>
      </c:barChart>
      <c:catAx>
        <c:axId val="98205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Tracefile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917200"/>
        <c:crosses val="autoZero"/>
        <c:auto val="1"/>
        <c:lblAlgn val="ctr"/>
        <c:lblOffset val="100"/>
        <c:noMultiLvlLbl val="0"/>
      </c:catAx>
      <c:valAx>
        <c:axId val="8759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Misprediction</a:t>
                </a:r>
                <a:r>
                  <a:rPr lang="en-GB" baseline="0"/>
                  <a:t> Rate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5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Average Misprediction Rate vs. Prediction</a:t>
            </a:r>
            <a:r>
              <a:rPr lang="en-GB" sz="1600" b="1" baseline="0"/>
              <a:t> Table Size</a:t>
            </a:r>
          </a:p>
          <a:p>
            <a:pPr>
              <a:defRPr/>
            </a:pPr>
            <a:r>
              <a:rPr lang="en-GB" baseline="0"/>
              <a:t>2-Bit &amp; gshare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2-Bit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Sheet1!$X$5:$X$8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xVal>
          <c:yVal>
            <c:numRef>
              <c:f>Sheet1!$Y$5:$Y$8</c:f>
              <c:numCache>
                <c:formatCode>General</c:formatCode>
                <c:ptCount val="4"/>
                <c:pt idx="0">
                  <c:v>8.3279800000000002</c:v>
                </c:pt>
                <c:pt idx="1">
                  <c:v>6.9911399999999997</c:v>
                </c:pt>
                <c:pt idx="2">
                  <c:v>6.0511600000000003</c:v>
                </c:pt>
                <c:pt idx="3">
                  <c:v>5.423820000000001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B-4073-91A0-15A08244C7A4}"/>
            </c:ext>
          </c:extLst>
        </c:ser>
        <c:ser>
          <c:idx val="1"/>
          <c:order val="1"/>
          <c:tx>
            <c:v>gshare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Sheet1!$X$5:$X$8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xVal>
          <c:yVal>
            <c:numRef>
              <c:f>Sheet1!$Z$5:$Z$8</c:f>
              <c:numCache>
                <c:formatCode>General</c:formatCode>
                <c:ptCount val="4"/>
                <c:pt idx="0">
                  <c:v>11.468160000000001</c:v>
                </c:pt>
                <c:pt idx="1">
                  <c:v>9.6796800000000012</c:v>
                </c:pt>
                <c:pt idx="2">
                  <c:v>8.4288800000000013</c:v>
                </c:pt>
                <c:pt idx="3">
                  <c:v>7.5832999999999995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3B-4073-91A0-15A08244C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122720"/>
        <c:axId val="1055370624"/>
      </c:scatterChart>
      <c:valAx>
        <c:axId val="10831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Table Size (No.</a:t>
                </a:r>
                <a:r>
                  <a:rPr lang="en-GB" baseline="0"/>
                  <a:t> of Entries)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370624"/>
        <c:crosses val="autoZero"/>
        <c:crossBetween val="midCat"/>
      </c:valAx>
      <c:valAx>
        <c:axId val="10553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Avg,</a:t>
                </a:r>
                <a:r>
                  <a:rPr lang="en-GB" baseline="0"/>
                  <a:t> Misprediction Rate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2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Profiled Predictor Average Misprediction Rate vs. Number of Segments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Sheet1!$AC$4</c:f>
              <c:strCache>
                <c:ptCount val="1"/>
                <c:pt idx="0">
                  <c:v>Misprediction Rate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Sheet1!$AB$5:$AB$11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64</c:v>
                </c:pt>
                <c:pt idx="5">
                  <c:v>128</c:v>
                </c:pt>
                <c:pt idx="6">
                  <c:v>2048</c:v>
                </c:pt>
              </c:numCache>
            </c:numRef>
          </c:cat>
          <c:val>
            <c:numRef>
              <c:f>Sheet1!$AC$5:$AC$11</c:f>
              <c:numCache>
                <c:formatCode>General</c:formatCode>
                <c:ptCount val="7"/>
                <c:pt idx="0">
                  <c:v>45.32676</c:v>
                </c:pt>
                <c:pt idx="1">
                  <c:v>45.32676</c:v>
                </c:pt>
                <c:pt idx="2">
                  <c:v>44.311540000000001</c:v>
                </c:pt>
                <c:pt idx="3">
                  <c:v>45.028800000000004</c:v>
                </c:pt>
                <c:pt idx="4">
                  <c:v>45.089340000000007</c:v>
                </c:pt>
                <c:pt idx="5">
                  <c:v>45.167760000000001</c:v>
                </c:pt>
                <c:pt idx="6">
                  <c:v>45.289779999999993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B-41DA-9CF5-D83E751E4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133920"/>
        <c:axId val="1084134816"/>
      </c:barChart>
      <c:catAx>
        <c:axId val="108313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Segments</a:t>
                </a:r>
              </a:p>
            </c:rich>
          </c:tx>
          <c:layout>
            <c:manualLayout>
              <c:xMode val="edge"/>
              <c:yMode val="edge"/>
              <c:x val="0.38406265996860828"/>
              <c:y val="0.89870532423595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134816"/>
        <c:crosses val="autoZero"/>
        <c:auto val="1"/>
        <c:lblAlgn val="ctr"/>
        <c:lblOffset val="100"/>
        <c:noMultiLvlLbl val="0"/>
      </c:catAx>
      <c:valAx>
        <c:axId val="10841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Avg. Misprediction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3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Misprediction Rate</a:t>
            </a:r>
            <a:r>
              <a:rPr lang="en-GB" sz="1600" b="1" baseline="0"/>
              <a:t> vs Branch Prediction Strategy</a:t>
            </a:r>
          </a:p>
          <a:p>
            <a:pPr>
              <a:defRPr/>
            </a:pPr>
            <a:r>
              <a:rPr lang="en-GB" baseline="0"/>
              <a:t>jpegtran &amp; jpegtran2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jpegtran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Sheet1!$AL$5:$AL$7</c:f>
              <c:strCache>
                <c:ptCount val="3"/>
                <c:pt idx="0">
                  <c:v>Always Taken</c:v>
                </c:pt>
                <c:pt idx="1">
                  <c:v>2-Bit (4096)</c:v>
                </c:pt>
                <c:pt idx="2">
                  <c:v>gshare (12)</c:v>
                </c:pt>
              </c:strCache>
            </c:strRef>
          </c:cat>
          <c:val>
            <c:numRef>
              <c:f>Sheet1!$AM$5:$AM$7</c:f>
              <c:numCache>
                <c:formatCode>General</c:formatCode>
                <c:ptCount val="3"/>
                <c:pt idx="0">
                  <c:v>17.933199999999999</c:v>
                </c:pt>
                <c:pt idx="1">
                  <c:v>10.7212</c:v>
                </c:pt>
                <c:pt idx="2">
                  <c:v>1.2123999999999999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A-4206-8F0F-F974D5CCA636}"/>
            </c:ext>
          </c:extLst>
        </c:ser>
        <c:ser>
          <c:idx val="1"/>
          <c:order val="1"/>
          <c:tx>
            <c:v>jpegtran2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Sheet1!$AL$5:$AL$7</c:f>
              <c:strCache>
                <c:ptCount val="3"/>
                <c:pt idx="0">
                  <c:v>Always Taken</c:v>
                </c:pt>
                <c:pt idx="1">
                  <c:v>2-Bit (4096)</c:v>
                </c:pt>
                <c:pt idx="2">
                  <c:v>gshare (12)</c:v>
                </c:pt>
              </c:strCache>
            </c:strRef>
          </c:cat>
          <c:val>
            <c:numRef>
              <c:f>Sheet1!$AN$5:$AN$7</c:f>
              <c:numCache>
                <c:formatCode>General</c:formatCode>
                <c:ptCount val="3"/>
                <c:pt idx="0">
                  <c:v>47.6785</c:v>
                </c:pt>
                <c:pt idx="1">
                  <c:v>5.2488999999999999</c:v>
                </c:pt>
                <c:pt idx="2">
                  <c:v>5.9356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A-4206-8F0F-F974D5CCA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848864"/>
        <c:axId val="618396016"/>
      </c:barChart>
      <c:catAx>
        <c:axId val="62684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Branch</a:t>
                </a:r>
                <a:r>
                  <a:rPr lang="en-GB" sz="1200" baseline="0"/>
                  <a:t> Prediction Strategy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0.35288256430154424"/>
              <c:y val="0.8106220175975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96016"/>
        <c:crosses val="autoZero"/>
        <c:auto val="1"/>
        <c:lblAlgn val="ctr"/>
        <c:lblOffset val="100"/>
        <c:noMultiLvlLbl val="0"/>
      </c:catAx>
      <c:valAx>
        <c:axId val="61839601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Misprediction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Misprediction Rate vs Branch Prediction Strategy</a:t>
            </a:r>
          </a:p>
          <a:p>
            <a:pPr>
              <a:defRPr/>
            </a:pPr>
            <a:r>
              <a:rPr lang="en-GB"/>
              <a:t>Google</a:t>
            </a:r>
            <a:r>
              <a:rPr lang="en-GB" baseline="0"/>
              <a:t> Chrome (Cut) &amp; Google Chrome (Uncut)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Sheet1!$AX$4</c:f>
              <c:strCache>
                <c:ptCount val="1"/>
                <c:pt idx="0">
                  <c:v>Google Chrome (Uncut)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Sheet1!$AW$5:$AW$7</c:f>
              <c:strCache>
                <c:ptCount val="3"/>
                <c:pt idx="0">
                  <c:v>Always Taken</c:v>
                </c:pt>
                <c:pt idx="1">
                  <c:v>2-Bit (4096)</c:v>
                </c:pt>
                <c:pt idx="2">
                  <c:v>gshare (12)</c:v>
                </c:pt>
              </c:strCache>
            </c:strRef>
          </c:cat>
          <c:val>
            <c:numRef>
              <c:f>Sheet1!$AX$5:$AX$7</c:f>
              <c:numCache>
                <c:formatCode>General</c:formatCode>
                <c:ptCount val="3"/>
                <c:pt idx="0">
                  <c:v>45.942699999999995</c:v>
                </c:pt>
                <c:pt idx="1">
                  <c:v>3.9995000000000003</c:v>
                </c:pt>
                <c:pt idx="2">
                  <c:v>7.4207999999999998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B-4021-A352-5533B3CCBA94}"/>
            </c:ext>
          </c:extLst>
        </c:ser>
        <c:ser>
          <c:idx val="1"/>
          <c:order val="1"/>
          <c:tx>
            <c:strRef>
              <c:f>Sheet1!$AY$4</c:f>
              <c:strCache>
                <c:ptCount val="1"/>
                <c:pt idx="0">
                  <c:v>Google Chrome (Cut)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Sheet1!$AW$5:$AW$7</c:f>
              <c:strCache>
                <c:ptCount val="3"/>
                <c:pt idx="0">
                  <c:v>Always Taken</c:v>
                </c:pt>
                <c:pt idx="1">
                  <c:v>2-Bit (4096)</c:v>
                </c:pt>
                <c:pt idx="2">
                  <c:v>gshare (12)</c:v>
                </c:pt>
              </c:strCache>
            </c:strRef>
          </c:cat>
          <c:val>
            <c:numRef>
              <c:f>Sheet1!$AY$5:$AY$7</c:f>
              <c:numCache>
                <c:formatCode>General</c:formatCode>
                <c:ptCount val="3"/>
                <c:pt idx="0">
                  <c:v>46.840199999999996</c:v>
                </c:pt>
                <c:pt idx="1">
                  <c:v>3.2480000000000002</c:v>
                </c:pt>
                <c:pt idx="2">
                  <c:v>5.8852000000000002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B-4021-A352-5533B3CC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937568"/>
        <c:axId val="879384784"/>
      </c:barChart>
      <c:catAx>
        <c:axId val="120393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Branch Prediction Strategy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84784"/>
        <c:crosses val="autoZero"/>
        <c:auto val="1"/>
        <c:lblAlgn val="ctr"/>
        <c:lblOffset val="100"/>
        <c:noMultiLvlLbl val="0"/>
      </c:catAx>
      <c:valAx>
        <c:axId val="8793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Misprediction</a:t>
                </a:r>
                <a:r>
                  <a:rPr lang="en-GB" baseline="0"/>
                  <a:t> Rate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Profiled Predictor Average Misprediction Rate vs. Number of Segments</a:t>
            </a:r>
          </a:p>
          <a:p>
            <a:pPr>
              <a:defRPr/>
            </a:pPr>
            <a:r>
              <a:rPr lang="en-GB"/>
              <a:t>Excluding coremark.out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Sheet1!$BB$4</c:f>
              <c:strCache>
                <c:ptCount val="1"/>
                <c:pt idx="0">
                  <c:v>Misprediction Rate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Sheet1!$BA$5:$BA$11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64</c:v>
                </c:pt>
                <c:pt idx="5">
                  <c:v>128</c:v>
                </c:pt>
                <c:pt idx="6">
                  <c:v>2048</c:v>
                </c:pt>
              </c:numCache>
            </c:numRef>
          </c:cat>
          <c:val>
            <c:numRef>
              <c:f>Sheet1!$BB$5:$BB$11</c:f>
              <c:numCache>
                <c:formatCode>General</c:formatCode>
                <c:ptCount val="7"/>
                <c:pt idx="0">
                  <c:v>44.378233333333334</c:v>
                </c:pt>
                <c:pt idx="1">
                  <c:v>44.378233333333334</c:v>
                </c:pt>
                <c:pt idx="2">
                  <c:v>44.378233333333334</c:v>
                </c:pt>
                <c:pt idx="3">
                  <c:v>44.378233333333334</c:v>
                </c:pt>
                <c:pt idx="4">
                  <c:v>44.268316666666671</c:v>
                </c:pt>
                <c:pt idx="5">
                  <c:v>45.294350000000001</c:v>
                </c:pt>
                <c:pt idx="6">
                  <c:v>44.357233333333333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7-4237-92D2-A54316352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627760"/>
        <c:axId val="1194420432"/>
      </c:barChart>
      <c:catAx>
        <c:axId val="108262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Segments</a:t>
                </a:r>
              </a:p>
            </c:rich>
          </c:tx>
          <c:layout>
            <c:manualLayout>
              <c:xMode val="edge"/>
              <c:yMode val="edge"/>
              <c:x val="0.38596074074074072"/>
              <c:y val="0.903233055555555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20432"/>
        <c:crosses val="autoZero"/>
        <c:auto val="1"/>
        <c:lblAlgn val="ctr"/>
        <c:lblOffset val="100"/>
        <c:noMultiLvlLbl val="0"/>
      </c:catAx>
      <c:valAx>
        <c:axId val="11944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Avg.</a:t>
                </a:r>
                <a:r>
                  <a:rPr lang="en-GB" baseline="0"/>
                  <a:t> Misprediction Rate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62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699236</xdr:colOff>
      <xdr:row>11</xdr:row>
      <xdr:rowOff>157754</xdr:rowOff>
    </xdr:from>
    <xdr:to>
      <xdr:col>18</xdr:col>
      <xdr:colOff>0</xdr:colOff>
      <xdr:row>42</xdr:row>
      <xdr:rowOff>17318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F43283-C1D3-4C63-9CE5-E7B5F3900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743590</xdr:colOff>
      <xdr:row>11</xdr:row>
      <xdr:rowOff>176892</xdr:rowOff>
    </xdr:from>
    <xdr:to>
      <xdr:col>22</xdr:col>
      <xdr:colOff>300959</xdr:colOff>
      <xdr:row>30</xdr:row>
      <xdr:rowOff>109656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B1529-19CB-4CA0-8BEC-BE7C5EFC4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1057274</xdr:colOff>
      <xdr:row>9</xdr:row>
      <xdr:rowOff>80961</xdr:rowOff>
    </xdr:from>
    <xdr:to>
      <xdr:col>26</xdr:col>
      <xdr:colOff>266700</xdr:colOff>
      <xdr:row>25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EC32FB-C841-47E8-B120-E06D2587F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896470</xdr:colOff>
      <xdr:row>11</xdr:row>
      <xdr:rowOff>190500</xdr:rowOff>
    </xdr:from>
    <xdr:to>
      <xdr:col>29</xdr:col>
      <xdr:colOff>56030</xdr:colOff>
      <xdr:row>28</xdr:row>
      <xdr:rowOff>10085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B593F6-8F20-4113-8A15-4A0940B81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56029</xdr:colOff>
      <xdr:row>8</xdr:row>
      <xdr:rowOff>169206</xdr:rowOff>
    </xdr:from>
    <xdr:to>
      <xdr:col>40</xdr:col>
      <xdr:colOff>211676</xdr:colOff>
      <xdr:row>25</xdr:row>
      <xdr:rowOff>149706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CE123B-860B-4780-9457-9153F1323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1092573</xdr:colOff>
      <xdr:row>8</xdr:row>
      <xdr:rowOff>12327</xdr:rowOff>
    </xdr:from>
    <xdr:to>
      <xdr:col>51</xdr:col>
      <xdr:colOff>396573</xdr:colOff>
      <xdr:row>24</xdr:row>
      <xdr:rowOff>205738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D537E9-998E-49AD-80A1-B8F45E622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52</xdr:col>
      <xdr:colOff>806825</xdr:colOff>
      <xdr:row>13</xdr:row>
      <xdr:rowOff>29134</xdr:rowOff>
    </xdr:from>
    <xdr:to>
      <xdr:col>53</xdr:col>
      <xdr:colOff>3270883</xdr:colOff>
      <xdr:row>30</xdr:row>
      <xdr:rowOff>9634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3ECF57-68A4-4EFB-A389-5C432304D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0.01511</cdr:x>
      <cdr:y>0.94596</cdr:y>
    </cdr:from>
    <cdr:to>
      <cdr:x>0.14956</cdr:x>
      <cdr:y>0.98485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C82F14-ECEF-44ED-A3CE-EA26B57CF7D4}"/>
            </a:ext>
          </a:extLst>
        </cdr:cNvPr>
        <cdr:cNvSpPr txBox="1"/>
      </cdr:nvSpPr>
      <cdr:spPr>
        <a:xfrm xmlns:a="http://schemas.openxmlformats.org/drawingml/2006/main">
          <a:off x="197305" y="8626928"/>
          <a:ext cx="1755322" cy="354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GB" sz="1800">
              <a:solidFill>
                <a:schemeClr val="tx1">
                  <a:lumMod val="65000"/>
                  <a:lumOff val="35000"/>
                </a:schemeClr>
              </a:solidFill>
            </a:rPr>
            <a:t>Always Taken</a:t>
          </a:r>
        </a:p>
      </cdr:txBody>
    </cdr:sp>
  </cdr:relSizeAnchor>
  <cdr:relSizeAnchor xmlns:cdr="http://schemas.openxmlformats.org/drawingml/2006/chartDrawing">
    <cdr:from>
      <cdr:x>0.5573</cdr:x>
      <cdr:y>0.94855</cdr:y>
    </cdr:from>
    <cdr:to>
      <cdr:x>0.66048</cdr:x>
      <cdr:y>0.97839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68FD5B1-7905-4D80-A544-332E0C486254}"/>
            </a:ext>
          </a:extLst>
        </cdr:cNvPr>
        <cdr:cNvSpPr txBox="1"/>
      </cdr:nvSpPr>
      <cdr:spPr>
        <a:xfrm xmlns:a="http://schemas.openxmlformats.org/drawingml/2006/main">
          <a:off x="7276194" y="8650514"/>
          <a:ext cx="1347107" cy="2721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800">
              <a:solidFill>
                <a:schemeClr val="tx1">
                  <a:lumMod val="65000"/>
                  <a:lumOff val="35000"/>
                </a:schemeClr>
              </a:solidFill>
            </a:rPr>
            <a:t>gshare</a:t>
          </a:r>
        </a:p>
      </cdr:txBody>
    </cdr:sp>
  </cdr:relSizeAnchor>
  <cdr:relSizeAnchor xmlns:cdr="http://schemas.openxmlformats.org/drawingml/2006/chartDrawing">
    <cdr:from>
      <cdr:x>0.28529</cdr:x>
      <cdr:y>0.95153</cdr:y>
    </cdr:from>
    <cdr:to>
      <cdr:x>0.41845</cdr:x>
      <cdr:y>0.97729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0F671CE-41EF-4529-9704-03426C497AB1}"/>
            </a:ext>
          </a:extLst>
        </cdr:cNvPr>
        <cdr:cNvSpPr txBox="1"/>
      </cdr:nvSpPr>
      <cdr:spPr>
        <a:xfrm xmlns:a="http://schemas.openxmlformats.org/drawingml/2006/main">
          <a:off x="3724728" y="8677729"/>
          <a:ext cx="1738541" cy="234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800">
              <a:solidFill>
                <a:schemeClr val="tx1">
                  <a:lumMod val="65000"/>
                  <a:lumOff val="35000"/>
                </a:schemeClr>
              </a:solidFill>
            </a:rPr>
            <a:t>2-Bit</a:t>
          </a:r>
        </a:p>
      </cdr:txBody>
    </cdr:sp>
  </cdr:relSizeAnchor>
  <cdr:relSizeAnchor xmlns:cdr="http://schemas.openxmlformats.org/drawingml/2006/chartDrawing">
    <cdr:from>
      <cdr:x>0.82307</cdr:x>
      <cdr:y>0.94855</cdr:y>
    </cdr:from>
    <cdr:to>
      <cdr:x>0.92625</cdr:x>
      <cdr:y>0.97839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C0AA4C46-C416-49A4-AE16-8C5838FC1FA4}"/>
            </a:ext>
          </a:extLst>
        </cdr:cNvPr>
        <cdr:cNvSpPr txBox="1"/>
      </cdr:nvSpPr>
      <cdr:spPr>
        <a:xfrm xmlns:a="http://schemas.openxmlformats.org/drawingml/2006/main">
          <a:off x="10746015" y="8650514"/>
          <a:ext cx="1347107" cy="2721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800">
              <a:solidFill>
                <a:schemeClr val="tx1">
                  <a:lumMod val="65000"/>
                  <a:lumOff val="35000"/>
                </a:schemeClr>
              </a:solidFill>
            </a:rPr>
            <a:t>Profiled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23"/>
  <sheetViews>
    <sheetView tabSelected="1" topLeftCell="O1" zoomScale="85" zoomScaleNormal="85" workbookViewId="0">
      <selection activeCell="U5" sqref="U5"/>
    </sheetView>
  </sheetViews>
  <sheetFormatPr defaultColWidth="17.7109375" defaultRowHeight="16.5" customHeight="1" x14ac:dyDescent="0.25"/>
  <cols>
    <col min="1" max="1" width="15.140625" customWidth="1"/>
    <col min="2" max="2" width="24" customWidth="1"/>
    <col min="3" max="3" width="19.7109375" customWidth="1"/>
    <col min="4" max="4" width="22.42578125" customWidth="1"/>
    <col min="5" max="5" width="21.7109375" customWidth="1"/>
    <col min="6" max="6" width="24.42578125" customWidth="1"/>
    <col min="7" max="7" width="43" customWidth="1"/>
    <col min="8" max="8" width="23" style="12" customWidth="1"/>
    <col min="10" max="10" width="16" customWidth="1"/>
    <col min="11" max="11" width="20.5703125" customWidth="1"/>
    <col min="12" max="18" width="16.28515625" customWidth="1"/>
    <col min="20" max="20" width="23.42578125" customWidth="1"/>
    <col min="21" max="22" width="30" customWidth="1"/>
    <col min="25" max="25" width="30.85546875" customWidth="1"/>
    <col min="26" max="26" width="32.42578125" customWidth="1"/>
    <col min="28" max="28" width="28.28515625" customWidth="1"/>
    <col min="29" max="29" width="46.42578125" customWidth="1"/>
    <col min="30" max="30" width="31" customWidth="1"/>
    <col min="33" max="33" width="18.5703125" customWidth="1"/>
    <col min="34" max="34" width="20" customWidth="1"/>
    <col min="35" max="35" width="22.7109375" customWidth="1"/>
    <col min="36" max="36" width="21.7109375" customWidth="1"/>
    <col min="39" max="39" width="30.140625" customWidth="1"/>
    <col min="40" max="40" width="30.85546875" customWidth="1"/>
    <col min="41" max="41" width="21.140625" customWidth="1"/>
    <col min="42" max="42" width="20.5703125" customWidth="1"/>
    <col min="43" max="43" width="21.5703125" customWidth="1"/>
    <col min="45" max="45" width="19.42578125" customWidth="1"/>
    <col min="47" max="47" width="21.85546875" customWidth="1"/>
    <col min="50" max="51" width="28" customWidth="1"/>
    <col min="53" max="53" width="44" customWidth="1"/>
    <col min="54" max="54" width="50.42578125" customWidth="1"/>
  </cols>
  <sheetData>
    <row r="1" spans="1:56" ht="81" customHeight="1" x14ac:dyDescent="0.25">
      <c r="A1" s="34" t="s">
        <v>30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56" ht="56.25" customHeight="1" x14ac:dyDescent="0.2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56" ht="33.75" customHeight="1" x14ac:dyDescent="0.25">
      <c r="A3" s="26" t="s">
        <v>60</v>
      </c>
      <c r="B3" s="28"/>
      <c r="C3" s="28"/>
      <c r="D3" s="28"/>
      <c r="E3" s="28"/>
      <c r="F3" s="27"/>
      <c r="G3" s="26" t="s">
        <v>61</v>
      </c>
      <c r="H3" s="27"/>
      <c r="K3" s="26" t="s">
        <v>63</v>
      </c>
      <c r="L3" s="28"/>
      <c r="M3" s="28"/>
      <c r="N3" s="28"/>
      <c r="O3" s="28"/>
      <c r="P3" s="28"/>
      <c r="Q3" s="28"/>
      <c r="R3" s="27"/>
      <c r="T3" s="26" t="s">
        <v>67</v>
      </c>
      <c r="U3" s="28"/>
      <c r="V3" s="27"/>
      <c r="X3" s="26" t="s">
        <v>78</v>
      </c>
      <c r="Y3" s="28"/>
      <c r="Z3" s="27"/>
      <c r="AB3" s="26" t="s">
        <v>79</v>
      </c>
      <c r="AC3" s="27"/>
      <c r="AD3" s="22"/>
      <c r="AE3" s="26" t="s">
        <v>84</v>
      </c>
      <c r="AF3" s="28"/>
      <c r="AG3" s="28"/>
      <c r="AH3" s="28"/>
      <c r="AI3" s="28"/>
      <c r="AJ3" s="27"/>
      <c r="AL3" s="26" t="s">
        <v>86</v>
      </c>
      <c r="AM3" s="28"/>
      <c r="AN3" s="27"/>
      <c r="AO3" s="25"/>
      <c r="AP3" s="26" t="s">
        <v>85</v>
      </c>
      <c r="AQ3" s="28"/>
      <c r="AR3" s="28"/>
      <c r="AS3" s="28"/>
      <c r="AT3" s="28"/>
      <c r="AU3" s="27"/>
      <c r="AW3" s="26" t="s">
        <v>91</v>
      </c>
      <c r="AX3" s="28"/>
      <c r="AY3" s="27"/>
      <c r="BA3" s="26" t="s">
        <v>94</v>
      </c>
      <c r="BB3" s="27"/>
    </row>
    <row r="4" spans="1:56" s="2" customFormat="1" ht="58.5" customHeight="1" x14ac:dyDescent="0.25">
      <c r="A4" s="8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3" t="s">
        <v>14</v>
      </c>
      <c r="G4" s="9" t="s">
        <v>31</v>
      </c>
      <c r="H4" s="9" t="s">
        <v>32</v>
      </c>
      <c r="K4" s="10" t="s">
        <v>32</v>
      </c>
      <c r="L4" s="9" t="s">
        <v>50</v>
      </c>
      <c r="M4" s="9" t="s">
        <v>51</v>
      </c>
      <c r="N4" s="21" t="s">
        <v>52</v>
      </c>
      <c r="O4" s="9" t="s">
        <v>53</v>
      </c>
      <c r="P4" s="21" t="s">
        <v>54</v>
      </c>
      <c r="Q4" s="9" t="s">
        <v>55</v>
      </c>
      <c r="R4" s="20" t="s">
        <v>56</v>
      </c>
      <c r="T4" s="4" t="s">
        <v>64</v>
      </c>
      <c r="U4" s="4" t="s">
        <v>65</v>
      </c>
      <c r="V4" s="4" t="s">
        <v>66</v>
      </c>
      <c r="X4" s="4" t="s">
        <v>75</v>
      </c>
      <c r="Y4" s="4" t="s">
        <v>76</v>
      </c>
      <c r="Z4" s="4" t="s">
        <v>77</v>
      </c>
      <c r="AB4" s="4" t="s">
        <v>80</v>
      </c>
      <c r="AC4" s="4" t="s">
        <v>81</v>
      </c>
      <c r="AE4" s="4" t="s">
        <v>0</v>
      </c>
      <c r="AF4" s="4" t="s">
        <v>1</v>
      </c>
      <c r="AG4" s="4" t="s">
        <v>2</v>
      </c>
      <c r="AH4" s="4" t="s">
        <v>3</v>
      </c>
      <c r="AI4" s="3" t="s">
        <v>4</v>
      </c>
      <c r="AJ4" s="4" t="s">
        <v>14</v>
      </c>
      <c r="AK4" s="23"/>
      <c r="AL4" s="4" t="s">
        <v>0</v>
      </c>
      <c r="AM4" s="4" t="s">
        <v>87</v>
      </c>
      <c r="AN4" s="4" t="s">
        <v>88</v>
      </c>
      <c r="AP4" s="3" t="s">
        <v>0</v>
      </c>
      <c r="AQ4" s="4" t="s">
        <v>1</v>
      </c>
      <c r="AR4" s="4" t="s">
        <v>2</v>
      </c>
      <c r="AS4" s="4" t="s">
        <v>3</v>
      </c>
      <c r="AT4" s="4" t="s">
        <v>4</v>
      </c>
      <c r="AU4" s="4" t="s">
        <v>14</v>
      </c>
      <c r="AW4" s="4" t="s">
        <v>0</v>
      </c>
      <c r="AX4" s="4" t="s">
        <v>92</v>
      </c>
      <c r="AY4" s="4" t="s">
        <v>93</v>
      </c>
      <c r="BA4" s="4" t="s">
        <v>80</v>
      </c>
      <c r="BB4" s="4" t="s">
        <v>81</v>
      </c>
    </row>
    <row r="5" spans="1:56" ht="16.5" customHeight="1" x14ac:dyDescent="0.25">
      <c r="A5" s="5" t="s">
        <v>15</v>
      </c>
      <c r="B5" s="5" t="s">
        <v>6</v>
      </c>
      <c r="C5" s="5">
        <v>29572</v>
      </c>
      <c r="D5" s="5">
        <v>29627</v>
      </c>
      <c r="E5" s="5">
        <v>0.50046500000000005</v>
      </c>
      <c r="F5" s="13">
        <f>E5 * 100</f>
        <v>50.046500000000002</v>
      </c>
      <c r="G5" s="29">
        <f>AVERAGE(F5,F6,F7,F9,F10)</f>
        <v>48.627000000000002</v>
      </c>
      <c r="H5" s="30" t="s">
        <v>33</v>
      </c>
      <c r="K5" s="13" t="s">
        <v>33</v>
      </c>
      <c r="L5" s="5">
        <f>G5</f>
        <v>48.627000000000002</v>
      </c>
      <c r="M5" s="5"/>
      <c r="N5" s="11"/>
      <c r="O5" s="5"/>
      <c r="P5" s="11"/>
      <c r="Q5" s="5"/>
      <c r="R5" s="16"/>
      <c r="T5" s="5" t="s">
        <v>68</v>
      </c>
      <c r="U5" s="5">
        <f>F33</f>
        <v>10.3093</v>
      </c>
      <c r="V5" s="5">
        <f>F47</f>
        <v>14.3398</v>
      </c>
      <c r="X5" s="5">
        <v>512</v>
      </c>
      <c r="Y5" s="5">
        <f>G12</f>
        <v>8.3279800000000002</v>
      </c>
      <c r="Z5" s="5">
        <f>G47</f>
        <v>11.468160000000001</v>
      </c>
      <c r="AB5" s="5">
        <v>1</v>
      </c>
      <c r="AC5" s="5">
        <f>G75</f>
        <v>45.32676</v>
      </c>
      <c r="AE5" s="5" t="s">
        <v>15</v>
      </c>
      <c r="AF5" s="5" t="s">
        <v>82</v>
      </c>
      <c r="AG5" s="5">
        <v>410334</v>
      </c>
      <c r="AH5" s="5">
        <v>89666</v>
      </c>
      <c r="AI5" s="13">
        <v>0.17933199999999999</v>
      </c>
      <c r="AJ5" s="5">
        <f t="shared" ref="AJ5:AJ24" si="0">AI5 * 100</f>
        <v>17.933199999999999</v>
      </c>
      <c r="AL5" s="5" t="s">
        <v>33</v>
      </c>
      <c r="AM5" s="5">
        <f>AJ5</f>
        <v>17.933199999999999</v>
      </c>
      <c r="AN5" s="5">
        <f>AJ6</f>
        <v>47.6785</v>
      </c>
      <c r="AP5" s="24" t="s">
        <v>15</v>
      </c>
      <c r="AQ5" s="5" t="s">
        <v>8</v>
      </c>
      <c r="AR5" s="5">
        <v>1486855</v>
      </c>
      <c r="AS5" s="5">
        <v>1263661</v>
      </c>
      <c r="AT5" s="5">
        <v>0.45942699999999997</v>
      </c>
      <c r="AU5" s="5">
        <f t="shared" ref="AU5:AU24" si="1">AT5 * 100</f>
        <v>45.942699999999995</v>
      </c>
      <c r="AW5" s="5" t="s">
        <v>33</v>
      </c>
      <c r="AX5" s="5">
        <f>AU5</f>
        <v>45.942699999999995</v>
      </c>
      <c r="AY5" s="5">
        <f>AU6</f>
        <v>46.840199999999996</v>
      </c>
      <c r="BA5" s="5">
        <v>1</v>
      </c>
      <c r="BB5" s="5">
        <v>44.378233333333334</v>
      </c>
    </row>
    <row r="6" spans="1:56" ht="16.5" customHeight="1" x14ac:dyDescent="0.25">
      <c r="A6" s="5" t="s">
        <v>15</v>
      </c>
      <c r="B6" s="5" t="s">
        <v>7</v>
      </c>
      <c r="C6" s="5">
        <v>441575</v>
      </c>
      <c r="D6" s="5">
        <v>278755</v>
      </c>
      <c r="E6" s="5">
        <v>0.38698199999999999</v>
      </c>
      <c r="F6" s="13">
        <f t="shared" ref="F6:F69" si="2">E6 * 100</f>
        <v>38.6982</v>
      </c>
      <c r="G6" s="29"/>
      <c r="H6" s="30"/>
      <c r="K6" s="13" t="s">
        <v>57</v>
      </c>
      <c r="L6" s="5">
        <f>G12</f>
        <v>8.3279800000000002</v>
      </c>
      <c r="M6" s="5">
        <f>G19</f>
        <v>6.9911399999999997</v>
      </c>
      <c r="N6" s="11">
        <f>G26</f>
        <v>6.0511600000000003</v>
      </c>
      <c r="O6" s="5">
        <f>G33</f>
        <v>5.423820000000001</v>
      </c>
      <c r="P6" s="11"/>
      <c r="Q6" s="5"/>
      <c r="R6" s="16"/>
      <c r="T6" s="5" t="s">
        <v>69</v>
      </c>
      <c r="U6" s="5">
        <f t="shared" ref="U6:U10" si="3">F34</f>
        <v>6.9828999999999999</v>
      </c>
      <c r="V6" s="5">
        <f t="shared" ref="V6:V11" si="4">F48</f>
        <v>17.396700000000003</v>
      </c>
      <c r="X6" s="5">
        <v>1024</v>
      </c>
      <c r="Y6" s="5">
        <f>G19</f>
        <v>6.9911399999999997</v>
      </c>
      <c r="Z6" s="5">
        <f>G54</f>
        <v>9.6796800000000012</v>
      </c>
      <c r="AB6" s="5">
        <v>2</v>
      </c>
      <c r="AC6" s="5">
        <f>G82</f>
        <v>45.32676</v>
      </c>
      <c r="AE6" s="5" t="s">
        <v>15</v>
      </c>
      <c r="AF6" s="5" t="s">
        <v>83</v>
      </c>
      <c r="AG6" s="5">
        <v>453840</v>
      </c>
      <c r="AH6" s="5">
        <v>413566</v>
      </c>
      <c r="AI6" s="13">
        <v>0.47678500000000001</v>
      </c>
      <c r="AJ6" s="5">
        <f t="shared" si="0"/>
        <v>47.6785</v>
      </c>
      <c r="AL6" s="5" t="s">
        <v>89</v>
      </c>
      <c r="AM6" s="5">
        <f>AJ13</f>
        <v>10.7212</v>
      </c>
      <c r="AN6" s="5">
        <f>AJ14</f>
        <v>5.2488999999999999</v>
      </c>
      <c r="AP6" s="5" t="s">
        <v>15</v>
      </c>
      <c r="AQ6" s="5" t="s">
        <v>16</v>
      </c>
      <c r="AR6" s="5">
        <v>272178</v>
      </c>
      <c r="AS6" s="5">
        <v>239822</v>
      </c>
      <c r="AT6" s="5">
        <v>0.46840199999999999</v>
      </c>
      <c r="AU6" s="5">
        <f t="shared" si="1"/>
        <v>46.840199999999996</v>
      </c>
      <c r="AW6" s="5" t="s">
        <v>89</v>
      </c>
      <c r="AX6" s="5">
        <f>AU13</f>
        <v>3.9995000000000003</v>
      </c>
      <c r="AY6" s="5">
        <f>AU14</f>
        <v>3.2480000000000002</v>
      </c>
      <c r="BA6" s="5">
        <v>2</v>
      </c>
      <c r="BB6" s="5">
        <v>44.378233333333334</v>
      </c>
    </row>
    <row r="7" spans="1:56" ht="16.5" customHeight="1" x14ac:dyDescent="0.25">
      <c r="A7" s="5" t="s">
        <v>15</v>
      </c>
      <c r="B7" s="5" t="s">
        <v>16</v>
      </c>
      <c r="C7" s="5">
        <v>272178</v>
      </c>
      <c r="D7" s="5">
        <v>239822</v>
      </c>
      <c r="E7" s="5">
        <v>0.46840199999999999</v>
      </c>
      <c r="F7" s="13">
        <f t="shared" si="2"/>
        <v>46.840199999999996</v>
      </c>
      <c r="G7" s="29"/>
      <c r="H7" s="30"/>
      <c r="K7" s="13" t="s">
        <v>58</v>
      </c>
      <c r="L7" s="5">
        <f>G40</f>
        <v>13.719220000000002</v>
      </c>
      <c r="M7" s="5">
        <f>G47</f>
        <v>11.468160000000001</v>
      </c>
      <c r="N7" s="11">
        <f>G54</f>
        <v>9.6796800000000012</v>
      </c>
      <c r="O7" s="5">
        <f>G61</f>
        <v>8.4288800000000013</v>
      </c>
      <c r="P7" s="18">
        <f>G68</f>
        <v>7.5832999999999995</v>
      </c>
      <c r="Q7" s="5"/>
      <c r="R7" s="16"/>
      <c r="T7" s="5" t="s">
        <v>70</v>
      </c>
      <c r="U7" s="5">
        <f t="shared" si="3"/>
        <v>3.2480000000000002</v>
      </c>
      <c r="V7" s="5">
        <f t="shared" si="4"/>
        <v>9.7667999999999999</v>
      </c>
      <c r="X7" s="5">
        <v>2048</v>
      </c>
      <c r="Y7" s="5">
        <f>G26</f>
        <v>6.0511600000000003</v>
      </c>
      <c r="Z7" s="5">
        <f>G61</f>
        <v>8.4288800000000013</v>
      </c>
      <c r="AB7" s="5">
        <v>4</v>
      </c>
      <c r="AC7" s="5">
        <f>G89</f>
        <v>44.311540000000001</v>
      </c>
      <c r="AE7" s="5" t="s">
        <v>5</v>
      </c>
      <c r="AF7" s="5" t="s">
        <v>82</v>
      </c>
      <c r="AG7" s="5">
        <v>446394</v>
      </c>
      <c r="AH7" s="5">
        <v>53606</v>
      </c>
      <c r="AI7" s="13">
        <v>0.107212</v>
      </c>
      <c r="AJ7" s="5">
        <f t="shared" si="0"/>
        <v>10.7212</v>
      </c>
      <c r="AL7" s="7" t="s">
        <v>90</v>
      </c>
      <c r="AM7" s="7">
        <f>AJ23</f>
        <v>1.2123999999999999</v>
      </c>
      <c r="AN7" s="7">
        <f>AJ24</f>
        <v>5.9356</v>
      </c>
      <c r="AP7" s="5" t="s">
        <v>5</v>
      </c>
      <c r="AQ7" s="5" t="s">
        <v>8</v>
      </c>
      <c r="AR7" s="5">
        <v>2548152</v>
      </c>
      <c r="AS7" s="5">
        <v>202364</v>
      </c>
      <c r="AT7" s="5">
        <v>7.3573E-2</v>
      </c>
      <c r="AU7" s="5">
        <f t="shared" si="1"/>
        <v>7.3573000000000004</v>
      </c>
      <c r="AW7" s="7" t="s">
        <v>90</v>
      </c>
      <c r="AX7" s="7">
        <f>AU23</f>
        <v>7.4207999999999998</v>
      </c>
      <c r="AY7" s="7">
        <f>AU24</f>
        <v>5.8852000000000002</v>
      </c>
      <c r="BA7" s="5">
        <v>4</v>
      </c>
      <c r="BB7" s="5">
        <v>44.378233333333334</v>
      </c>
    </row>
    <row r="8" spans="1:56" ht="16.5" customHeight="1" x14ac:dyDescent="0.25">
      <c r="A8" s="5" t="s">
        <v>15</v>
      </c>
      <c r="B8" s="5" t="s">
        <v>8</v>
      </c>
      <c r="C8" s="5">
        <v>1486855</v>
      </c>
      <c r="D8" s="5">
        <v>1263661</v>
      </c>
      <c r="E8" s="5">
        <v>0.45942699999999997</v>
      </c>
      <c r="F8" s="13">
        <f t="shared" si="2"/>
        <v>45.942699999999995</v>
      </c>
      <c r="G8" s="29"/>
      <c r="H8" s="30"/>
      <c r="K8" s="15" t="s">
        <v>59</v>
      </c>
      <c r="L8" s="7">
        <f>G75</f>
        <v>45.32676</v>
      </c>
      <c r="M8" s="7">
        <f>G82</f>
        <v>45.32676</v>
      </c>
      <c r="N8" s="19">
        <f>G89</f>
        <v>44.311540000000001</v>
      </c>
      <c r="O8" s="7">
        <f>G96</f>
        <v>45.028800000000004</v>
      </c>
      <c r="P8" s="19">
        <f>G103</f>
        <v>45.089340000000007</v>
      </c>
      <c r="Q8" s="7">
        <f>G110</f>
        <v>45.167760000000001</v>
      </c>
      <c r="R8" s="17">
        <f>G117</f>
        <v>45.289779999999993</v>
      </c>
      <c r="T8" s="5" t="s">
        <v>71</v>
      </c>
      <c r="U8" s="5">
        <f t="shared" si="3"/>
        <v>3.9995000000000003</v>
      </c>
      <c r="V8" s="5">
        <f t="shared" si="4"/>
        <v>11.473800000000001</v>
      </c>
      <c r="X8" s="7">
        <v>4096</v>
      </c>
      <c r="Y8" s="7">
        <f>G33</f>
        <v>5.423820000000001</v>
      </c>
      <c r="Z8" s="7">
        <f>G68</f>
        <v>7.5832999999999995</v>
      </c>
      <c r="AB8" s="5">
        <v>8</v>
      </c>
      <c r="AC8" s="5">
        <f>G96</f>
        <v>45.028800000000004</v>
      </c>
      <c r="AE8" s="5" t="s">
        <v>5</v>
      </c>
      <c r="AF8" s="5" t="s">
        <v>83</v>
      </c>
      <c r="AG8" s="5">
        <v>818397</v>
      </c>
      <c r="AH8" s="5">
        <v>49009</v>
      </c>
      <c r="AI8" s="13">
        <v>5.6501000000000003E-2</v>
      </c>
      <c r="AJ8" s="5">
        <f t="shared" si="0"/>
        <v>5.6501000000000001</v>
      </c>
      <c r="AP8" s="5" t="s">
        <v>5</v>
      </c>
      <c r="AQ8" s="5" t="s">
        <v>16</v>
      </c>
      <c r="AR8" s="5">
        <v>481162</v>
      </c>
      <c r="AS8" s="5">
        <v>30838</v>
      </c>
      <c r="AT8" s="5">
        <v>6.0229999999999999E-2</v>
      </c>
      <c r="AU8" s="5">
        <f t="shared" si="1"/>
        <v>6.0229999999999997</v>
      </c>
      <c r="BA8" s="5">
        <v>8</v>
      </c>
      <c r="BB8" s="5">
        <v>44.378233333333334</v>
      </c>
    </row>
    <row r="9" spans="1:56" ht="16.5" customHeight="1" x14ac:dyDescent="0.25">
      <c r="A9" s="5" t="s">
        <v>15</v>
      </c>
      <c r="B9" s="5" t="s">
        <v>9</v>
      </c>
      <c r="C9" s="5">
        <v>322835</v>
      </c>
      <c r="D9" s="5">
        <v>314499</v>
      </c>
      <c r="E9" s="5">
        <v>0.49346000000000001</v>
      </c>
      <c r="F9" s="13">
        <f t="shared" si="2"/>
        <v>49.346000000000004</v>
      </c>
      <c r="G9" s="29"/>
      <c r="H9" s="30"/>
      <c r="K9" s="11"/>
      <c r="T9" s="5" t="s">
        <v>72</v>
      </c>
      <c r="U9" s="5">
        <f t="shared" si="3"/>
        <v>1.0737999999999999</v>
      </c>
      <c r="V9" s="5">
        <f t="shared" si="4"/>
        <v>1.4459</v>
      </c>
      <c r="AB9" s="5">
        <v>64</v>
      </c>
      <c r="AC9" s="5">
        <f>G103</f>
        <v>45.089340000000007</v>
      </c>
      <c r="AE9" s="5" t="s">
        <v>11</v>
      </c>
      <c r="AF9" s="5" t="s">
        <v>82</v>
      </c>
      <c r="AG9" s="5">
        <v>446394</v>
      </c>
      <c r="AH9" s="5">
        <v>53606</v>
      </c>
      <c r="AI9" s="13">
        <v>0.107212</v>
      </c>
      <c r="AJ9" s="5">
        <f t="shared" si="0"/>
        <v>10.7212</v>
      </c>
      <c r="AP9" s="5" t="s">
        <v>11</v>
      </c>
      <c r="AQ9" s="5" t="s">
        <v>8</v>
      </c>
      <c r="AR9" s="5">
        <v>2592453</v>
      </c>
      <c r="AS9" s="5">
        <v>158063</v>
      </c>
      <c r="AT9" s="5">
        <v>5.7466999999999997E-2</v>
      </c>
      <c r="AU9" s="5">
        <f t="shared" si="1"/>
        <v>5.7466999999999997</v>
      </c>
      <c r="BA9" s="5">
        <v>64</v>
      </c>
      <c r="BB9" s="5">
        <v>44.268316666666671</v>
      </c>
    </row>
    <row r="10" spans="1:56" ht="16.5" customHeight="1" x14ac:dyDescent="0.25">
      <c r="A10" s="5" t="s">
        <v>15</v>
      </c>
      <c r="B10" s="5" t="s">
        <v>17</v>
      </c>
      <c r="C10" s="5">
        <v>213995</v>
      </c>
      <c r="D10" s="5">
        <v>298005</v>
      </c>
      <c r="E10" s="5">
        <v>0.58204100000000003</v>
      </c>
      <c r="F10" s="13">
        <f t="shared" si="2"/>
        <v>58.204100000000004</v>
      </c>
      <c r="G10" s="29"/>
      <c r="H10" s="30"/>
      <c r="K10" s="11"/>
      <c r="T10" s="5" t="s">
        <v>73</v>
      </c>
      <c r="U10" s="5">
        <f t="shared" si="3"/>
        <v>5.5051000000000005</v>
      </c>
      <c r="V10" s="5">
        <f t="shared" si="4"/>
        <v>14.391599999999999</v>
      </c>
      <c r="AB10" s="5">
        <v>128</v>
      </c>
      <c r="AC10" s="5">
        <f>G110</f>
        <v>45.167760000000001</v>
      </c>
      <c r="AE10" s="5" t="s">
        <v>11</v>
      </c>
      <c r="AF10" s="5" t="s">
        <v>83</v>
      </c>
      <c r="AG10" s="5">
        <v>820941</v>
      </c>
      <c r="AH10" s="5">
        <v>46465</v>
      </c>
      <c r="AI10" s="13">
        <v>5.3567999999999998E-2</v>
      </c>
      <c r="AJ10" s="5">
        <f t="shared" si="0"/>
        <v>5.3567999999999998</v>
      </c>
      <c r="AP10" s="5" t="s">
        <v>11</v>
      </c>
      <c r="AQ10" s="5" t="s">
        <v>16</v>
      </c>
      <c r="AR10" s="5">
        <v>488414</v>
      </c>
      <c r="AS10" s="5">
        <v>23586</v>
      </c>
      <c r="AT10" s="5">
        <v>4.6066000000000003E-2</v>
      </c>
      <c r="AU10" s="5">
        <f t="shared" si="1"/>
        <v>4.6066000000000003</v>
      </c>
      <c r="BA10" s="5">
        <v>128</v>
      </c>
      <c r="BB10" s="5">
        <v>45.294350000000001</v>
      </c>
    </row>
    <row r="11" spans="1:56" ht="16.5" customHeight="1" x14ac:dyDescent="0.25">
      <c r="A11" s="5" t="s">
        <v>15</v>
      </c>
      <c r="B11" s="5" t="s">
        <v>10</v>
      </c>
      <c r="C11" s="5">
        <v>3340263</v>
      </c>
      <c r="D11" s="5">
        <v>4312753</v>
      </c>
      <c r="E11" s="5">
        <v>0.56353600000000004</v>
      </c>
      <c r="F11" s="13">
        <f t="shared" si="2"/>
        <v>56.3536</v>
      </c>
      <c r="G11" s="29"/>
      <c r="H11" s="30"/>
      <c r="K11" s="11"/>
      <c r="T11" s="7" t="s">
        <v>74</v>
      </c>
      <c r="U11" s="7">
        <f>F39</f>
        <v>5.8564999999999996</v>
      </c>
      <c r="V11" s="7">
        <f t="shared" si="4"/>
        <v>14.610799999999999</v>
      </c>
      <c r="AB11" s="7">
        <v>2048</v>
      </c>
      <c r="AC11" s="7">
        <f>G117</f>
        <v>45.289779999999993</v>
      </c>
      <c r="AE11" s="5" t="s">
        <v>12</v>
      </c>
      <c r="AF11" s="5" t="s">
        <v>82</v>
      </c>
      <c r="AG11" s="5">
        <v>446394</v>
      </c>
      <c r="AH11" s="5">
        <v>53606</v>
      </c>
      <c r="AI11" s="13">
        <v>0.107212</v>
      </c>
      <c r="AJ11" s="5">
        <f t="shared" si="0"/>
        <v>10.7212</v>
      </c>
      <c r="AP11" s="5" t="s">
        <v>12</v>
      </c>
      <c r="AQ11" s="5" t="s">
        <v>8</v>
      </c>
      <c r="AR11" s="5">
        <v>2621311</v>
      </c>
      <c r="AS11" s="5">
        <v>129205</v>
      </c>
      <c r="AT11" s="5">
        <v>4.6975000000000003E-2</v>
      </c>
      <c r="AU11" s="5">
        <f t="shared" si="1"/>
        <v>4.6975000000000007</v>
      </c>
      <c r="BA11" s="7">
        <v>2048</v>
      </c>
      <c r="BB11" s="7">
        <v>44.357233333333333</v>
      </c>
    </row>
    <row r="12" spans="1:56" ht="16.5" customHeight="1" x14ac:dyDescent="0.25">
      <c r="A12" s="6" t="s">
        <v>5</v>
      </c>
      <c r="B12" s="6" t="s">
        <v>6</v>
      </c>
      <c r="C12" s="6">
        <v>51937</v>
      </c>
      <c r="D12" s="6">
        <v>7262</v>
      </c>
      <c r="E12" s="6">
        <v>0.122671</v>
      </c>
      <c r="F12" s="14">
        <f t="shared" si="2"/>
        <v>12.267100000000001</v>
      </c>
      <c r="G12" s="31">
        <f>AVERAGE(F12,F13,F14,F16,F17)</f>
        <v>8.3279800000000002</v>
      </c>
      <c r="H12" s="31" t="s">
        <v>35</v>
      </c>
      <c r="K12" s="11"/>
      <c r="AE12" s="5" t="s">
        <v>12</v>
      </c>
      <c r="AF12" s="5" t="s">
        <v>83</v>
      </c>
      <c r="AG12" s="5">
        <v>821702</v>
      </c>
      <c r="AH12" s="5">
        <v>45704</v>
      </c>
      <c r="AI12" s="13">
        <v>5.2690000000000001E-2</v>
      </c>
      <c r="AJ12" s="5">
        <f t="shared" si="0"/>
        <v>5.2690000000000001</v>
      </c>
      <c r="AP12" s="5" t="s">
        <v>12</v>
      </c>
      <c r="AQ12" s="5" t="s">
        <v>16</v>
      </c>
      <c r="AR12" s="5">
        <v>493004</v>
      </c>
      <c r="AS12" s="5">
        <v>18996</v>
      </c>
      <c r="AT12" s="5">
        <v>3.7102000000000003E-2</v>
      </c>
      <c r="AU12" s="5">
        <f t="shared" si="1"/>
        <v>3.7102000000000004</v>
      </c>
    </row>
    <row r="13" spans="1:56" ht="16.5" customHeight="1" x14ac:dyDescent="0.25">
      <c r="A13" s="6" t="s">
        <v>5</v>
      </c>
      <c r="B13" s="6" t="s">
        <v>7</v>
      </c>
      <c r="C13" s="6">
        <v>634619</v>
      </c>
      <c r="D13" s="6">
        <v>85711</v>
      </c>
      <c r="E13" s="6">
        <v>0.118989</v>
      </c>
      <c r="F13" s="14">
        <f t="shared" si="2"/>
        <v>11.898899999999999</v>
      </c>
      <c r="G13" s="31"/>
      <c r="H13" s="31"/>
      <c r="K13" s="11"/>
      <c r="AE13" s="5" t="s">
        <v>13</v>
      </c>
      <c r="AF13" s="5" t="s">
        <v>82</v>
      </c>
      <c r="AG13" s="5">
        <v>446394</v>
      </c>
      <c r="AH13" s="5">
        <v>53606</v>
      </c>
      <c r="AI13" s="13">
        <v>0.107212</v>
      </c>
      <c r="AJ13" s="5">
        <f t="shared" si="0"/>
        <v>10.7212</v>
      </c>
      <c r="AP13" s="5" t="s">
        <v>13</v>
      </c>
      <c r="AQ13" s="5" t="s">
        <v>8</v>
      </c>
      <c r="AR13" s="5">
        <v>2640508</v>
      </c>
      <c r="AS13" s="5">
        <v>110008</v>
      </c>
      <c r="AT13" s="5">
        <v>3.9995000000000003E-2</v>
      </c>
      <c r="AU13" s="5">
        <f t="shared" si="1"/>
        <v>3.9995000000000003</v>
      </c>
    </row>
    <row r="14" spans="1:56" s="1" customFormat="1" ht="16.5" customHeight="1" x14ac:dyDescent="0.25">
      <c r="A14" s="6" t="s">
        <v>5</v>
      </c>
      <c r="B14" s="6" t="s">
        <v>16</v>
      </c>
      <c r="C14" s="6">
        <v>481162</v>
      </c>
      <c r="D14" s="6">
        <v>30838</v>
      </c>
      <c r="E14" s="6">
        <v>6.0229999999999999E-2</v>
      </c>
      <c r="F14" s="14">
        <f t="shared" si="2"/>
        <v>6.0229999999999997</v>
      </c>
      <c r="G14" s="31"/>
      <c r="H14" s="31"/>
      <c r="K14" s="11"/>
      <c r="AE14" s="5" t="s">
        <v>13</v>
      </c>
      <c r="AF14" s="5" t="s">
        <v>83</v>
      </c>
      <c r="AG14" s="5">
        <v>821877</v>
      </c>
      <c r="AH14" s="5">
        <v>45529</v>
      </c>
      <c r="AI14" s="13">
        <v>5.2489000000000001E-2</v>
      </c>
      <c r="AJ14" s="5">
        <f t="shared" si="0"/>
        <v>5.2488999999999999</v>
      </c>
      <c r="AP14" s="5" t="s">
        <v>13</v>
      </c>
      <c r="AQ14" s="5" t="s">
        <v>16</v>
      </c>
      <c r="AR14" s="5">
        <v>495370</v>
      </c>
      <c r="AS14" s="5">
        <v>16630</v>
      </c>
      <c r="AT14" s="5">
        <v>3.2480000000000002E-2</v>
      </c>
      <c r="AU14" s="5">
        <f t="shared" si="1"/>
        <v>3.2480000000000002</v>
      </c>
      <c r="BD14"/>
    </row>
    <row r="15" spans="1:56" ht="16.5" customHeight="1" x14ac:dyDescent="0.25">
      <c r="A15" s="6" t="s">
        <v>5</v>
      </c>
      <c r="B15" s="6" t="s">
        <v>8</v>
      </c>
      <c r="C15" s="6">
        <v>2548152</v>
      </c>
      <c r="D15" s="6">
        <v>202364</v>
      </c>
      <c r="E15" s="6">
        <v>7.3573E-2</v>
      </c>
      <c r="F15" s="14">
        <f t="shared" si="2"/>
        <v>7.3573000000000004</v>
      </c>
      <c r="G15" s="31"/>
      <c r="H15" s="31"/>
      <c r="K15" s="11"/>
      <c r="AE15" s="5" t="s">
        <v>18</v>
      </c>
      <c r="AF15" s="5" t="s">
        <v>82</v>
      </c>
      <c r="AG15" s="5">
        <v>487863</v>
      </c>
      <c r="AH15" s="5">
        <v>12137</v>
      </c>
      <c r="AI15" s="13">
        <v>2.4274E-2</v>
      </c>
      <c r="AJ15" s="5">
        <f t="shared" si="0"/>
        <v>2.4274</v>
      </c>
      <c r="AP15" s="5" t="s">
        <v>18</v>
      </c>
      <c r="AQ15" s="5" t="s">
        <v>8</v>
      </c>
      <c r="AR15" s="5">
        <v>2387510</v>
      </c>
      <c r="AS15" s="5">
        <v>363006</v>
      </c>
      <c r="AT15" s="5">
        <v>0.13197700000000001</v>
      </c>
      <c r="AU15" s="5">
        <f t="shared" si="1"/>
        <v>13.197700000000001</v>
      </c>
    </row>
    <row r="16" spans="1:56" ht="16.5" customHeight="1" x14ac:dyDescent="0.25">
      <c r="A16" s="6" t="s">
        <v>5</v>
      </c>
      <c r="B16" s="6" t="s">
        <v>9</v>
      </c>
      <c r="C16" s="6">
        <v>629756</v>
      </c>
      <c r="D16" s="6">
        <v>7578</v>
      </c>
      <c r="E16" s="6">
        <v>1.189E-2</v>
      </c>
      <c r="F16" s="14">
        <f t="shared" si="2"/>
        <v>1.1890000000000001</v>
      </c>
      <c r="G16" s="31"/>
      <c r="H16" s="31"/>
      <c r="K16" s="11"/>
      <c r="AE16" s="5" t="s">
        <v>18</v>
      </c>
      <c r="AF16" s="5" t="s">
        <v>83</v>
      </c>
      <c r="AG16" s="5">
        <v>793483</v>
      </c>
      <c r="AH16" s="5">
        <v>73923</v>
      </c>
      <c r="AI16" s="13">
        <v>8.5222999999999993E-2</v>
      </c>
      <c r="AJ16" s="5">
        <f t="shared" si="0"/>
        <v>8.5222999999999995</v>
      </c>
      <c r="AP16" s="5" t="s">
        <v>18</v>
      </c>
      <c r="AQ16" s="5" t="s">
        <v>16</v>
      </c>
      <c r="AR16" s="5">
        <v>453863</v>
      </c>
      <c r="AS16" s="5">
        <v>58137</v>
      </c>
      <c r="AT16" s="5">
        <v>0.113549</v>
      </c>
      <c r="AU16" s="5">
        <f t="shared" si="1"/>
        <v>11.354899999999999</v>
      </c>
    </row>
    <row r="17" spans="1:47" ht="16.5" customHeight="1" x14ac:dyDescent="0.25">
      <c r="A17" s="6" t="s">
        <v>5</v>
      </c>
      <c r="B17" s="6" t="s">
        <v>17</v>
      </c>
      <c r="C17" s="6">
        <v>459459</v>
      </c>
      <c r="D17" s="6">
        <v>52541</v>
      </c>
      <c r="E17" s="6">
        <v>0.102619</v>
      </c>
      <c r="F17" s="14">
        <f t="shared" si="2"/>
        <v>10.261900000000001</v>
      </c>
      <c r="G17" s="31"/>
      <c r="H17" s="31"/>
      <c r="K17" s="11"/>
      <c r="AE17" s="5" t="s">
        <v>19</v>
      </c>
      <c r="AF17" s="5" t="s">
        <v>82</v>
      </c>
      <c r="AG17" s="5">
        <v>487859</v>
      </c>
      <c r="AH17" s="5">
        <v>12141</v>
      </c>
      <c r="AI17" s="13">
        <v>2.4282000000000001E-2</v>
      </c>
      <c r="AJ17" s="5">
        <f t="shared" si="0"/>
        <v>2.4282000000000004</v>
      </c>
      <c r="AP17" s="5" t="s">
        <v>19</v>
      </c>
      <c r="AQ17" s="5" t="s">
        <v>8</v>
      </c>
      <c r="AR17" s="5">
        <v>2434926</v>
      </c>
      <c r="AS17" s="5">
        <v>315590</v>
      </c>
      <c r="AT17" s="5">
        <v>0.11473800000000001</v>
      </c>
      <c r="AU17" s="5">
        <f t="shared" si="1"/>
        <v>11.473800000000001</v>
      </c>
    </row>
    <row r="18" spans="1:47" ht="16.5" customHeight="1" x14ac:dyDescent="0.25">
      <c r="A18" s="6" t="s">
        <v>5</v>
      </c>
      <c r="B18" s="6" t="s">
        <v>10</v>
      </c>
      <c r="C18" s="6">
        <v>6846641</v>
      </c>
      <c r="D18" s="6">
        <v>806375</v>
      </c>
      <c r="E18" s="6">
        <v>0.105367</v>
      </c>
      <c r="F18" s="14">
        <f t="shared" si="2"/>
        <v>10.5367</v>
      </c>
      <c r="G18" s="31"/>
      <c r="H18" s="31"/>
      <c r="K18" s="11"/>
      <c r="AE18" s="5" t="s">
        <v>19</v>
      </c>
      <c r="AF18" s="5" t="s">
        <v>83</v>
      </c>
      <c r="AG18" s="5">
        <v>803944</v>
      </c>
      <c r="AH18" s="5">
        <v>63462</v>
      </c>
      <c r="AI18" s="13">
        <v>7.3163000000000006E-2</v>
      </c>
      <c r="AJ18" s="5">
        <f t="shared" si="0"/>
        <v>7.3163000000000009</v>
      </c>
      <c r="AP18" s="5" t="s">
        <v>19</v>
      </c>
      <c r="AQ18" s="5" t="s">
        <v>16</v>
      </c>
      <c r="AR18" s="5">
        <v>461994</v>
      </c>
      <c r="AS18" s="5">
        <v>50006</v>
      </c>
      <c r="AT18" s="5">
        <v>9.7668000000000005E-2</v>
      </c>
      <c r="AU18" s="5">
        <f t="shared" si="1"/>
        <v>9.7667999999999999</v>
      </c>
    </row>
    <row r="19" spans="1:47" ht="16.5" customHeight="1" x14ac:dyDescent="0.25">
      <c r="A19" s="5" t="s">
        <v>11</v>
      </c>
      <c r="B19" s="5" t="s">
        <v>6</v>
      </c>
      <c r="C19" s="5">
        <v>52514</v>
      </c>
      <c r="D19" s="5">
        <v>6685</v>
      </c>
      <c r="E19" s="5">
        <v>0.112924</v>
      </c>
      <c r="F19" s="13">
        <f t="shared" si="2"/>
        <v>11.292399999999999</v>
      </c>
      <c r="G19" s="29">
        <f>AVERAGE(F19,F20,F21,F23,F24)</f>
        <v>6.9911399999999997</v>
      </c>
      <c r="H19" s="30" t="s">
        <v>34</v>
      </c>
      <c r="K19" s="11"/>
      <c r="AE19" s="5" t="s">
        <v>20</v>
      </c>
      <c r="AF19" s="5" t="s">
        <v>82</v>
      </c>
      <c r="AG19" s="5">
        <v>493796</v>
      </c>
      <c r="AH19" s="5">
        <v>6204</v>
      </c>
      <c r="AI19" s="13">
        <v>1.2408000000000001E-2</v>
      </c>
      <c r="AJ19" s="5">
        <f t="shared" si="0"/>
        <v>1.2408000000000001</v>
      </c>
      <c r="AP19" s="5" t="s">
        <v>20</v>
      </c>
      <c r="AQ19" s="5" t="s">
        <v>8</v>
      </c>
      <c r="AR19" s="5">
        <v>2476017</v>
      </c>
      <c r="AS19" s="5">
        <v>274499</v>
      </c>
      <c r="AT19" s="5">
        <v>9.9798999999999999E-2</v>
      </c>
      <c r="AU19" s="5">
        <f t="shared" si="1"/>
        <v>9.9799000000000007</v>
      </c>
    </row>
    <row r="20" spans="1:47" ht="16.5" customHeight="1" x14ac:dyDescent="0.25">
      <c r="A20" s="5" t="s">
        <v>11</v>
      </c>
      <c r="B20" s="5" t="s">
        <v>7</v>
      </c>
      <c r="C20" s="5">
        <v>650982</v>
      </c>
      <c r="D20" s="5">
        <v>69348</v>
      </c>
      <c r="E20" s="5">
        <v>9.6272999999999997E-2</v>
      </c>
      <c r="F20" s="13">
        <f t="shared" si="2"/>
        <v>9.6273</v>
      </c>
      <c r="G20" s="29"/>
      <c r="H20" s="30"/>
      <c r="K20" s="11"/>
      <c r="AE20" s="5" t="s">
        <v>20</v>
      </c>
      <c r="AF20" s="5" t="s">
        <v>83</v>
      </c>
      <c r="AG20" s="5">
        <v>809418</v>
      </c>
      <c r="AH20" s="5">
        <v>57988</v>
      </c>
      <c r="AI20" s="13">
        <v>6.6851999999999995E-2</v>
      </c>
      <c r="AJ20" s="5">
        <f t="shared" si="0"/>
        <v>6.6851999999999991</v>
      </c>
      <c r="AP20" s="5" t="s">
        <v>20</v>
      </c>
      <c r="AQ20" s="5" t="s">
        <v>16</v>
      </c>
      <c r="AR20" s="5">
        <v>469796</v>
      </c>
      <c r="AS20" s="5">
        <v>42204</v>
      </c>
      <c r="AT20" s="5">
        <v>8.2430000000000003E-2</v>
      </c>
      <c r="AU20" s="5">
        <f t="shared" si="1"/>
        <v>8.2430000000000003</v>
      </c>
    </row>
    <row r="21" spans="1:47" ht="16.5" customHeight="1" x14ac:dyDescent="0.25">
      <c r="A21" s="5" t="s">
        <v>11</v>
      </c>
      <c r="B21" s="5" t="s">
        <v>16</v>
      </c>
      <c r="C21" s="5">
        <v>488414</v>
      </c>
      <c r="D21" s="5">
        <v>23586</v>
      </c>
      <c r="E21" s="5">
        <v>4.6066000000000003E-2</v>
      </c>
      <c r="F21" s="13">
        <f t="shared" si="2"/>
        <v>4.6066000000000003</v>
      </c>
      <c r="G21" s="29"/>
      <c r="H21" s="30"/>
      <c r="K21" s="11"/>
      <c r="AE21" s="5" t="s">
        <v>21</v>
      </c>
      <c r="AF21" s="5" t="s">
        <v>82</v>
      </c>
      <c r="AG21" s="5">
        <v>493941</v>
      </c>
      <c r="AH21" s="5">
        <v>6059</v>
      </c>
      <c r="AI21" s="13">
        <v>1.2118E-2</v>
      </c>
      <c r="AJ21" s="5">
        <f t="shared" si="0"/>
        <v>1.2118</v>
      </c>
      <c r="AP21" s="5" t="s">
        <v>21</v>
      </c>
      <c r="AQ21" s="5" t="s">
        <v>8</v>
      </c>
      <c r="AR21" s="5">
        <v>2516474</v>
      </c>
      <c r="AS21" s="5">
        <v>234042</v>
      </c>
      <c r="AT21" s="5">
        <v>8.5089999999999999E-2</v>
      </c>
      <c r="AU21" s="5">
        <f t="shared" si="1"/>
        <v>8.5090000000000003</v>
      </c>
    </row>
    <row r="22" spans="1:47" ht="16.5" customHeight="1" x14ac:dyDescent="0.25">
      <c r="A22" s="5" t="s">
        <v>11</v>
      </c>
      <c r="B22" s="5" t="s">
        <v>8</v>
      </c>
      <c r="C22" s="5">
        <v>2592453</v>
      </c>
      <c r="D22" s="5">
        <v>158063</v>
      </c>
      <c r="E22" s="5">
        <v>5.7466999999999997E-2</v>
      </c>
      <c r="F22" s="13">
        <f t="shared" si="2"/>
        <v>5.7466999999999997</v>
      </c>
      <c r="G22" s="29"/>
      <c r="H22" s="30"/>
      <c r="AE22" s="5" t="s">
        <v>21</v>
      </c>
      <c r="AF22" s="5" t="s">
        <v>83</v>
      </c>
      <c r="AG22" s="5">
        <v>815105</v>
      </c>
      <c r="AH22" s="5">
        <v>52301</v>
      </c>
      <c r="AI22" s="13">
        <v>6.0296000000000002E-2</v>
      </c>
      <c r="AJ22" s="5">
        <f t="shared" si="0"/>
        <v>6.0296000000000003</v>
      </c>
      <c r="AP22" s="5" t="s">
        <v>21</v>
      </c>
      <c r="AQ22" s="5" t="s">
        <v>16</v>
      </c>
      <c r="AR22" s="5">
        <v>477652</v>
      </c>
      <c r="AS22" s="5">
        <v>34348</v>
      </c>
      <c r="AT22" s="5">
        <v>6.7086000000000007E-2</v>
      </c>
      <c r="AU22" s="5">
        <f t="shared" si="1"/>
        <v>6.7086000000000006</v>
      </c>
    </row>
    <row r="23" spans="1:47" ht="16.5" customHeight="1" x14ac:dyDescent="0.25">
      <c r="A23" s="5" t="s">
        <v>11</v>
      </c>
      <c r="B23" s="5" t="s">
        <v>9</v>
      </c>
      <c r="C23" s="5">
        <v>629987</v>
      </c>
      <c r="D23" s="5">
        <v>7347</v>
      </c>
      <c r="E23" s="5">
        <v>1.1528E-2</v>
      </c>
      <c r="F23" s="13">
        <f t="shared" si="2"/>
        <v>1.1528</v>
      </c>
      <c r="G23" s="29"/>
      <c r="H23" s="30"/>
      <c r="AE23" s="5" t="s">
        <v>22</v>
      </c>
      <c r="AF23" s="5" t="s">
        <v>82</v>
      </c>
      <c r="AG23" s="5">
        <v>493938</v>
      </c>
      <c r="AH23" s="5">
        <v>6062</v>
      </c>
      <c r="AI23" s="13">
        <v>1.2123999999999999E-2</v>
      </c>
      <c r="AJ23" s="5">
        <f t="shared" si="0"/>
        <v>1.2123999999999999</v>
      </c>
      <c r="AP23" s="5" t="s">
        <v>22</v>
      </c>
      <c r="AQ23" s="5" t="s">
        <v>8</v>
      </c>
      <c r="AR23" s="5">
        <v>2546407</v>
      </c>
      <c r="AS23" s="5">
        <v>204109</v>
      </c>
      <c r="AT23" s="5">
        <v>7.4207999999999996E-2</v>
      </c>
      <c r="AU23" s="5">
        <f t="shared" si="1"/>
        <v>7.4207999999999998</v>
      </c>
    </row>
    <row r="24" spans="1:47" ht="16.5" customHeight="1" x14ac:dyDescent="0.25">
      <c r="A24" s="5" t="s">
        <v>11</v>
      </c>
      <c r="B24" s="5" t="s">
        <v>17</v>
      </c>
      <c r="C24" s="5">
        <v>469624</v>
      </c>
      <c r="D24" s="5">
        <v>42376</v>
      </c>
      <c r="E24" s="5">
        <v>8.2766000000000006E-2</v>
      </c>
      <c r="F24" s="13">
        <f t="shared" si="2"/>
        <v>8.2766000000000002</v>
      </c>
      <c r="G24" s="29"/>
      <c r="H24" s="30"/>
      <c r="AE24" s="7" t="s">
        <v>22</v>
      </c>
      <c r="AF24" s="7" t="s">
        <v>83</v>
      </c>
      <c r="AG24" s="7">
        <v>815920</v>
      </c>
      <c r="AH24" s="7">
        <v>51486</v>
      </c>
      <c r="AI24" s="15">
        <v>5.9355999999999999E-2</v>
      </c>
      <c r="AJ24" s="7">
        <f t="shared" si="0"/>
        <v>5.9356</v>
      </c>
      <c r="AP24" s="7" t="s">
        <v>22</v>
      </c>
      <c r="AQ24" s="7" t="s">
        <v>16</v>
      </c>
      <c r="AR24" s="7">
        <v>481868</v>
      </c>
      <c r="AS24" s="7">
        <v>30132</v>
      </c>
      <c r="AT24" s="7">
        <v>5.8852000000000002E-2</v>
      </c>
      <c r="AU24" s="7">
        <f t="shared" si="1"/>
        <v>5.8852000000000002</v>
      </c>
    </row>
    <row r="25" spans="1:47" ht="16.5" customHeight="1" x14ac:dyDescent="0.25">
      <c r="A25" s="5" t="s">
        <v>11</v>
      </c>
      <c r="B25" s="5" t="s">
        <v>10</v>
      </c>
      <c r="C25" s="5">
        <v>7006714</v>
      </c>
      <c r="D25" s="5">
        <v>646302</v>
      </c>
      <c r="E25" s="5">
        <v>8.4450999999999998E-2</v>
      </c>
      <c r="F25" s="13">
        <f t="shared" si="2"/>
        <v>8.4451000000000001</v>
      </c>
      <c r="G25" s="29"/>
      <c r="H25" s="30"/>
    </row>
    <row r="26" spans="1:47" ht="16.5" customHeight="1" x14ac:dyDescent="0.25">
      <c r="A26" s="6" t="s">
        <v>12</v>
      </c>
      <c r="B26" s="6" t="s">
        <v>6</v>
      </c>
      <c r="C26" s="6">
        <v>52962</v>
      </c>
      <c r="D26" s="6">
        <v>6237</v>
      </c>
      <c r="E26" s="6">
        <v>0.10535700000000001</v>
      </c>
      <c r="F26" s="14">
        <f t="shared" si="2"/>
        <v>10.5357</v>
      </c>
      <c r="G26" s="31">
        <f>AVERAGE(F26,F27,F28,F30,F31)</f>
        <v>6.0511600000000003</v>
      </c>
      <c r="H26" s="31" t="s">
        <v>36</v>
      </c>
    </row>
    <row r="27" spans="1:47" ht="16.5" customHeight="1" x14ac:dyDescent="0.25">
      <c r="A27" s="6" t="s">
        <v>12</v>
      </c>
      <c r="B27" s="6" t="s">
        <v>7</v>
      </c>
      <c r="C27" s="6">
        <v>662480</v>
      </c>
      <c r="D27" s="6">
        <v>57850</v>
      </c>
      <c r="E27" s="6">
        <v>8.0310000000000006E-2</v>
      </c>
      <c r="F27" s="14">
        <f t="shared" si="2"/>
        <v>8.0310000000000006</v>
      </c>
      <c r="G27" s="31"/>
      <c r="H27" s="31"/>
    </row>
    <row r="28" spans="1:47" ht="16.5" customHeight="1" x14ac:dyDescent="0.25">
      <c r="A28" s="6" t="s">
        <v>12</v>
      </c>
      <c r="B28" s="6" t="s">
        <v>16</v>
      </c>
      <c r="C28" s="6">
        <v>493004</v>
      </c>
      <c r="D28" s="6">
        <v>18996</v>
      </c>
      <c r="E28" s="6">
        <v>3.7102000000000003E-2</v>
      </c>
      <c r="F28" s="14">
        <f t="shared" si="2"/>
        <v>3.7102000000000004</v>
      </c>
      <c r="G28" s="31"/>
      <c r="H28" s="31"/>
    </row>
    <row r="29" spans="1:47" ht="16.5" customHeight="1" x14ac:dyDescent="0.25">
      <c r="A29" s="6" t="s">
        <v>12</v>
      </c>
      <c r="B29" s="6" t="s">
        <v>8</v>
      </c>
      <c r="C29" s="6">
        <v>2621311</v>
      </c>
      <c r="D29" s="6">
        <v>129205</v>
      </c>
      <c r="E29" s="6">
        <v>4.6975000000000003E-2</v>
      </c>
      <c r="F29" s="14">
        <f t="shared" si="2"/>
        <v>4.6975000000000007</v>
      </c>
      <c r="G29" s="31"/>
      <c r="H29" s="31"/>
    </row>
    <row r="30" spans="1:47" ht="16.5" customHeight="1" x14ac:dyDescent="0.25">
      <c r="A30" s="6" t="s">
        <v>12</v>
      </c>
      <c r="B30" s="6" t="s">
        <v>9</v>
      </c>
      <c r="C30" s="6">
        <v>630300</v>
      </c>
      <c r="D30" s="6">
        <v>7034</v>
      </c>
      <c r="E30" s="6">
        <v>1.1037E-2</v>
      </c>
      <c r="F30" s="14">
        <f t="shared" si="2"/>
        <v>1.1036999999999999</v>
      </c>
      <c r="G30" s="31"/>
      <c r="H30" s="31"/>
    </row>
    <row r="31" spans="1:47" ht="16.5" customHeight="1" x14ac:dyDescent="0.25">
      <c r="A31" s="6" t="s">
        <v>12</v>
      </c>
      <c r="B31" s="6" t="s">
        <v>17</v>
      </c>
      <c r="C31" s="6">
        <v>476799</v>
      </c>
      <c r="D31" s="6">
        <v>35201</v>
      </c>
      <c r="E31" s="6">
        <v>6.8751999999999994E-2</v>
      </c>
      <c r="F31" s="14">
        <f t="shared" si="2"/>
        <v>6.8751999999999995</v>
      </c>
      <c r="G31" s="31"/>
      <c r="H31" s="31"/>
    </row>
    <row r="32" spans="1:47" ht="16.5" customHeight="1" x14ac:dyDescent="0.25">
      <c r="A32" s="6" t="s">
        <v>12</v>
      </c>
      <c r="B32" s="6" t="s">
        <v>10</v>
      </c>
      <c r="C32" s="6">
        <v>7106132</v>
      </c>
      <c r="D32" s="6">
        <v>546884</v>
      </c>
      <c r="E32" s="6">
        <v>7.1459999999999996E-2</v>
      </c>
      <c r="F32" s="14">
        <f t="shared" si="2"/>
        <v>7.1459999999999999</v>
      </c>
      <c r="G32" s="31"/>
      <c r="H32" s="31"/>
    </row>
    <row r="33" spans="1:8" ht="16.5" customHeight="1" x14ac:dyDescent="0.25">
      <c r="A33" s="5" t="s">
        <v>13</v>
      </c>
      <c r="B33" s="5" t="s">
        <v>6</v>
      </c>
      <c r="C33" s="5">
        <v>53096</v>
      </c>
      <c r="D33" s="5">
        <v>6103</v>
      </c>
      <c r="E33" s="5">
        <v>0.103093</v>
      </c>
      <c r="F33" s="13">
        <f t="shared" si="2"/>
        <v>10.3093</v>
      </c>
      <c r="G33" s="29">
        <f>AVERAGE(F33,F34,F35,F37,F38)</f>
        <v>5.423820000000001</v>
      </c>
      <c r="H33" s="30" t="s">
        <v>37</v>
      </c>
    </row>
    <row r="34" spans="1:8" ht="16.5" customHeight="1" x14ac:dyDescent="0.25">
      <c r="A34" s="5" t="s">
        <v>13</v>
      </c>
      <c r="B34" s="5" t="s">
        <v>7</v>
      </c>
      <c r="C34" s="5">
        <v>670030</v>
      </c>
      <c r="D34" s="5">
        <v>50300</v>
      </c>
      <c r="E34" s="5">
        <v>6.9829000000000002E-2</v>
      </c>
      <c r="F34" s="13">
        <f t="shared" si="2"/>
        <v>6.9828999999999999</v>
      </c>
      <c r="G34" s="29"/>
      <c r="H34" s="30"/>
    </row>
    <row r="35" spans="1:8" ht="16.5" customHeight="1" x14ac:dyDescent="0.25">
      <c r="A35" s="5" t="s">
        <v>13</v>
      </c>
      <c r="B35" s="5" t="s">
        <v>16</v>
      </c>
      <c r="C35" s="5">
        <v>495370</v>
      </c>
      <c r="D35" s="5">
        <v>16630</v>
      </c>
      <c r="E35" s="5">
        <v>3.2480000000000002E-2</v>
      </c>
      <c r="F35" s="13">
        <f t="shared" si="2"/>
        <v>3.2480000000000002</v>
      </c>
      <c r="G35" s="29"/>
      <c r="H35" s="30"/>
    </row>
    <row r="36" spans="1:8" ht="16.5" customHeight="1" x14ac:dyDescent="0.25">
      <c r="A36" s="5" t="s">
        <v>13</v>
      </c>
      <c r="B36" s="5" t="s">
        <v>8</v>
      </c>
      <c r="C36" s="5">
        <v>2640508</v>
      </c>
      <c r="D36" s="5">
        <v>110008</v>
      </c>
      <c r="E36" s="5">
        <v>3.9995000000000003E-2</v>
      </c>
      <c r="F36" s="13">
        <f t="shared" si="2"/>
        <v>3.9995000000000003</v>
      </c>
      <c r="G36" s="29"/>
      <c r="H36" s="30"/>
    </row>
    <row r="37" spans="1:8" ht="16.5" customHeight="1" x14ac:dyDescent="0.25">
      <c r="A37" s="5" t="s">
        <v>13</v>
      </c>
      <c r="B37" s="5" t="s">
        <v>9</v>
      </c>
      <c r="C37" s="5">
        <v>630490</v>
      </c>
      <c r="D37" s="5">
        <v>6844</v>
      </c>
      <c r="E37" s="5">
        <v>1.0737999999999999E-2</v>
      </c>
      <c r="F37" s="13">
        <f t="shared" si="2"/>
        <v>1.0737999999999999</v>
      </c>
      <c r="G37" s="29"/>
      <c r="H37" s="30"/>
    </row>
    <row r="38" spans="1:8" ht="16.5" customHeight="1" x14ac:dyDescent="0.25">
      <c r="A38" s="5" t="s">
        <v>13</v>
      </c>
      <c r="B38" s="5" t="s">
        <v>17</v>
      </c>
      <c r="C38" s="5">
        <v>483814</v>
      </c>
      <c r="D38" s="5">
        <v>28186</v>
      </c>
      <c r="E38" s="5">
        <v>5.5051000000000003E-2</v>
      </c>
      <c r="F38" s="13">
        <f t="shared" si="2"/>
        <v>5.5051000000000005</v>
      </c>
      <c r="G38" s="29"/>
      <c r="H38" s="30"/>
    </row>
    <row r="39" spans="1:8" ht="16.5" customHeight="1" x14ac:dyDescent="0.25">
      <c r="A39" s="5" t="s">
        <v>13</v>
      </c>
      <c r="B39" s="5" t="s">
        <v>10</v>
      </c>
      <c r="C39" s="5">
        <v>7204820</v>
      </c>
      <c r="D39" s="5">
        <v>448196</v>
      </c>
      <c r="E39" s="5">
        <v>5.8564999999999999E-2</v>
      </c>
      <c r="F39" s="13">
        <f t="shared" si="2"/>
        <v>5.8564999999999996</v>
      </c>
      <c r="G39" s="29"/>
      <c r="H39" s="30"/>
    </row>
    <row r="40" spans="1:8" ht="16.5" customHeight="1" x14ac:dyDescent="0.25">
      <c r="A40" s="6" t="s">
        <v>18</v>
      </c>
      <c r="B40" s="6" t="s">
        <v>6</v>
      </c>
      <c r="C40" s="6">
        <v>49299</v>
      </c>
      <c r="D40" s="6">
        <v>9900</v>
      </c>
      <c r="E40" s="6">
        <v>0.16723299999999999</v>
      </c>
      <c r="F40" s="14">
        <f t="shared" si="2"/>
        <v>16.723299999999998</v>
      </c>
      <c r="G40" s="31">
        <f>AVERAGE(F40,F41,F42,F44,F45)</f>
        <v>13.719220000000002</v>
      </c>
      <c r="H40" s="31" t="s">
        <v>38</v>
      </c>
    </row>
    <row r="41" spans="1:8" ht="16.5" customHeight="1" x14ac:dyDescent="0.25">
      <c r="A41" s="6" t="s">
        <v>18</v>
      </c>
      <c r="B41" s="6" t="s">
        <v>7</v>
      </c>
      <c r="C41" s="6">
        <v>566855</v>
      </c>
      <c r="D41" s="6">
        <v>153475</v>
      </c>
      <c r="E41" s="6">
        <v>0.213062</v>
      </c>
      <c r="F41" s="14">
        <f t="shared" si="2"/>
        <v>21.3062</v>
      </c>
      <c r="G41" s="31"/>
      <c r="H41" s="31"/>
    </row>
    <row r="42" spans="1:8" ht="16.5" customHeight="1" x14ac:dyDescent="0.25">
      <c r="A42" s="6" t="s">
        <v>18</v>
      </c>
      <c r="B42" s="6" t="s">
        <v>16</v>
      </c>
      <c r="C42" s="6">
        <v>453863</v>
      </c>
      <c r="D42" s="6">
        <v>58137</v>
      </c>
      <c r="E42" s="6">
        <v>0.113549</v>
      </c>
      <c r="F42" s="14">
        <f t="shared" si="2"/>
        <v>11.354899999999999</v>
      </c>
      <c r="G42" s="31"/>
      <c r="H42" s="31"/>
    </row>
    <row r="43" spans="1:8" ht="16.5" customHeight="1" x14ac:dyDescent="0.25">
      <c r="A43" s="6" t="s">
        <v>18</v>
      </c>
      <c r="B43" s="6" t="s">
        <v>8</v>
      </c>
      <c r="C43" s="6">
        <v>2387510</v>
      </c>
      <c r="D43" s="6">
        <v>363006</v>
      </c>
      <c r="E43" s="6">
        <v>0.13197700000000001</v>
      </c>
      <c r="F43" s="14">
        <f t="shared" si="2"/>
        <v>13.197700000000001</v>
      </c>
      <c r="G43" s="31"/>
      <c r="H43" s="31"/>
    </row>
    <row r="44" spans="1:8" ht="16.5" customHeight="1" x14ac:dyDescent="0.25">
      <c r="A44" s="6" t="s">
        <v>18</v>
      </c>
      <c r="B44" s="6" t="s">
        <v>9</v>
      </c>
      <c r="C44" s="6">
        <v>625750</v>
      </c>
      <c r="D44" s="6">
        <v>11584</v>
      </c>
      <c r="E44" s="6">
        <v>1.8176000000000001E-2</v>
      </c>
      <c r="F44" s="14">
        <f t="shared" si="2"/>
        <v>1.8176000000000001</v>
      </c>
      <c r="G44" s="31"/>
      <c r="H44" s="31"/>
    </row>
    <row r="45" spans="1:8" ht="16.5" customHeight="1" x14ac:dyDescent="0.25">
      <c r="A45" s="6" t="s">
        <v>18</v>
      </c>
      <c r="B45" s="6" t="s">
        <v>17</v>
      </c>
      <c r="C45" s="6">
        <v>422942</v>
      </c>
      <c r="D45" s="6">
        <v>89058</v>
      </c>
      <c r="E45" s="6">
        <v>0.17394100000000001</v>
      </c>
      <c r="F45" s="14">
        <f t="shared" si="2"/>
        <v>17.394100000000002</v>
      </c>
      <c r="G45" s="31"/>
      <c r="H45" s="31"/>
    </row>
    <row r="46" spans="1:8" ht="16.5" customHeight="1" x14ac:dyDescent="0.25">
      <c r="A46" s="6" t="s">
        <v>18</v>
      </c>
      <c r="B46" s="6" t="s">
        <v>10</v>
      </c>
      <c r="C46" s="6">
        <v>6304336</v>
      </c>
      <c r="D46" s="6">
        <v>1348680</v>
      </c>
      <c r="E46" s="6">
        <v>0.176229</v>
      </c>
      <c r="F46" s="14">
        <f t="shared" si="2"/>
        <v>17.622900000000001</v>
      </c>
      <c r="G46" s="31"/>
      <c r="H46" s="31"/>
    </row>
    <row r="47" spans="1:8" ht="16.5" customHeight="1" x14ac:dyDescent="0.25">
      <c r="A47" s="5" t="s">
        <v>19</v>
      </c>
      <c r="B47" s="5" t="s">
        <v>6</v>
      </c>
      <c r="C47" s="5">
        <v>50710</v>
      </c>
      <c r="D47" s="5">
        <v>8489</v>
      </c>
      <c r="E47" s="5">
        <v>0.143398</v>
      </c>
      <c r="F47" s="13">
        <f t="shared" si="2"/>
        <v>14.3398</v>
      </c>
      <c r="G47" s="29">
        <f>AVERAGE(F47,F48,F49,F51,F52)</f>
        <v>11.468160000000001</v>
      </c>
      <c r="H47" s="30" t="s">
        <v>49</v>
      </c>
    </row>
    <row r="48" spans="1:8" ht="16.5" customHeight="1" x14ac:dyDescent="0.25">
      <c r="A48" s="5" t="s">
        <v>19</v>
      </c>
      <c r="B48" s="5" t="s">
        <v>7</v>
      </c>
      <c r="C48" s="5">
        <v>595016</v>
      </c>
      <c r="D48" s="5">
        <v>125314</v>
      </c>
      <c r="E48" s="5">
        <v>0.17396700000000001</v>
      </c>
      <c r="F48" s="13">
        <f t="shared" si="2"/>
        <v>17.396700000000003</v>
      </c>
      <c r="G48" s="29"/>
      <c r="H48" s="30"/>
    </row>
    <row r="49" spans="1:18" ht="16.5" customHeight="1" x14ac:dyDescent="0.25">
      <c r="A49" s="5" t="s">
        <v>19</v>
      </c>
      <c r="B49" s="5" t="s">
        <v>16</v>
      </c>
      <c r="C49" s="5">
        <v>461994</v>
      </c>
      <c r="D49" s="5">
        <v>50006</v>
      </c>
      <c r="E49" s="5">
        <v>9.7668000000000005E-2</v>
      </c>
      <c r="F49" s="13">
        <f t="shared" si="2"/>
        <v>9.7667999999999999</v>
      </c>
      <c r="G49" s="29"/>
      <c r="H49" s="30"/>
    </row>
    <row r="50" spans="1:18" ht="16.5" customHeight="1" x14ac:dyDescent="0.25">
      <c r="A50" s="5" t="s">
        <v>19</v>
      </c>
      <c r="B50" s="5" t="s">
        <v>8</v>
      </c>
      <c r="C50" s="5">
        <v>2434926</v>
      </c>
      <c r="D50" s="5">
        <v>315590</v>
      </c>
      <c r="E50" s="5">
        <v>0.11473800000000001</v>
      </c>
      <c r="F50" s="13">
        <f t="shared" si="2"/>
        <v>11.473800000000001</v>
      </c>
      <c r="G50" s="29"/>
      <c r="H50" s="30"/>
    </row>
    <row r="51" spans="1:18" ht="16.5" customHeight="1" x14ac:dyDescent="0.25">
      <c r="A51" s="5" t="s">
        <v>19</v>
      </c>
      <c r="B51" s="5" t="s">
        <v>9</v>
      </c>
      <c r="C51" s="5">
        <v>628119</v>
      </c>
      <c r="D51" s="5">
        <v>9215</v>
      </c>
      <c r="E51" s="5">
        <v>1.4459E-2</v>
      </c>
      <c r="F51" s="13">
        <f t="shared" si="2"/>
        <v>1.4459</v>
      </c>
      <c r="G51" s="29"/>
      <c r="H51" s="30"/>
    </row>
    <row r="52" spans="1:18" ht="16.5" customHeight="1" x14ac:dyDescent="0.25">
      <c r="A52" s="5" t="s">
        <v>19</v>
      </c>
      <c r="B52" s="5" t="s">
        <v>17</v>
      </c>
      <c r="C52" s="5">
        <v>438315</v>
      </c>
      <c r="D52" s="5">
        <v>73685</v>
      </c>
      <c r="E52" s="5">
        <v>0.14391599999999999</v>
      </c>
      <c r="F52" s="13">
        <f t="shared" si="2"/>
        <v>14.391599999999999</v>
      </c>
      <c r="G52" s="29"/>
      <c r="H52" s="30"/>
    </row>
    <row r="53" spans="1:18" ht="16.5" customHeight="1" x14ac:dyDescent="0.25">
      <c r="A53" s="5" t="s">
        <v>19</v>
      </c>
      <c r="B53" s="5" t="s">
        <v>10</v>
      </c>
      <c r="C53" s="5">
        <v>6534851</v>
      </c>
      <c r="D53" s="5">
        <v>1118165</v>
      </c>
      <c r="E53" s="5">
        <v>0.14610799999999999</v>
      </c>
      <c r="F53" s="13">
        <f t="shared" si="2"/>
        <v>14.610799999999999</v>
      </c>
      <c r="G53" s="29"/>
      <c r="H53" s="30"/>
    </row>
    <row r="54" spans="1:18" ht="16.5" customHeight="1" x14ac:dyDescent="0.25">
      <c r="A54" s="6" t="s">
        <v>20</v>
      </c>
      <c r="B54" s="6" t="s">
        <v>6</v>
      </c>
      <c r="C54" s="6">
        <v>51319</v>
      </c>
      <c r="D54" s="6">
        <v>7880</v>
      </c>
      <c r="E54" s="6">
        <v>0.13311000000000001</v>
      </c>
      <c r="F54" s="14">
        <f t="shared" si="2"/>
        <v>13.311</v>
      </c>
      <c r="G54" s="31">
        <f>AVERAGE(F54,F55,F56,F58,F59)</f>
        <v>9.6796800000000012</v>
      </c>
      <c r="H54" s="31" t="s">
        <v>39</v>
      </c>
    </row>
    <row r="55" spans="1:18" ht="16.5" customHeight="1" x14ac:dyDescent="0.25">
      <c r="A55" s="6" t="s">
        <v>20</v>
      </c>
      <c r="B55" s="6" t="s">
        <v>7</v>
      </c>
      <c r="C55" s="6">
        <v>621697</v>
      </c>
      <c r="D55" s="6">
        <v>98633</v>
      </c>
      <c r="E55" s="6">
        <v>0.13692799999999999</v>
      </c>
      <c r="F55" s="14">
        <f t="shared" si="2"/>
        <v>13.6928</v>
      </c>
      <c r="G55" s="31"/>
      <c r="H55" s="31"/>
    </row>
    <row r="56" spans="1:18" ht="16.5" customHeight="1" x14ac:dyDescent="0.25">
      <c r="A56" s="6" t="s">
        <v>20</v>
      </c>
      <c r="B56" s="6" t="s">
        <v>16</v>
      </c>
      <c r="C56" s="6">
        <v>469796</v>
      </c>
      <c r="D56" s="6">
        <v>42204</v>
      </c>
      <c r="E56" s="6">
        <v>8.2430000000000003E-2</v>
      </c>
      <c r="F56" s="14">
        <f t="shared" si="2"/>
        <v>8.2430000000000003</v>
      </c>
      <c r="G56" s="31"/>
      <c r="H56" s="31"/>
      <c r="P56" t="s">
        <v>62</v>
      </c>
    </row>
    <row r="57" spans="1:18" ht="16.5" customHeight="1" x14ac:dyDescent="0.25">
      <c r="A57" s="6" t="s">
        <v>20</v>
      </c>
      <c r="B57" s="6" t="s">
        <v>8</v>
      </c>
      <c r="C57" s="6">
        <v>2476017</v>
      </c>
      <c r="D57" s="6">
        <v>274499</v>
      </c>
      <c r="E57" s="6">
        <v>9.9798999999999999E-2</v>
      </c>
      <c r="F57" s="14">
        <f t="shared" si="2"/>
        <v>9.9799000000000007</v>
      </c>
      <c r="G57" s="31"/>
      <c r="H57" s="31"/>
    </row>
    <row r="58" spans="1:18" ht="16.5" customHeight="1" x14ac:dyDescent="0.25">
      <c r="A58" s="6" t="s">
        <v>20</v>
      </c>
      <c r="B58" s="6" t="s">
        <v>9</v>
      </c>
      <c r="C58" s="6">
        <v>629341</v>
      </c>
      <c r="D58" s="6">
        <v>7993</v>
      </c>
      <c r="E58" s="6">
        <v>1.2541E-2</v>
      </c>
      <c r="F58" s="14">
        <f t="shared" si="2"/>
        <v>1.2541</v>
      </c>
      <c r="G58" s="31"/>
      <c r="H58" s="31"/>
    </row>
    <row r="59" spans="1:18" ht="16.5" customHeight="1" x14ac:dyDescent="0.25">
      <c r="A59" s="6" t="s">
        <v>20</v>
      </c>
      <c r="B59" s="6" t="s">
        <v>17</v>
      </c>
      <c r="C59" s="6">
        <v>451085</v>
      </c>
      <c r="D59" s="6">
        <v>60915</v>
      </c>
      <c r="E59" s="6">
        <v>0.118975</v>
      </c>
      <c r="F59" s="14">
        <f t="shared" si="2"/>
        <v>11.897499999999999</v>
      </c>
      <c r="G59" s="31"/>
      <c r="H59" s="31"/>
    </row>
    <row r="60" spans="1:18" ht="16.5" customHeight="1" x14ac:dyDescent="0.25">
      <c r="A60" s="6" t="s">
        <v>20</v>
      </c>
      <c r="B60" s="6" t="s">
        <v>10</v>
      </c>
      <c r="C60" s="6">
        <v>6711805</v>
      </c>
      <c r="D60" s="6">
        <v>941211</v>
      </c>
      <c r="E60" s="6">
        <v>0.122986</v>
      </c>
      <c r="F60" s="14">
        <f t="shared" si="2"/>
        <v>12.2986</v>
      </c>
      <c r="G60" s="31"/>
      <c r="H60" s="31"/>
    </row>
    <row r="61" spans="1:18" ht="16.5" customHeight="1" x14ac:dyDescent="0.25">
      <c r="A61" s="5" t="s">
        <v>21</v>
      </c>
      <c r="B61" s="5" t="s">
        <v>6</v>
      </c>
      <c r="C61" s="5">
        <v>51390</v>
      </c>
      <c r="D61" s="5">
        <v>7809</v>
      </c>
      <c r="E61" s="5">
        <v>0.131911</v>
      </c>
      <c r="F61" s="13">
        <f t="shared" si="2"/>
        <v>13.1911</v>
      </c>
      <c r="G61" s="29">
        <f>AVERAGE(F61,F62,F63,F65,F66)</f>
        <v>8.4288800000000013</v>
      </c>
      <c r="H61" s="30" t="s">
        <v>40</v>
      </c>
    </row>
    <row r="62" spans="1:18" ht="16.5" customHeight="1" x14ac:dyDescent="0.25">
      <c r="A62" s="5" t="s">
        <v>21</v>
      </c>
      <c r="B62" s="5" t="s">
        <v>7</v>
      </c>
      <c r="C62" s="5">
        <v>641290</v>
      </c>
      <c r="D62" s="5">
        <v>79040</v>
      </c>
      <c r="E62" s="5">
        <v>0.10972700000000001</v>
      </c>
      <c r="F62" s="13">
        <f t="shared" si="2"/>
        <v>10.9727</v>
      </c>
      <c r="G62" s="29"/>
      <c r="H62" s="30"/>
      <c r="R62" t="s">
        <v>62</v>
      </c>
    </row>
    <row r="63" spans="1:18" ht="16.5" customHeight="1" x14ac:dyDescent="0.25">
      <c r="A63" s="5" t="s">
        <v>21</v>
      </c>
      <c r="B63" s="5" t="s">
        <v>16</v>
      </c>
      <c r="C63" s="5">
        <v>477652</v>
      </c>
      <c r="D63" s="5">
        <v>34348</v>
      </c>
      <c r="E63" s="5">
        <v>6.7086000000000007E-2</v>
      </c>
      <c r="F63" s="13">
        <f t="shared" si="2"/>
        <v>6.7086000000000006</v>
      </c>
      <c r="G63" s="29"/>
      <c r="H63" s="30"/>
    </row>
    <row r="64" spans="1:18" ht="16.5" customHeight="1" x14ac:dyDescent="0.25">
      <c r="A64" s="5" t="s">
        <v>21</v>
      </c>
      <c r="B64" s="5" t="s">
        <v>8</v>
      </c>
      <c r="C64" s="5">
        <v>2516474</v>
      </c>
      <c r="D64" s="5">
        <v>234042</v>
      </c>
      <c r="E64" s="5">
        <v>8.5089999999999999E-2</v>
      </c>
      <c r="F64" s="13">
        <f t="shared" si="2"/>
        <v>8.5090000000000003</v>
      </c>
      <c r="G64" s="29"/>
      <c r="H64" s="30"/>
    </row>
    <row r="65" spans="1:8" ht="16.5" customHeight="1" x14ac:dyDescent="0.25">
      <c r="A65" s="5" t="s">
        <v>21</v>
      </c>
      <c r="B65" s="5" t="s">
        <v>9</v>
      </c>
      <c r="C65" s="5">
        <v>629914</v>
      </c>
      <c r="D65" s="5">
        <v>7420</v>
      </c>
      <c r="E65" s="5">
        <v>1.1642E-2</v>
      </c>
      <c r="F65" s="13">
        <f t="shared" si="2"/>
        <v>1.1641999999999999</v>
      </c>
      <c r="G65" s="29"/>
      <c r="H65" s="30"/>
    </row>
    <row r="66" spans="1:8" ht="16.5" customHeight="1" x14ac:dyDescent="0.25">
      <c r="A66" s="5" t="s">
        <v>21</v>
      </c>
      <c r="B66" s="5" t="s">
        <v>17</v>
      </c>
      <c r="C66" s="5">
        <v>460248</v>
      </c>
      <c r="D66" s="5">
        <v>51752</v>
      </c>
      <c r="E66" s="5">
        <v>0.101078</v>
      </c>
      <c r="F66" s="13">
        <f t="shared" si="2"/>
        <v>10.107800000000001</v>
      </c>
      <c r="G66" s="29"/>
      <c r="H66" s="30"/>
    </row>
    <row r="67" spans="1:8" ht="16.5" customHeight="1" x14ac:dyDescent="0.25">
      <c r="A67" s="5" t="s">
        <v>21</v>
      </c>
      <c r="B67" s="5" t="s">
        <v>10</v>
      </c>
      <c r="C67" s="5">
        <v>6860125</v>
      </c>
      <c r="D67" s="5">
        <v>792891</v>
      </c>
      <c r="E67" s="5">
        <v>0.103605</v>
      </c>
      <c r="F67" s="13">
        <f t="shared" si="2"/>
        <v>10.3605</v>
      </c>
      <c r="G67" s="29"/>
      <c r="H67" s="30"/>
    </row>
    <row r="68" spans="1:8" ht="16.5" customHeight="1" x14ac:dyDescent="0.25">
      <c r="A68" s="6" t="s">
        <v>22</v>
      </c>
      <c r="B68" s="6" t="s">
        <v>6</v>
      </c>
      <c r="C68" s="6">
        <v>51438</v>
      </c>
      <c r="D68" s="6">
        <v>7761</v>
      </c>
      <c r="E68" s="6">
        <v>0.13109999999999999</v>
      </c>
      <c r="F68" s="14">
        <f t="shared" si="2"/>
        <v>13.11</v>
      </c>
      <c r="G68" s="31">
        <f>AVERAGE(F68,F69,F70,F72,F73)</f>
        <v>7.5832999999999995</v>
      </c>
      <c r="H68" s="31" t="s">
        <v>41</v>
      </c>
    </row>
    <row r="69" spans="1:8" ht="16.5" customHeight="1" x14ac:dyDescent="0.25">
      <c r="A69" s="6" t="s">
        <v>22</v>
      </c>
      <c r="B69" s="6" t="s">
        <v>7</v>
      </c>
      <c r="C69" s="6">
        <v>656137</v>
      </c>
      <c r="D69" s="6">
        <v>64193</v>
      </c>
      <c r="E69" s="6">
        <v>8.9116000000000001E-2</v>
      </c>
      <c r="F69" s="14">
        <f t="shared" si="2"/>
        <v>8.9116</v>
      </c>
      <c r="G69" s="31"/>
      <c r="H69" s="31"/>
    </row>
    <row r="70" spans="1:8" ht="16.5" customHeight="1" x14ac:dyDescent="0.25">
      <c r="A70" s="6" t="s">
        <v>22</v>
      </c>
      <c r="B70" s="6" t="s">
        <v>16</v>
      </c>
      <c r="C70" s="6">
        <v>481868</v>
      </c>
      <c r="D70" s="6">
        <v>30132</v>
      </c>
      <c r="E70" s="6">
        <v>5.8852000000000002E-2</v>
      </c>
      <c r="F70" s="14">
        <f t="shared" ref="F70:F123" si="5">E70 * 100</f>
        <v>5.8852000000000002</v>
      </c>
      <c r="G70" s="31"/>
      <c r="H70" s="31"/>
    </row>
    <row r="71" spans="1:8" ht="16.5" customHeight="1" x14ac:dyDescent="0.25">
      <c r="A71" s="6" t="s">
        <v>22</v>
      </c>
      <c r="B71" s="6" t="s">
        <v>8</v>
      </c>
      <c r="C71" s="6">
        <v>2546407</v>
      </c>
      <c r="D71" s="6">
        <v>204109</v>
      </c>
      <c r="E71" s="6">
        <v>7.4207999999999996E-2</v>
      </c>
      <c r="F71" s="14">
        <f t="shared" si="5"/>
        <v>7.4207999999999998</v>
      </c>
      <c r="G71" s="31"/>
      <c r="H71" s="31"/>
    </row>
    <row r="72" spans="1:8" ht="16.5" customHeight="1" x14ac:dyDescent="0.25">
      <c r="A72" s="6" t="s">
        <v>22</v>
      </c>
      <c r="B72" s="6" t="s">
        <v>9</v>
      </c>
      <c r="C72" s="6">
        <v>630055</v>
      </c>
      <c r="D72" s="6">
        <v>7279</v>
      </c>
      <c r="E72" s="6">
        <v>1.1421000000000001E-2</v>
      </c>
      <c r="F72" s="14">
        <f t="shared" si="5"/>
        <v>1.1421000000000001</v>
      </c>
      <c r="G72" s="31"/>
      <c r="H72" s="31"/>
    </row>
    <row r="73" spans="1:8" ht="16.5" customHeight="1" x14ac:dyDescent="0.25">
      <c r="A73" s="6" t="s">
        <v>22</v>
      </c>
      <c r="B73" s="6" t="s">
        <v>17</v>
      </c>
      <c r="C73" s="6">
        <v>466598</v>
      </c>
      <c r="D73" s="6">
        <v>45402</v>
      </c>
      <c r="E73" s="6">
        <v>8.8676000000000005E-2</v>
      </c>
      <c r="F73" s="14">
        <f t="shared" si="5"/>
        <v>8.8676000000000013</v>
      </c>
      <c r="G73" s="31"/>
      <c r="H73" s="31"/>
    </row>
    <row r="74" spans="1:8" ht="16.5" customHeight="1" x14ac:dyDescent="0.25">
      <c r="A74" s="6" t="s">
        <v>22</v>
      </c>
      <c r="B74" s="6" t="s">
        <v>10</v>
      </c>
      <c r="C74" s="6">
        <v>6981707</v>
      </c>
      <c r="D74" s="6">
        <v>671309</v>
      </c>
      <c r="E74" s="6">
        <v>8.7718000000000004E-2</v>
      </c>
      <c r="F74" s="14">
        <f t="shared" si="5"/>
        <v>8.7718000000000007</v>
      </c>
      <c r="G74" s="31"/>
      <c r="H74" s="31"/>
    </row>
    <row r="75" spans="1:8" ht="16.5" customHeight="1" x14ac:dyDescent="0.25">
      <c r="A75" s="5" t="s">
        <v>23</v>
      </c>
      <c r="B75" s="5" t="s">
        <v>6</v>
      </c>
      <c r="C75" s="5">
        <v>29627</v>
      </c>
      <c r="D75" s="5">
        <v>29572</v>
      </c>
      <c r="E75" s="5">
        <v>0.49953500000000001</v>
      </c>
      <c r="F75" s="13">
        <f t="shared" si="5"/>
        <v>49.953499999999998</v>
      </c>
      <c r="G75" s="29">
        <f>AVERAGE(F75,F76,F77,F79,F80)</f>
        <v>45.32676</v>
      </c>
      <c r="H75" s="30" t="s">
        <v>42</v>
      </c>
    </row>
    <row r="76" spans="1:8" ht="16.5" customHeight="1" x14ac:dyDescent="0.25">
      <c r="A76" s="5" t="s">
        <v>23</v>
      </c>
      <c r="B76" s="5" t="s">
        <v>7</v>
      </c>
      <c r="C76" s="5">
        <v>441575</v>
      </c>
      <c r="D76" s="5">
        <v>278755</v>
      </c>
      <c r="E76" s="5">
        <v>0.38698199999999999</v>
      </c>
      <c r="F76" s="13">
        <f t="shared" si="5"/>
        <v>38.6982</v>
      </c>
      <c r="G76" s="29"/>
      <c r="H76" s="30"/>
    </row>
    <row r="77" spans="1:8" ht="16.5" customHeight="1" x14ac:dyDescent="0.25">
      <c r="A77" s="5" t="s">
        <v>23</v>
      </c>
      <c r="B77" s="5" t="s">
        <v>16</v>
      </c>
      <c r="C77" s="5">
        <v>272178</v>
      </c>
      <c r="D77" s="5">
        <v>239822</v>
      </c>
      <c r="E77" s="5">
        <v>0.46840199999999999</v>
      </c>
      <c r="F77" s="13">
        <f t="shared" si="5"/>
        <v>46.840199999999996</v>
      </c>
      <c r="G77" s="29"/>
      <c r="H77" s="30"/>
    </row>
    <row r="78" spans="1:8" ht="16.5" customHeight="1" x14ac:dyDescent="0.25">
      <c r="A78" s="5" t="s">
        <v>23</v>
      </c>
      <c r="B78" s="5" t="s">
        <v>8</v>
      </c>
      <c r="C78" s="5">
        <v>1486855</v>
      </c>
      <c r="D78" s="5">
        <v>1263661</v>
      </c>
      <c r="E78" s="5">
        <v>0.45942699999999997</v>
      </c>
      <c r="F78" s="13">
        <f t="shared" si="5"/>
        <v>45.942699999999995</v>
      </c>
      <c r="G78" s="29"/>
      <c r="H78" s="30"/>
    </row>
    <row r="79" spans="1:8" ht="16.5" customHeight="1" x14ac:dyDescent="0.25">
      <c r="A79" s="5" t="s">
        <v>23</v>
      </c>
      <c r="B79" s="5" t="s">
        <v>9</v>
      </c>
      <c r="C79" s="5">
        <v>322835</v>
      </c>
      <c r="D79" s="5">
        <v>314499</v>
      </c>
      <c r="E79" s="5">
        <v>0.49346000000000001</v>
      </c>
      <c r="F79" s="13">
        <f t="shared" si="5"/>
        <v>49.346000000000004</v>
      </c>
      <c r="G79" s="29"/>
      <c r="H79" s="30"/>
    </row>
    <row r="80" spans="1:8" ht="16.5" customHeight="1" x14ac:dyDescent="0.25">
      <c r="A80" s="5" t="s">
        <v>23</v>
      </c>
      <c r="B80" s="5" t="s">
        <v>17</v>
      </c>
      <c r="C80" s="5">
        <v>298005</v>
      </c>
      <c r="D80" s="5">
        <v>213995</v>
      </c>
      <c r="E80" s="5">
        <v>0.41795900000000002</v>
      </c>
      <c r="F80" s="13">
        <f t="shared" si="5"/>
        <v>41.795900000000003</v>
      </c>
      <c r="G80" s="29"/>
      <c r="H80" s="30"/>
    </row>
    <row r="81" spans="1:8" ht="16.5" customHeight="1" x14ac:dyDescent="0.25">
      <c r="A81" s="5" t="s">
        <v>23</v>
      </c>
      <c r="B81" s="5" t="s">
        <v>10</v>
      </c>
      <c r="C81" s="5">
        <v>4312753</v>
      </c>
      <c r="D81" s="5">
        <v>3340263</v>
      </c>
      <c r="E81" s="5">
        <v>0.43646400000000002</v>
      </c>
      <c r="F81" s="13">
        <f t="shared" si="5"/>
        <v>43.6464</v>
      </c>
      <c r="G81" s="29"/>
      <c r="H81" s="30"/>
    </row>
    <row r="82" spans="1:8" ht="16.5" customHeight="1" x14ac:dyDescent="0.25">
      <c r="A82" s="6" t="s">
        <v>24</v>
      </c>
      <c r="B82" s="6" t="s">
        <v>6</v>
      </c>
      <c r="C82" s="6">
        <v>29627</v>
      </c>
      <c r="D82" s="6">
        <v>29572</v>
      </c>
      <c r="E82" s="6">
        <v>0.49953500000000001</v>
      </c>
      <c r="F82" s="14">
        <f t="shared" si="5"/>
        <v>49.953499999999998</v>
      </c>
      <c r="G82" s="31">
        <f>AVERAGE(F82,F83,F84,F86,F87)</f>
        <v>45.32676</v>
      </c>
      <c r="H82" s="31" t="s">
        <v>43</v>
      </c>
    </row>
    <row r="83" spans="1:8" ht="16.5" customHeight="1" x14ac:dyDescent="0.25">
      <c r="A83" s="6" t="s">
        <v>24</v>
      </c>
      <c r="B83" s="6" t="s">
        <v>7</v>
      </c>
      <c r="C83" s="6">
        <v>441575</v>
      </c>
      <c r="D83" s="6">
        <v>278755</v>
      </c>
      <c r="E83" s="6">
        <v>0.38698199999999999</v>
      </c>
      <c r="F83" s="14">
        <f t="shared" si="5"/>
        <v>38.6982</v>
      </c>
      <c r="G83" s="31"/>
      <c r="H83" s="31"/>
    </row>
    <row r="84" spans="1:8" ht="16.5" customHeight="1" x14ac:dyDescent="0.25">
      <c r="A84" s="6" t="s">
        <v>24</v>
      </c>
      <c r="B84" s="6" t="s">
        <v>16</v>
      </c>
      <c r="C84" s="6">
        <v>272178</v>
      </c>
      <c r="D84" s="6">
        <v>239822</v>
      </c>
      <c r="E84" s="6">
        <v>0.46840199999999999</v>
      </c>
      <c r="F84" s="14">
        <f t="shared" si="5"/>
        <v>46.840199999999996</v>
      </c>
      <c r="G84" s="31"/>
      <c r="H84" s="31"/>
    </row>
    <row r="85" spans="1:8" ht="16.5" customHeight="1" x14ac:dyDescent="0.25">
      <c r="A85" s="6" t="s">
        <v>24</v>
      </c>
      <c r="B85" s="6" t="s">
        <v>8</v>
      </c>
      <c r="C85" s="6">
        <v>1486855</v>
      </c>
      <c r="D85" s="6">
        <v>1263661</v>
      </c>
      <c r="E85" s="6">
        <v>0.45942699999999997</v>
      </c>
      <c r="F85" s="14">
        <f t="shared" si="5"/>
        <v>45.942699999999995</v>
      </c>
      <c r="G85" s="31"/>
      <c r="H85" s="31"/>
    </row>
    <row r="86" spans="1:8" ht="16.5" customHeight="1" x14ac:dyDescent="0.25">
      <c r="A86" s="6" t="s">
        <v>24</v>
      </c>
      <c r="B86" s="6" t="s">
        <v>9</v>
      </c>
      <c r="C86" s="6">
        <v>322835</v>
      </c>
      <c r="D86" s="6">
        <v>314499</v>
      </c>
      <c r="E86" s="6">
        <v>0.49346000000000001</v>
      </c>
      <c r="F86" s="14">
        <f t="shared" si="5"/>
        <v>49.346000000000004</v>
      </c>
      <c r="G86" s="31"/>
      <c r="H86" s="31"/>
    </row>
    <row r="87" spans="1:8" ht="16.5" customHeight="1" x14ac:dyDescent="0.25">
      <c r="A87" s="6" t="s">
        <v>24</v>
      </c>
      <c r="B87" s="6" t="s">
        <v>17</v>
      </c>
      <c r="C87" s="6">
        <v>298005</v>
      </c>
      <c r="D87" s="6">
        <v>213995</v>
      </c>
      <c r="E87" s="6">
        <v>0.41795900000000002</v>
      </c>
      <c r="F87" s="14">
        <f t="shared" si="5"/>
        <v>41.795900000000003</v>
      </c>
      <c r="G87" s="31"/>
      <c r="H87" s="31"/>
    </row>
    <row r="88" spans="1:8" ht="16.5" customHeight="1" x14ac:dyDescent="0.25">
      <c r="A88" s="6" t="s">
        <v>24</v>
      </c>
      <c r="B88" s="6" t="s">
        <v>10</v>
      </c>
      <c r="C88" s="6">
        <v>4312753</v>
      </c>
      <c r="D88" s="6">
        <v>3340263</v>
      </c>
      <c r="E88" s="6">
        <v>0.43646400000000002</v>
      </c>
      <c r="F88" s="14">
        <f t="shared" si="5"/>
        <v>43.6464</v>
      </c>
      <c r="G88" s="31"/>
      <c r="H88" s="31"/>
    </row>
    <row r="89" spans="1:8" ht="16.5" customHeight="1" x14ac:dyDescent="0.25">
      <c r="A89" s="5" t="s">
        <v>25</v>
      </c>
      <c r="B89" s="5" t="s">
        <v>6</v>
      </c>
      <c r="C89" s="5">
        <v>32632</v>
      </c>
      <c r="D89" s="5">
        <v>26567</v>
      </c>
      <c r="E89" s="5">
        <v>0.44877400000000001</v>
      </c>
      <c r="F89" s="13">
        <f t="shared" si="5"/>
        <v>44.877400000000002</v>
      </c>
      <c r="G89" s="29">
        <f>AVERAGE(F89,F90,F91,F93,F94)</f>
        <v>44.311540000000001</v>
      </c>
      <c r="H89" s="30" t="s">
        <v>44</v>
      </c>
    </row>
    <row r="90" spans="1:8" ht="16.5" customHeight="1" x14ac:dyDescent="0.25">
      <c r="A90" s="5" t="s">
        <v>25</v>
      </c>
      <c r="B90" s="5" t="s">
        <v>7</v>
      </c>
      <c r="C90" s="5">
        <v>441575</v>
      </c>
      <c r="D90" s="5">
        <v>278755</v>
      </c>
      <c r="E90" s="5">
        <v>0.38698199999999999</v>
      </c>
      <c r="F90" s="13">
        <f t="shared" si="5"/>
        <v>38.6982</v>
      </c>
      <c r="G90" s="29"/>
      <c r="H90" s="30"/>
    </row>
    <row r="91" spans="1:8" ht="16.5" customHeight="1" x14ac:dyDescent="0.25">
      <c r="A91" s="5" t="s">
        <v>25</v>
      </c>
      <c r="B91" s="5" t="s">
        <v>16</v>
      </c>
      <c r="C91" s="5">
        <v>272178</v>
      </c>
      <c r="D91" s="5">
        <v>239822</v>
      </c>
      <c r="E91" s="5">
        <v>0.46840199999999999</v>
      </c>
      <c r="F91" s="13">
        <f t="shared" si="5"/>
        <v>46.840199999999996</v>
      </c>
      <c r="G91" s="29"/>
      <c r="H91" s="30"/>
    </row>
    <row r="92" spans="1:8" ht="16.5" customHeight="1" x14ac:dyDescent="0.25">
      <c r="A92" s="5" t="s">
        <v>25</v>
      </c>
      <c r="B92" s="5" t="s">
        <v>8</v>
      </c>
      <c r="C92" s="5">
        <v>1486855</v>
      </c>
      <c r="D92" s="5">
        <v>1263661</v>
      </c>
      <c r="E92" s="5">
        <v>0.45942699999999997</v>
      </c>
      <c r="F92" s="13">
        <f t="shared" si="5"/>
        <v>45.942699999999995</v>
      </c>
      <c r="G92" s="29"/>
      <c r="H92" s="30"/>
    </row>
    <row r="93" spans="1:8" ht="16.5" customHeight="1" x14ac:dyDescent="0.25">
      <c r="A93" s="5" t="s">
        <v>25</v>
      </c>
      <c r="B93" s="5" t="s">
        <v>9</v>
      </c>
      <c r="C93" s="5">
        <v>322835</v>
      </c>
      <c r="D93" s="5">
        <v>314499</v>
      </c>
      <c r="E93" s="5">
        <v>0.49346000000000001</v>
      </c>
      <c r="F93" s="13">
        <f t="shared" si="5"/>
        <v>49.346000000000004</v>
      </c>
      <c r="G93" s="29"/>
      <c r="H93" s="30"/>
    </row>
    <row r="94" spans="1:8" ht="16.5" customHeight="1" x14ac:dyDescent="0.25">
      <c r="A94" s="5" t="s">
        <v>25</v>
      </c>
      <c r="B94" s="5" t="s">
        <v>17</v>
      </c>
      <c r="C94" s="5">
        <v>298005</v>
      </c>
      <c r="D94" s="5">
        <v>213995</v>
      </c>
      <c r="E94" s="5">
        <v>0.41795900000000002</v>
      </c>
      <c r="F94" s="13">
        <f t="shared" si="5"/>
        <v>41.795900000000003</v>
      </c>
      <c r="G94" s="29"/>
      <c r="H94" s="30"/>
    </row>
    <row r="95" spans="1:8" ht="16.5" customHeight="1" x14ac:dyDescent="0.25">
      <c r="A95" s="5" t="s">
        <v>25</v>
      </c>
      <c r="B95" s="5" t="s">
        <v>10</v>
      </c>
      <c r="C95" s="5">
        <v>4312753</v>
      </c>
      <c r="D95" s="5">
        <v>3340263</v>
      </c>
      <c r="E95" s="5">
        <v>0.43646400000000002</v>
      </c>
      <c r="F95" s="13">
        <f t="shared" si="5"/>
        <v>43.6464</v>
      </c>
      <c r="G95" s="29"/>
      <c r="H95" s="30"/>
    </row>
    <row r="96" spans="1:8" ht="16.5" customHeight="1" x14ac:dyDescent="0.25">
      <c r="A96" s="6" t="s">
        <v>26</v>
      </c>
      <c r="B96" s="6" t="s">
        <v>6</v>
      </c>
      <c r="C96" s="6">
        <v>30509</v>
      </c>
      <c r="D96" s="6">
        <v>28690</v>
      </c>
      <c r="E96" s="6">
        <v>0.48463699999999998</v>
      </c>
      <c r="F96" s="14">
        <f t="shared" si="5"/>
        <v>48.463699999999996</v>
      </c>
      <c r="G96" s="31">
        <f>AVERAGE(F96,F97,F98,F100,F101)</f>
        <v>45.028800000000004</v>
      </c>
      <c r="H96" s="31" t="s">
        <v>45</v>
      </c>
    </row>
    <row r="97" spans="1:8" ht="16.5" customHeight="1" x14ac:dyDescent="0.25">
      <c r="A97" s="6" t="s">
        <v>26</v>
      </c>
      <c r="B97" s="6" t="s">
        <v>7</v>
      </c>
      <c r="C97" s="6">
        <v>441575</v>
      </c>
      <c r="D97" s="6">
        <v>278755</v>
      </c>
      <c r="E97" s="6">
        <v>0.38698199999999999</v>
      </c>
      <c r="F97" s="14">
        <f t="shared" si="5"/>
        <v>38.6982</v>
      </c>
      <c r="G97" s="31"/>
      <c r="H97" s="31"/>
    </row>
    <row r="98" spans="1:8" ht="16.5" customHeight="1" x14ac:dyDescent="0.25">
      <c r="A98" s="6" t="s">
        <v>26</v>
      </c>
      <c r="B98" s="6" t="s">
        <v>16</v>
      </c>
      <c r="C98" s="6">
        <v>272178</v>
      </c>
      <c r="D98" s="6">
        <v>239822</v>
      </c>
      <c r="E98" s="6">
        <v>0.46840199999999999</v>
      </c>
      <c r="F98" s="14">
        <f t="shared" si="5"/>
        <v>46.840199999999996</v>
      </c>
      <c r="G98" s="31"/>
      <c r="H98" s="31"/>
    </row>
    <row r="99" spans="1:8" ht="16.5" customHeight="1" x14ac:dyDescent="0.25">
      <c r="A99" s="6" t="s">
        <v>26</v>
      </c>
      <c r="B99" s="6" t="s">
        <v>8</v>
      </c>
      <c r="C99" s="6">
        <v>1486855</v>
      </c>
      <c r="D99" s="6">
        <v>1263661</v>
      </c>
      <c r="E99" s="6">
        <v>0.45942699999999997</v>
      </c>
      <c r="F99" s="14">
        <f t="shared" si="5"/>
        <v>45.942699999999995</v>
      </c>
      <c r="G99" s="31"/>
      <c r="H99" s="31"/>
    </row>
    <row r="100" spans="1:8" ht="16.5" customHeight="1" x14ac:dyDescent="0.25">
      <c r="A100" s="6" t="s">
        <v>26</v>
      </c>
      <c r="B100" s="6" t="s">
        <v>9</v>
      </c>
      <c r="C100" s="6">
        <v>322835</v>
      </c>
      <c r="D100" s="6">
        <v>314499</v>
      </c>
      <c r="E100" s="6">
        <v>0.49346000000000001</v>
      </c>
      <c r="F100" s="14">
        <f t="shared" si="5"/>
        <v>49.346000000000004</v>
      </c>
      <c r="G100" s="31"/>
      <c r="H100" s="31"/>
    </row>
    <row r="101" spans="1:8" ht="16.5" customHeight="1" x14ac:dyDescent="0.25">
      <c r="A101" s="6" t="s">
        <v>26</v>
      </c>
      <c r="B101" s="6" t="s">
        <v>17</v>
      </c>
      <c r="C101" s="6">
        <v>298005</v>
      </c>
      <c r="D101" s="6">
        <v>213995</v>
      </c>
      <c r="E101" s="6">
        <v>0.41795900000000002</v>
      </c>
      <c r="F101" s="14">
        <f t="shared" si="5"/>
        <v>41.795900000000003</v>
      </c>
      <c r="G101" s="31"/>
      <c r="H101" s="31"/>
    </row>
    <row r="102" spans="1:8" ht="16.5" customHeight="1" x14ac:dyDescent="0.25">
      <c r="A102" s="6" t="s">
        <v>26</v>
      </c>
      <c r="B102" s="6" t="s">
        <v>10</v>
      </c>
      <c r="C102" s="6">
        <v>4312753</v>
      </c>
      <c r="D102" s="6">
        <v>3340263</v>
      </c>
      <c r="E102" s="6">
        <v>0.43646400000000002</v>
      </c>
      <c r="F102" s="14">
        <f t="shared" si="5"/>
        <v>43.6464</v>
      </c>
      <c r="G102" s="31"/>
      <c r="H102" s="31"/>
    </row>
    <row r="103" spans="1:8" ht="16.5" customHeight="1" x14ac:dyDescent="0.25">
      <c r="A103" s="5" t="s">
        <v>27</v>
      </c>
      <c r="B103" s="5" t="s">
        <v>6</v>
      </c>
      <c r="C103" s="5">
        <v>30095</v>
      </c>
      <c r="D103" s="5">
        <v>29104</v>
      </c>
      <c r="E103" s="5">
        <v>0.49163000000000001</v>
      </c>
      <c r="F103" s="13">
        <f t="shared" si="5"/>
        <v>49.163000000000004</v>
      </c>
      <c r="G103" s="29">
        <f>AVERAGE(F103,F104,F105,F107,F108)</f>
        <v>45.089340000000007</v>
      </c>
      <c r="H103" s="30" t="s">
        <v>46</v>
      </c>
    </row>
    <row r="104" spans="1:8" ht="16.5" customHeight="1" x14ac:dyDescent="0.25">
      <c r="A104" s="5" t="s">
        <v>27</v>
      </c>
      <c r="B104" s="5" t="s">
        <v>7</v>
      </c>
      <c r="C104" s="5">
        <v>442761</v>
      </c>
      <c r="D104" s="5">
        <v>277569</v>
      </c>
      <c r="E104" s="5">
        <v>0.38533600000000001</v>
      </c>
      <c r="F104" s="13">
        <f t="shared" si="5"/>
        <v>38.5336</v>
      </c>
      <c r="G104" s="29"/>
      <c r="H104" s="30"/>
    </row>
    <row r="105" spans="1:8" ht="16.5" customHeight="1" x14ac:dyDescent="0.25">
      <c r="A105" s="5" t="s">
        <v>27</v>
      </c>
      <c r="B105" s="5" t="s">
        <v>16</v>
      </c>
      <c r="C105" s="5">
        <v>272208</v>
      </c>
      <c r="D105" s="5">
        <v>239792</v>
      </c>
      <c r="E105" s="5">
        <v>0.46834399999999998</v>
      </c>
      <c r="F105" s="13">
        <f t="shared" si="5"/>
        <v>46.834399999999995</v>
      </c>
      <c r="G105" s="29"/>
      <c r="H105" s="30"/>
    </row>
    <row r="106" spans="1:8" ht="16.5" customHeight="1" x14ac:dyDescent="0.25">
      <c r="A106" s="5" t="s">
        <v>27</v>
      </c>
      <c r="B106" s="5" t="s">
        <v>8</v>
      </c>
      <c r="C106" s="5">
        <v>1494085</v>
      </c>
      <c r="D106" s="5">
        <v>1256431</v>
      </c>
      <c r="E106" s="5">
        <v>0.45679799999999998</v>
      </c>
      <c r="F106" s="13">
        <f t="shared" si="5"/>
        <v>45.6798</v>
      </c>
      <c r="G106" s="29"/>
      <c r="H106" s="30"/>
    </row>
    <row r="107" spans="1:8" ht="16.5" customHeight="1" x14ac:dyDescent="0.25">
      <c r="A107" s="5" t="s">
        <v>27</v>
      </c>
      <c r="B107" s="5" t="s">
        <v>9</v>
      </c>
      <c r="C107" s="5">
        <v>324277</v>
      </c>
      <c r="D107" s="5">
        <v>313057</v>
      </c>
      <c r="E107" s="5">
        <v>0.49119800000000002</v>
      </c>
      <c r="F107" s="13">
        <f t="shared" si="5"/>
        <v>49.119800000000005</v>
      </c>
      <c r="G107" s="29"/>
      <c r="H107" s="30"/>
    </row>
    <row r="108" spans="1:8" ht="16.5" customHeight="1" x14ac:dyDescent="0.25">
      <c r="A108" s="5" t="s">
        <v>27</v>
      </c>
      <c r="B108" s="5" t="s">
        <v>17</v>
      </c>
      <c r="C108" s="5">
        <v>298005</v>
      </c>
      <c r="D108" s="5">
        <v>213995</v>
      </c>
      <c r="E108" s="5">
        <v>0.41795900000000002</v>
      </c>
      <c r="F108" s="13">
        <f t="shared" si="5"/>
        <v>41.795900000000003</v>
      </c>
      <c r="G108" s="29"/>
      <c r="H108" s="30"/>
    </row>
    <row r="109" spans="1:8" ht="16.5" customHeight="1" x14ac:dyDescent="0.25">
      <c r="A109" s="5" t="s">
        <v>27</v>
      </c>
      <c r="B109" s="5" t="s">
        <v>10</v>
      </c>
      <c r="C109" s="5">
        <v>4312753</v>
      </c>
      <c r="D109" s="5">
        <v>3340263</v>
      </c>
      <c r="E109" s="5">
        <v>0.43646400000000002</v>
      </c>
      <c r="F109" s="13">
        <f t="shared" si="5"/>
        <v>43.6464</v>
      </c>
      <c r="G109" s="29"/>
      <c r="H109" s="30"/>
    </row>
    <row r="110" spans="1:8" ht="16.5" customHeight="1" x14ac:dyDescent="0.25">
      <c r="A110" s="6" t="s">
        <v>28</v>
      </c>
      <c r="B110" s="6" t="s">
        <v>6</v>
      </c>
      <c r="C110" s="6">
        <v>29835</v>
      </c>
      <c r="D110" s="6">
        <v>29364</v>
      </c>
      <c r="E110" s="6">
        <v>0.49602200000000002</v>
      </c>
      <c r="F110" s="14">
        <f t="shared" si="5"/>
        <v>49.602200000000003</v>
      </c>
      <c r="G110" s="31">
        <f>AVERAGE(F110,F111,F112,F114,F115)</f>
        <v>45.167760000000001</v>
      </c>
      <c r="H110" s="31" t="s">
        <v>47</v>
      </c>
    </row>
    <row r="111" spans="1:8" ht="16.5" customHeight="1" x14ac:dyDescent="0.25">
      <c r="A111" s="6" t="s">
        <v>28</v>
      </c>
      <c r="B111" s="6" t="s">
        <v>7</v>
      </c>
      <c r="C111" s="6">
        <v>442662</v>
      </c>
      <c r="D111" s="6">
        <v>277668</v>
      </c>
      <c r="E111" s="6">
        <v>0.38547300000000001</v>
      </c>
      <c r="F111" s="14">
        <f t="shared" si="5"/>
        <v>38.5473</v>
      </c>
      <c r="G111" s="31"/>
      <c r="H111" s="31"/>
    </row>
    <row r="112" spans="1:8" ht="16.5" customHeight="1" x14ac:dyDescent="0.25">
      <c r="A112" s="6" t="s">
        <v>28</v>
      </c>
      <c r="B112" s="6" t="s">
        <v>16</v>
      </c>
      <c r="C112" s="6">
        <v>272210</v>
      </c>
      <c r="D112" s="6">
        <v>239790</v>
      </c>
      <c r="E112" s="6">
        <v>0.46833999999999998</v>
      </c>
      <c r="F112" s="14">
        <f t="shared" si="5"/>
        <v>46.833999999999996</v>
      </c>
      <c r="G112" s="31"/>
      <c r="H112" s="31"/>
    </row>
    <row r="113" spans="1:8" ht="16.5" customHeight="1" x14ac:dyDescent="0.25">
      <c r="A113" s="6" t="s">
        <v>28</v>
      </c>
      <c r="B113" s="6" t="s">
        <v>8</v>
      </c>
      <c r="C113" s="6">
        <v>1487279</v>
      </c>
      <c r="D113" s="6">
        <v>1263237</v>
      </c>
      <c r="E113" s="6">
        <v>0.45927299999999999</v>
      </c>
      <c r="F113" s="14">
        <f t="shared" si="5"/>
        <v>45.927299999999995</v>
      </c>
      <c r="G113" s="31"/>
      <c r="H113" s="31"/>
    </row>
    <row r="114" spans="1:8" ht="16.5" customHeight="1" x14ac:dyDescent="0.25">
      <c r="A114" s="6" t="s">
        <v>28</v>
      </c>
      <c r="B114" s="6" t="s">
        <v>9</v>
      </c>
      <c r="C114" s="6">
        <v>324662</v>
      </c>
      <c r="D114" s="6">
        <v>312672</v>
      </c>
      <c r="E114" s="6">
        <v>0.49059399999999997</v>
      </c>
      <c r="F114" s="14">
        <f t="shared" si="5"/>
        <v>49.059399999999997</v>
      </c>
      <c r="G114" s="31"/>
      <c r="H114" s="31"/>
    </row>
    <row r="115" spans="1:8" ht="16.5" customHeight="1" x14ac:dyDescent="0.25">
      <c r="A115" s="6" t="s">
        <v>28</v>
      </c>
      <c r="B115" s="6" t="s">
        <v>17</v>
      </c>
      <c r="C115" s="6">
        <v>298005</v>
      </c>
      <c r="D115" s="6">
        <v>213995</v>
      </c>
      <c r="E115" s="6">
        <v>0.41795900000000002</v>
      </c>
      <c r="F115" s="14">
        <f t="shared" si="5"/>
        <v>41.795900000000003</v>
      </c>
      <c r="G115" s="31"/>
      <c r="H115" s="31"/>
    </row>
    <row r="116" spans="1:8" ht="16.5" customHeight="1" x14ac:dyDescent="0.25">
      <c r="A116" s="6" t="s">
        <v>28</v>
      </c>
      <c r="B116" s="6" t="s">
        <v>10</v>
      </c>
      <c r="C116" s="6">
        <v>4312753</v>
      </c>
      <c r="D116" s="6">
        <v>3340263</v>
      </c>
      <c r="E116" s="6">
        <v>0.43646400000000002</v>
      </c>
      <c r="F116" s="14">
        <f t="shared" si="5"/>
        <v>43.6464</v>
      </c>
      <c r="G116" s="31"/>
      <c r="H116" s="31"/>
    </row>
    <row r="117" spans="1:8" ht="16.5" customHeight="1" x14ac:dyDescent="0.25">
      <c r="A117" s="5" t="s">
        <v>29</v>
      </c>
      <c r="B117" s="5" t="s">
        <v>6</v>
      </c>
      <c r="C117" s="5">
        <v>29681</v>
      </c>
      <c r="D117" s="5">
        <v>29518</v>
      </c>
      <c r="E117" s="5">
        <v>0.49862299999999998</v>
      </c>
      <c r="F117" s="13">
        <f t="shared" si="5"/>
        <v>49.862299999999998</v>
      </c>
      <c r="G117" s="29">
        <f>AVERAGE(F117,F118,F119,F121,F122)</f>
        <v>45.289779999999993</v>
      </c>
      <c r="H117" s="30" t="s">
        <v>48</v>
      </c>
    </row>
    <row r="118" spans="1:8" ht="16.5" customHeight="1" x14ac:dyDescent="0.25">
      <c r="A118" s="5" t="s">
        <v>29</v>
      </c>
      <c r="B118" s="5" t="s">
        <v>7</v>
      </c>
      <c r="C118" s="5">
        <v>441687</v>
      </c>
      <c r="D118" s="5">
        <v>278643</v>
      </c>
      <c r="E118" s="5">
        <v>0.38682699999999998</v>
      </c>
      <c r="F118" s="13">
        <f t="shared" si="5"/>
        <v>38.682699999999997</v>
      </c>
      <c r="G118" s="29"/>
      <c r="H118" s="30"/>
    </row>
    <row r="119" spans="1:8" ht="16.5" customHeight="1" x14ac:dyDescent="0.25">
      <c r="A119" s="5" t="s">
        <v>29</v>
      </c>
      <c r="B119" s="5" t="s">
        <v>16</v>
      </c>
      <c r="C119" s="5">
        <v>272210</v>
      </c>
      <c r="D119" s="5">
        <v>239790</v>
      </c>
      <c r="E119" s="5">
        <v>0.46833999999999998</v>
      </c>
      <c r="F119" s="13">
        <f t="shared" si="5"/>
        <v>46.833999999999996</v>
      </c>
      <c r="G119" s="29"/>
      <c r="H119" s="30"/>
    </row>
    <row r="120" spans="1:8" ht="16.5" customHeight="1" x14ac:dyDescent="0.25">
      <c r="A120" s="5" t="s">
        <v>29</v>
      </c>
      <c r="B120" s="5" t="s">
        <v>8</v>
      </c>
      <c r="C120" s="5">
        <v>1487553</v>
      </c>
      <c r="D120" s="5">
        <v>1262963</v>
      </c>
      <c r="E120" s="5">
        <v>0.459173</v>
      </c>
      <c r="F120" s="13">
        <f t="shared" si="5"/>
        <v>45.917299999999997</v>
      </c>
      <c r="G120" s="29"/>
      <c r="H120" s="30"/>
    </row>
    <row r="121" spans="1:8" ht="16.5" customHeight="1" x14ac:dyDescent="0.25">
      <c r="A121" s="5" t="s">
        <v>29</v>
      </c>
      <c r="B121" s="5" t="s">
        <v>9</v>
      </c>
      <c r="C121" s="5">
        <v>323294</v>
      </c>
      <c r="D121" s="5">
        <v>314040</v>
      </c>
      <c r="E121" s="5">
        <v>0.49274000000000001</v>
      </c>
      <c r="F121" s="13">
        <f t="shared" si="5"/>
        <v>49.274000000000001</v>
      </c>
      <c r="G121" s="29"/>
      <c r="H121" s="30"/>
    </row>
    <row r="122" spans="1:8" ht="16.5" customHeight="1" x14ac:dyDescent="0.25">
      <c r="A122" s="5" t="s">
        <v>29</v>
      </c>
      <c r="B122" s="5" t="s">
        <v>17</v>
      </c>
      <c r="C122" s="5">
        <v>298005</v>
      </c>
      <c r="D122" s="5">
        <v>213995</v>
      </c>
      <c r="E122" s="5">
        <v>0.41795900000000002</v>
      </c>
      <c r="F122" s="13">
        <f t="shared" si="5"/>
        <v>41.795900000000003</v>
      </c>
      <c r="G122" s="29"/>
      <c r="H122" s="30"/>
    </row>
    <row r="123" spans="1:8" ht="16.5" customHeight="1" x14ac:dyDescent="0.25">
      <c r="A123" s="7" t="s">
        <v>29</v>
      </c>
      <c r="B123" s="7" t="s">
        <v>10</v>
      </c>
      <c r="C123" s="7">
        <v>4313281</v>
      </c>
      <c r="D123" s="7">
        <v>3339735</v>
      </c>
      <c r="E123" s="7">
        <v>0.43639499999999998</v>
      </c>
      <c r="F123" s="15">
        <f t="shared" si="5"/>
        <v>43.639499999999998</v>
      </c>
      <c r="G123" s="32"/>
      <c r="H123" s="33"/>
    </row>
  </sheetData>
  <mergeCells count="47">
    <mergeCell ref="G110:G116"/>
    <mergeCell ref="H110:H116"/>
    <mergeCell ref="G117:G123"/>
    <mergeCell ref="H117:H123"/>
    <mergeCell ref="A1:R1"/>
    <mergeCell ref="A2:R2"/>
    <mergeCell ref="K3:R3"/>
    <mergeCell ref="G89:G95"/>
    <mergeCell ref="H89:H95"/>
    <mergeCell ref="G96:G102"/>
    <mergeCell ref="H96:H102"/>
    <mergeCell ref="G103:G109"/>
    <mergeCell ref="H103:H109"/>
    <mergeCell ref="G68:G74"/>
    <mergeCell ref="H68:H74"/>
    <mergeCell ref="G75:G81"/>
    <mergeCell ref="H75:H81"/>
    <mergeCell ref="G82:G88"/>
    <mergeCell ref="H82:H88"/>
    <mergeCell ref="G47:G53"/>
    <mergeCell ref="H47:H53"/>
    <mergeCell ref="G54:G60"/>
    <mergeCell ref="H54:H60"/>
    <mergeCell ref="G61:G67"/>
    <mergeCell ref="H61:H67"/>
    <mergeCell ref="G26:G32"/>
    <mergeCell ref="H26:H32"/>
    <mergeCell ref="G33:G39"/>
    <mergeCell ref="H33:H39"/>
    <mergeCell ref="G40:G46"/>
    <mergeCell ref="H40:H46"/>
    <mergeCell ref="G5:G11"/>
    <mergeCell ref="H5:H11"/>
    <mergeCell ref="G12:G18"/>
    <mergeCell ref="H12:H18"/>
    <mergeCell ref="G19:G25"/>
    <mergeCell ref="H19:H25"/>
    <mergeCell ref="A3:F3"/>
    <mergeCell ref="G3:H3"/>
    <mergeCell ref="T3:V3"/>
    <mergeCell ref="X3:Z3"/>
    <mergeCell ref="AB3:AC3"/>
    <mergeCell ref="BA3:BB3"/>
    <mergeCell ref="AE3:AJ3"/>
    <mergeCell ref="AL3:AN3"/>
    <mergeCell ref="AP3:AU3"/>
    <mergeCell ref="AW3:AY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Stanford</dc:creator>
  <cp:lastModifiedBy>Sam Stanford</cp:lastModifiedBy>
  <dcterms:created xsi:type="dcterms:W3CDTF">2020-10-14T14:04:10Z</dcterms:created>
  <dcterms:modified xsi:type="dcterms:W3CDTF">2020-10-16T15:10:13Z</dcterms:modified>
</cp:coreProperties>
</file>