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533f9768b370862/Documents/GitHub/data-business-analytics-project/"/>
    </mc:Choice>
  </mc:AlternateContent>
  <xr:revisionPtr revIDLastSave="0" documentId="8_{A8955409-5553-4F7E-B678-AF8463CDAA7C}" xr6:coauthVersionLast="47" xr6:coauthVersionMax="47" xr10:uidLastSave="{00000000-0000-0000-0000-000000000000}"/>
  <bookViews>
    <workbookView xWindow="-108" yWindow="-108" windowWidth="23256" windowHeight="12456" xr2:uid="{26FF64C1-930C-42F3-AEE1-45500B648ADF}"/>
  </bookViews>
  <sheets>
    <sheet name="Sheet1" sheetId="1" r:id="rId1"/>
    <sheet name="Dashboard" sheetId="2" r:id="rId2"/>
  </sheets>
  <definedNames>
    <definedName name="_xlchart.v2.10" hidden="1">Sheet1!$A$13:$A$18</definedName>
    <definedName name="_xlchart.v2.11" hidden="1">Sheet1!$B$13:$B$18</definedName>
    <definedName name="_xlchart.v2.2" hidden="1">Sheet1!$A$13:$A$18</definedName>
    <definedName name="_xlchart.v2.3" hidden="1">Sheet1!$B$13:$B$18</definedName>
    <definedName name="_xlchart.v2.4" hidden="1">Sheet1!$A$13:$A$18</definedName>
    <definedName name="_xlchart.v2.5" hidden="1">Sheet1!$B$13:$B$18</definedName>
    <definedName name="_xlchart.v2.6" hidden="1">Sheet1!$A$13:$A$18</definedName>
    <definedName name="_xlchart.v2.7" hidden="1">Sheet1!$B$13:$B$18</definedName>
    <definedName name="_xlchart.v5.0" hidden="1">Sheet1!$A$4:$A$9</definedName>
    <definedName name="_xlchart.v5.1" hidden="1">Sheet1!$B$4:$B$9</definedName>
    <definedName name="_xlchart.v5.8" hidden="1">Sheet1!$A$4:$A$9</definedName>
    <definedName name="_xlchart.v5.9" hidden="1">Sheet1!$B$4:$B$9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13" i="1"/>
  <c r="B21" i="1"/>
  <c r="B22" i="1" s="1"/>
  <c r="B14" i="1"/>
  <c r="B15" i="1"/>
  <c r="B5" i="1"/>
  <c r="B9" i="1"/>
  <c r="B8" i="1"/>
  <c r="B7" i="1"/>
  <c r="B6" i="1"/>
  <c r="C14" i="1"/>
  <c r="C20" i="1"/>
  <c r="C21" i="1"/>
  <c r="C18" i="1"/>
  <c r="C13" i="1"/>
  <c r="C6" i="1"/>
  <c r="C9" i="1"/>
  <c r="C7" i="1"/>
  <c r="C8" i="1"/>
  <c r="C5" i="1"/>
  <c r="XFD9" i="1" l="1"/>
</calcChain>
</file>

<file path=xl/sharedStrings.xml><?xml version="1.0" encoding="utf-8"?>
<sst xmlns="http://schemas.openxmlformats.org/spreadsheetml/2006/main" count="19" uniqueCount="19">
  <si>
    <t>Budget tracking dashboard</t>
  </si>
  <si>
    <t>Income</t>
  </si>
  <si>
    <t xml:space="preserve">Salary </t>
  </si>
  <si>
    <t>Super</t>
  </si>
  <si>
    <t>Insurance</t>
  </si>
  <si>
    <t>Bonus</t>
  </si>
  <si>
    <t xml:space="preserve">Net Income </t>
  </si>
  <si>
    <t>Expense</t>
  </si>
  <si>
    <t>Rent</t>
  </si>
  <si>
    <t xml:space="preserve">Food </t>
  </si>
  <si>
    <t>Car Petrol</t>
  </si>
  <si>
    <t>Mobile Bills</t>
  </si>
  <si>
    <t>Travel</t>
  </si>
  <si>
    <t>Net expenses</t>
  </si>
  <si>
    <t xml:space="preserve">Net Profit </t>
  </si>
  <si>
    <t>%Saving</t>
  </si>
  <si>
    <t>Tax (15%)</t>
  </si>
  <si>
    <t>Budget Tracking Dashboard</t>
  </si>
  <si>
    <t>%Expenses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</si>
</sst>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5" formatCode="_-&quot;$&quot;* #,##0_-;\-&quot;$&quot;* #,##0_-;_-&quot;$&quot;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2">
    <xf numFmtId="0" fontId="0" fillId="0" borderId="0" xfId="0"/>
    <xf numFmtId="0" fontId="2" fillId="0" borderId="1" xfId="3"/>
    <xf numFmtId="165" fontId="0" fillId="0" borderId="0" xfId="0" applyNumberFormat="1"/>
    <xf numFmtId="0" fontId="0" fillId="0" borderId="2" xfId="0" applyBorder="1"/>
    <xf numFmtId="165" fontId="0" fillId="0" borderId="2" xfId="1" applyNumberFormat="1" applyFont="1" applyBorder="1"/>
    <xf numFmtId="165" fontId="0" fillId="0" borderId="2" xfId="0" applyNumberFormat="1" applyBorder="1"/>
    <xf numFmtId="44" fontId="0" fillId="0" borderId="2" xfId="1" applyFont="1" applyBorder="1"/>
    <xf numFmtId="0" fontId="3" fillId="0" borderId="2" xfId="0" applyFont="1" applyBorder="1"/>
    <xf numFmtId="9" fontId="0" fillId="0" borderId="2" xfId="2" applyFont="1" applyBorder="1"/>
    <xf numFmtId="0" fontId="4" fillId="0" borderId="0" xfId="0" applyFont="1"/>
    <xf numFmtId="0" fontId="0" fillId="0" borderId="0" xfId="0" applyFill="1" applyBorder="1"/>
    <xf numFmtId="9" fontId="0" fillId="0" borderId="0" xfId="0" applyNumberFormat="1"/>
  </cellXfs>
  <cellStyles count="4">
    <cellStyle name="Currency" xfId="1" builtinId="4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3" Type="http://schemas.microsoft.com/office/2011/relationships/chartStyle" Target="style5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Proportion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36C-462F-939E-7791A56B0BC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Sheet1!$A$21:$A$22</c:f>
              <c:strCache>
                <c:ptCount val="2"/>
                <c:pt idx="0">
                  <c:v>%Saving</c:v>
                </c:pt>
                <c:pt idx="1">
                  <c:v>%Expenses</c:v>
                </c:pt>
              </c:strCache>
            </c:strRef>
          </c:cat>
          <c:val>
            <c:numRef>
              <c:f>Sheet1!$B$21:$B$22</c:f>
              <c:numCache>
                <c:formatCode>0%</c:formatCode>
                <c:ptCount val="2"/>
                <c:pt idx="0">
                  <c:v>0.38873239436619716</c:v>
                </c:pt>
                <c:pt idx="1">
                  <c:v>0.61126760563380289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C-462F-939E-7791A56B0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Proportion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E0A-4841-A8C6-50FC0503897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E0A-4841-A8C6-50FC0503897F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Sheet1!$A$21:$A$22</c:f>
              <c:strCache>
                <c:ptCount val="2"/>
                <c:pt idx="0">
                  <c:v>%Saving</c:v>
                </c:pt>
                <c:pt idx="1">
                  <c:v>%Expenses</c:v>
                </c:pt>
              </c:strCache>
            </c:strRef>
          </c:cat>
          <c:val>
            <c:numRef>
              <c:f>Sheet1!$B$21:$B$22</c:f>
              <c:numCache>
                <c:formatCode>0%</c:formatCode>
                <c:ptCount val="2"/>
                <c:pt idx="0">
                  <c:v>0.38873239436619716</c:v>
                </c:pt>
                <c:pt idx="1">
                  <c:v>0.61126760563380289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A-4841-A8C6-50FC05038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_xlchart.v5.8</cx:f>
      </cx:strDim>
      <cx:numDim type="val">
        <cx:f>_xlchart.v5.9</cx:f>
      </cx:numDim>
    </cx:data>
  </cx:chartData>
  <cx:chart>
    <cx:title pos="t" align="ctr" overlay="0">
      <cx:tx>
        <cx:txData>
          <cx:v>Net Income breakdown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Net Income breakdown</a:t>
          </a:r>
        </a:p>
      </cx:txPr>
    </cx:title>
    <cx:plotArea>
      <cx:plotAreaRegion>
        <cx:series layoutId="waterfall" uniqueId="{3F64E2B3-064F-4C65-82EC-CAE7AD21256C}">
          <cx:dataLabels pos="ctr">
            <cx:visibility seriesName="0" categoryName="0" value="1"/>
          </cx:dataLabels>
          <cx:dataId val="0"/>
          <cx:layoutPr>
            <cx:subtotals>
              <cx:idx val="0"/>
              <cx:idx val="5"/>
            </cx:subtotals>
          </cx:layoutPr>
        </cx:series>
      </cx:plotAreaRegion>
      <cx:axis id="0">
        <cx:catScaling gapWidth="0.5"/>
        <cx:tickLabels/>
      </cx:axis>
      <cx:axis id="1">
        <cx:valScaling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  <cx:fmtOvrs>
    <cx:fmtOvr idx="0">
      <cx:spPr>
        <a:solidFill>
          <a:schemeClr val="accent6"/>
        </a:solidFill>
      </cx:spPr>
    </cx:fmtOvr>
    <cx:fmtOvr idx="1">
      <cx:spPr>
        <a:solidFill>
          <a:srgbClr val="FF0000"/>
        </a:solidFill>
      </cx:spPr>
    </cx:fmtOvr>
    <cx:fmtOvr idx="2">
      <cx:spPr>
        <a:solidFill>
          <a:schemeClr val="bg2">
            <a:lumMod val="50000"/>
          </a:schemeClr>
        </a:solidFill>
      </cx:spPr>
    </cx:fmtOvr>
  </cx:fmtOvr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_xlchart.v2.6</cx:f>
      </cx:strDim>
      <cx:numDim type="val">
        <cx:f>_xlchart.v2.7</cx:f>
      </cx:numDim>
    </cx:data>
  </cx:chartData>
  <cx:chart>
    <cx:title pos="t" align="ctr" overlay="0">
      <cx:tx>
        <cx:txData>
          <cx:v>Expenses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Expenses</a:t>
          </a:r>
        </a:p>
      </cx:txPr>
    </cx:title>
    <cx:plotArea>
      <cx:plotAreaRegion>
        <cx:series layoutId="funnel" uniqueId="{5FCFDF71-26C3-4672-B727-82F348D249B5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_xlchart.v2.10</cx:f>
      </cx:strDim>
      <cx:numDim type="val">
        <cx:f>_xlchart.v2.11</cx:f>
      </cx:numDim>
    </cx:data>
  </cx:chartData>
  <cx:chart>
    <cx:title pos="t" align="ctr" overlay="0">
      <cx:tx>
        <cx:txData>
          <cx:v>Expenses Breakdown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Expenses Breakdown</a:t>
          </a:r>
        </a:p>
      </cx:txPr>
    </cx:title>
    <cx:plotArea>
      <cx:plotAreaRegion>
        <cx:series layoutId="funnel" uniqueId="{5FCFDF71-26C3-4672-B727-82F348D249B5}">
          <cx:spPr>
            <a:blipFill>
              <a:blip r:embed="rId1">
                <a:extLst>
                  <a:ext uri="{96DAC541-7B7A-43D3-8B79-37D633B846F1}">
                    <asvg:svgBlip xmlns:asvg="http://schemas.microsoft.com/office/drawing/2016/SVG/main" r:embed="rId2"/>
                  </a:ext>
                </a:extLst>
              </a:blip>
              <a:stretch>
                <a:fillRect/>
              </a:stretch>
            </a:blipFill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1043940</xdr:colOff>
      <xdr:row>5</xdr:row>
      <xdr:rowOff>140970</xdr:rowOff>
    </xdr:from>
    <xdr:to>
      <xdr:col>9</xdr:col>
      <xdr:colOff>358140</xdr:colOff>
      <xdr:row>20</xdr:row>
      <xdr:rowOff>140970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A8FA859-FC1B-7C79-00DA-E364BBF91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1043940</xdr:colOff>
      <xdr:row>5</xdr:row>
      <xdr:rowOff>140970</xdr:rowOff>
    </xdr:from>
    <xdr:to>
      <xdr:col>9</xdr:col>
      <xdr:colOff>358140</xdr:colOff>
      <xdr:row>20</xdr:row>
      <xdr:rowOff>140970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FA6BDC6-BA5B-5D1B-95A0-73B5E3C79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297180</xdr:colOff>
      <xdr:row>3</xdr:row>
      <xdr:rowOff>137160</xdr:rowOff>
    </xdr:from>
    <xdr:to>
      <xdr:col>8</xdr:col>
      <xdr:colOff>601980</xdr:colOff>
      <xdr:row>18</xdr:row>
      <xdr:rowOff>137160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91A0807-44A3-43C8-B0C0-7C4FFA179F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6780" y="7315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182880</xdr:colOff>
      <xdr:row>3</xdr:row>
      <xdr:rowOff>121920</xdr:rowOff>
    </xdr:from>
    <xdr:to>
      <xdr:col>17</xdr:col>
      <xdr:colOff>487680</xdr:colOff>
      <xdr:row>18</xdr:row>
      <xdr:rowOff>121920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05EAE80-40B6-4F5C-9A7D-7B48C62B82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78880" y="7162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22</xdr:row>
      <xdr:rowOff>0</xdr:rowOff>
    </xdr:from>
    <xdr:to>
      <xdr:col>18</xdr:col>
      <xdr:colOff>304800</xdr:colOff>
      <xdr:row>37</xdr:row>
      <xdr:rowOff>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6EEF6EF-0522-4DDC-A13E-39C2CD4BC4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05600" y="40690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312420</xdr:colOff>
      <xdr:row>21</xdr:row>
      <xdr:rowOff>15240</xdr:rowOff>
    </xdr:from>
    <xdr:to>
      <xdr:col>9</xdr:col>
      <xdr:colOff>7620</xdr:colOff>
      <xdr:row>36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6C6511-04E2-41A4-B678-06398BB0C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02AF8-5FE8-47F8-82DA-C313649282DA}">
  <dimension ref="A1:XFD22"/>
  <sheetViews>
    <sheetView tabSelected="1" workbookViewId="0">
      <selection activeCell="L8" sqref="L8"/>
    </sheetView>
  </sheetViews>
  <sheetFormatPr defaultRowHeight="14.4" x14ac:dyDescent="0.3"/>
  <cols>
    <col min="2" max="2" width="12.44140625" bestFit="1" customWidth="1"/>
    <col min="3" max="3" width="13.6640625" bestFit="1" customWidth="1"/>
    <col min="4" max="4" width="32.21875" bestFit="1" customWidth="1"/>
  </cols>
  <sheetData>
    <row r="1" spans="1:4 16384:16384" ht="20.399999999999999" thickBot="1" x14ac:dyDescent="0.45">
      <c r="D1" s="1" t="s">
        <v>0</v>
      </c>
    </row>
    <row r="2" spans="1:4 16384:16384" ht="15" thickTop="1" x14ac:dyDescent="0.3"/>
    <row r="3" spans="1:4 16384:16384" x14ac:dyDescent="0.3">
      <c r="A3" s="7" t="s">
        <v>1</v>
      </c>
      <c r="B3" s="3"/>
    </row>
    <row r="4" spans="1:4 16384:16384" x14ac:dyDescent="0.3">
      <c r="A4" s="3" t="s">
        <v>2</v>
      </c>
      <c r="B4" s="4">
        <v>100000</v>
      </c>
    </row>
    <row r="5" spans="1:4 16384:16384" x14ac:dyDescent="0.3">
      <c r="A5" s="3" t="s">
        <v>16</v>
      </c>
      <c r="B5" s="5">
        <f>-15%*B4</f>
        <v>-15000</v>
      </c>
      <c r="C5" t="str">
        <f ca="1">_xlfn.FORMULATEXT(B5)</f>
        <v>=-15%*B4</v>
      </c>
    </row>
    <row r="6" spans="1:4 16384:16384" x14ac:dyDescent="0.3">
      <c r="A6" s="3" t="s">
        <v>3</v>
      </c>
      <c r="B6" s="6">
        <f>-11%*B4</f>
        <v>-11000</v>
      </c>
      <c r="C6" t="str">
        <f t="shared" ref="C6:C9" ca="1" si="0">_xlfn.FORMULATEXT(B6)</f>
        <v>=-11%*B4</v>
      </c>
    </row>
    <row r="7" spans="1:4 16384:16384" x14ac:dyDescent="0.3">
      <c r="A7" s="3" t="s">
        <v>4</v>
      </c>
      <c r="B7" s="6">
        <f>-8%*B4</f>
        <v>-8000</v>
      </c>
      <c r="C7" t="str">
        <f t="shared" ca="1" si="0"/>
        <v>=-8%*B4</v>
      </c>
    </row>
    <row r="8" spans="1:4 16384:16384" x14ac:dyDescent="0.3">
      <c r="A8" s="3" t="s">
        <v>5</v>
      </c>
      <c r="B8" s="6">
        <f>5%*B4</f>
        <v>5000</v>
      </c>
      <c r="C8" t="str">
        <f t="shared" ca="1" si="0"/>
        <v>=5%*B4</v>
      </c>
    </row>
    <row r="9" spans="1:4 16384:16384" x14ac:dyDescent="0.3">
      <c r="A9" s="3" t="s">
        <v>6</v>
      </c>
      <c r="B9" s="5">
        <f>SUM(B4:B8)</f>
        <v>71000</v>
      </c>
      <c r="C9" t="str">
        <f t="shared" ca="1" si="0"/>
        <v>=SUM(B4:B8)</v>
      </c>
      <c r="XFD9" s="2">
        <f ca="1">SUM(B9:XFC9)</f>
        <v>71000</v>
      </c>
    </row>
    <row r="12" spans="1:4 16384:16384" x14ac:dyDescent="0.3">
      <c r="A12" s="3" t="s">
        <v>7</v>
      </c>
      <c r="B12" s="3"/>
    </row>
    <row r="13" spans="1:4 16384:16384" x14ac:dyDescent="0.3">
      <c r="A13" s="3" t="s">
        <v>13</v>
      </c>
      <c r="B13" s="5">
        <f>SUM(B14:B18)</f>
        <v>43400</v>
      </c>
      <c r="C13" t="str">
        <f ca="1">_xlfn.FORMULATEXT(B13)</f>
        <v>=SUM(B14:B18)</v>
      </c>
    </row>
    <row r="14" spans="1:4 16384:16384" x14ac:dyDescent="0.3">
      <c r="A14" s="3" t="s">
        <v>9</v>
      </c>
      <c r="B14" s="4">
        <f>12000*2</f>
        <v>24000</v>
      </c>
      <c r="C14" t="str">
        <f t="shared" ref="C14:C21" ca="1" si="1">_xlfn.FORMULATEXT(B14)</f>
        <v>=12000*2</v>
      </c>
    </row>
    <row r="15" spans="1:4 16384:16384" x14ac:dyDescent="0.3">
      <c r="A15" s="3" t="s">
        <v>8</v>
      </c>
      <c r="B15" s="4">
        <f>(300*4)*12</f>
        <v>14400</v>
      </c>
    </row>
    <row r="16" spans="1:4 16384:16384" x14ac:dyDescent="0.3">
      <c r="A16" s="3" t="s">
        <v>12</v>
      </c>
      <c r="B16" s="4">
        <v>3000</v>
      </c>
    </row>
    <row r="17" spans="1:3" x14ac:dyDescent="0.3">
      <c r="A17" s="3" t="s">
        <v>10</v>
      </c>
      <c r="B17" s="4">
        <v>1000</v>
      </c>
    </row>
    <row r="18" spans="1:3" x14ac:dyDescent="0.3">
      <c r="A18" s="3" t="s">
        <v>11</v>
      </c>
      <c r="B18" s="4">
        <v>1000</v>
      </c>
      <c r="C18" t="e">
        <f t="shared" ca="1" si="1"/>
        <v>#N/A</v>
      </c>
    </row>
    <row r="20" spans="1:3" x14ac:dyDescent="0.3">
      <c r="A20" s="3" t="s">
        <v>14</v>
      </c>
      <c r="B20" s="5">
        <f>B9-B13</f>
        <v>27600</v>
      </c>
      <c r="C20" t="str">
        <f t="shared" ca="1" si="1"/>
        <v>=B9-B13</v>
      </c>
    </row>
    <row r="21" spans="1:3" x14ac:dyDescent="0.3">
      <c r="A21" s="3" t="s">
        <v>15</v>
      </c>
      <c r="B21" s="8">
        <f>B20/B9</f>
        <v>0.38873239436619716</v>
      </c>
      <c r="C21" t="str">
        <f t="shared" ca="1" si="1"/>
        <v>=B20/B9</v>
      </c>
    </row>
    <row r="22" spans="1:3" x14ac:dyDescent="0.3">
      <c r="A22" s="10" t="s">
        <v>18</v>
      </c>
      <c r="B22" s="11">
        <f>1-B21</f>
        <v>0.61126760563380289</v>
      </c>
    </row>
  </sheetData>
  <sortState xmlns:xlrd2="http://schemas.microsoft.com/office/spreadsheetml/2017/richdata2" ref="A13:B18">
    <sortCondition descending="1" ref="B13:B18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9DC0F-2E38-410E-A1D5-6B587FBC6297}">
  <dimension ref="F2"/>
  <sheetViews>
    <sheetView showGridLines="0" workbookViewId="0">
      <selection activeCell="M3" sqref="M3"/>
    </sheetView>
  </sheetViews>
  <sheetFormatPr defaultRowHeight="14.4" x14ac:dyDescent="0.3"/>
  <sheetData>
    <row r="2" spans="6:6" ht="18" x14ac:dyDescent="0.35">
      <c r="F2" s="9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Shambhu Thapa</dc:creator>
  <cp:lastModifiedBy>Shambhu Thapa</cp:lastModifiedBy>
  <dcterms:created xsi:type="dcterms:W3CDTF">2025-06-10T09:57:34Z</dcterms:created>
  <dcterms:modified xsi:type="dcterms:W3CDTF">2025-06-10T11:41:28Z</dcterms:modified>
</cp:coreProperties>
</file>