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andre/Documents/Baltic adaptations/"/>
    </mc:Choice>
  </mc:AlternateContent>
  <xr:revisionPtr revIDLastSave="0" documentId="13_ncr:1_{62BE4A7F-4B93-B94A-A3E0-897C346F9131}" xr6:coauthVersionLast="36" xr6:coauthVersionMax="36" xr10:uidLastSave="{00000000-0000-0000-0000-000000000000}"/>
  <bookViews>
    <workbookView xWindow="8140" yWindow="1580" windowWidth="22820" windowHeight="25380" xr2:uid="{51CC707D-9601-7A4B-89FF-DE12AD5F28EB}"/>
  </bookViews>
  <sheets>
    <sheet name="Mytilus" sheetId="1" r:id="rId1"/>
    <sheet name="Cod" sheetId="2" r:id="rId2"/>
    <sheet name="Salinity" sheetId="3" r:id="rId3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Mytilus!$M$8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3" i="2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" i="1"/>
</calcChain>
</file>

<file path=xl/sharedStrings.xml><?xml version="1.0" encoding="utf-8"?>
<sst xmlns="http://schemas.openxmlformats.org/spreadsheetml/2006/main" count="213" uniqueCount="153">
  <si>
    <t xml:space="preserve">Mytilus </t>
  </si>
  <si>
    <t>Ume vs</t>
  </si>
  <si>
    <t>Veno Bight (VEM)</t>
  </si>
  <si>
    <t>Helsingor (HEL)</t>
  </si>
  <si>
    <t>Hornbaek (HOR)</t>
  </si>
  <si>
    <t>Kulhuse (KUL)</t>
  </si>
  <si>
    <t>Riso, Roskilde (RIS)</t>
  </si>
  <si>
    <t>Tjarno (TJA)</t>
  </si>
  <si>
    <t>Ore, Falster (ORE)</t>
  </si>
  <si>
    <t>Vejro (VEJ)</t>
  </si>
  <si>
    <t>Gedser, Falster (GED)</t>
  </si>
  <si>
    <t>Grogarn (GRO)</t>
  </si>
  <si>
    <t>Asko (ASK)</t>
  </si>
  <si>
    <t>Hgona (HGO)</t>
  </si>
  <si>
    <t>Koiguste (KOI)</t>
  </si>
  <si>
    <t>Kopli Laht (KOP)</t>
  </si>
  <si>
    <t xml:space="preserve">Hoga Kusten (HOG) </t>
  </si>
  <si>
    <t xml:space="preserve">Logstor Bredning (LOG) </t>
  </si>
  <si>
    <t xml:space="preserve">Arhus Bight (ARH) </t>
  </si>
  <si>
    <t>Augstenborg Fjord (AUG)</t>
  </si>
  <si>
    <t>Gilleleje (GIL)</t>
  </si>
  <si>
    <t xml:space="preserve">56° 29' 54.00" </t>
  </si>
  <si>
    <t xml:space="preserve"> 56° 57' 37.00" </t>
  </si>
  <si>
    <t xml:space="preserve"> 56° 11' 33.00" </t>
  </si>
  <si>
    <t xml:space="preserve"> 54° 57' 02.00" </t>
  </si>
  <si>
    <t xml:space="preserve"> 56° 07' 43.00" </t>
  </si>
  <si>
    <t xml:space="preserve"> 56° 02' 24.52" </t>
  </si>
  <si>
    <t xml:space="preserve"> 56° 05' 35.00" </t>
  </si>
  <si>
    <t xml:space="preserve"> 55° 56' 05.00" </t>
  </si>
  <si>
    <t xml:space="preserve"> 56° 08' 30.00" </t>
  </si>
  <si>
    <t xml:space="preserve"> 55° 59' 17.00" </t>
  </si>
  <si>
    <t xml:space="preserve"> 55° 41' 52.38" </t>
  </si>
  <si>
    <t xml:space="preserve"> 58° 51' 51.72" </t>
  </si>
  <si>
    <t xml:space="preserve"> 55° 14' 28.78" </t>
  </si>
  <si>
    <t xml:space="preserve"> 54° 03' 32.32" </t>
  </si>
  <si>
    <t xml:space="preserve"> 54° 53' 34.00" </t>
  </si>
  <si>
    <t xml:space="preserve"> 55° 01' 00.00" </t>
  </si>
  <si>
    <t xml:space="preserve"> 54° 33' 45.00" </t>
  </si>
  <si>
    <t xml:space="preserve"> 54° 55' 55.00" </t>
  </si>
  <si>
    <t xml:space="preserve"> 53° 58' 37.23" </t>
  </si>
  <si>
    <t xml:space="preserve"> 54° 36' 16.61" </t>
  </si>
  <si>
    <t xml:space="preserve"> 57° 26' 43.81" </t>
  </si>
  <si>
    <t xml:space="preserve"> 58° 57' 07.45" </t>
  </si>
  <si>
    <t xml:space="preserve"> 59° 29' 28.40" </t>
  </si>
  <si>
    <t xml:space="preserve"> 58° 23' 11.95" </t>
  </si>
  <si>
    <t xml:space="preserve"> 58° 56' 08.91" </t>
  </si>
  <si>
    <t xml:space="preserve"> 62° 44' 58.17" </t>
  </si>
  <si>
    <t xml:space="preserve"> 63° 42' 04.67" </t>
  </si>
  <si>
    <t xml:space="preserve"> </t>
  </si>
  <si>
    <t xml:space="preserve">Lynetten, Copenhagen (LYN) </t>
  </si>
  <si>
    <t>Odden (ODD)</t>
  </si>
  <si>
    <t xml:space="preserve">Egholm flak (EGH) </t>
  </si>
  <si>
    <t>Meklemburg (MEB)</t>
  </si>
  <si>
    <t xml:space="preserve">Hjelm Bight, Moen (HJE) </t>
  </si>
  <si>
    <t>Midzyzdroje (MDZ)</t>
  </si>
  <si>
    <t xml:space="preserve"> Mechelinki (MCH)</t>
  </si>
  <si>
    <t>Ume</t>
  </si>
  <si>
    <t xml:space="preserve">8° 38' 01.00" </t>
  </si>
  <si>
    <t xml:space="preserve"> 9° 02' 17.00" </t>
  </si>
  <si>
    <t xml:space="preserve">10° 21' 12.00" </t>
  </si>
  <si>
    <t xml:space="preserve">9° 50' 00.00" </t>
  </si>
  <si>
    <t xml:space="preserve">12° 16' 13.00" </t>
  </si>
  <si>
    <t xml:space="preserve">12° 37' 12.20" </t>
  </si>
  <si>
    <t xml:space="preserve">12° 19' 49.00" </t>
  </si>
  <si>
    <t xml:space="preserve">11° 54' 10.00" </t>
  </si>
  <si>
    <t xml:space="preserve">12° 16' 60.00" </t>
  </si>
  <si>
    <t xml:space="preserve">11° 18' 02.00" </t>
  </si>
  <si>
    <t xml:space="preserve">12° 05' 52.74" </t>
  </si>
  <si>
    <t xml:space="preserve">11° 06' 38.01" </t>
  </si>
  <si>
    <t xml:space="preserve">11° 10' 20.48" </t>
  </si>
  <si>
    <t xml:space="preserve">11° 25' 29.76" </t>
  </si>
  <si>
    <t xml:space="preserve">12° 04' 50.00" </t>
  </si>
  <si>
    <t xml:space="preserve">11° 18' 19.00" </t>
  </si>
  <si>
    <t xml:space="preserve">11° 58' 27.00" </t>
  </si>
  <si>
    <t xml:space="preserve">12° 19' 13.00" </t>
  </si>
  <si>
    <t xml:space="preserve">14° 27' 36.15" </t>
  </si>
  <si>
    <t xml:space="preserve">18° 36' 00.29" </t>
  </si>
  <si>
    <t xml:space="preserve">18° 53' 32.51" </t>
  </si>
  <si>
    <t xml:space="preserve">17° 40' 43.79" </t>
  </si>
  <si>
    <t xml:space="preserve">4° 46' 55.52" </t>
  </si>
  <si>
    <t xml:space="preserve">22° 58' 13.41" </t>
  </si>
  <si>
    <t xml:space="preserve">23° 33' 01.22" </t>
  </si>
  <si>
    <t xml:space="preserve">18° 15' 26.14" </t>
  </si>
  <si>
    <t xml:space="preserve">20° 27' 59.65" </t>
  </si>
  <si>
    <t>Mechelinki (MCH)</t>
  </si>
  <si>
    <r>
      <rPr>
        <i/>
        <sz val="12"/>
        <color theme="1"/>
        <rFont val="Calibri"/>
        <family val="2"/>
        <scheme val="minor"/>
      </rPr>
      <t>F</t>
    </r>
    <r>
      <rPr>
        <vertAlign val="subscript"/>
        <sz val="12"/>
        <color theme="1"/>
        <rFont val="Calibri (Body)"/>
      </rPr>
      <t>ST</t>
    </r>
  </si>
  <si>
    <t>km</t>
  </si>
  <si>
    <t>Zbawicka et al. 2014</t>
  </si>
  <si>
    <t>Cod</t>
  </si>
  <si>
    <t>Gotland</t>
  </si>
  <si>
    <t>Bornholm</t>
  </si>
  <si>
    <t>Öresund</t>
  </si>
  <si>
    <t>Kattegat</t>
  </si>
  <si>
    <t>Nordsjön</t>
  </si>
  <si>
    <t>Fst</t>
  </si>
  <si>
    <t>rel Fst</t>
  </si>
  <si>
    <r>
      <t>Rel.</t>
    </r>
    <r>
      <rPr>
        <i/>
        <sz val="12"/>
        <color theme="1"/>
        <rFont val="Calibri"/>
        <family val="2"/>
        <scheme val="minor"/>
      </rPr>
      <t xml:space="preserve"> F</t>
    </r>
    <r>
      <rPr>
        <vertAlign val="subscript"/>
        <sz val="12"/>
        <color theme="1"/>
        <rFont val="Calibri (Body)"/>
      </rPr>
      <t>ST</t>
    </r>
  </si>
  <si>
    <t>Berg et al 2015</t>
  </si>
  <si>
    <t>Lon</t>
  </si>
  <si>
    <t>Lat</t>
  </si>
  <si>
    <t>Dist fr Entrance</t>
  </si>
  <si>
    <t>average salinity</t>
  </si>
  <si>
    <t>Location code</t>
  </si>
  <si>
    <t>HAL</t>
  </si>
  <si>
    <t>SOD</t>
  </si>
  <si>
    <t>STO</t>
  </si>
  <si>
    <t>SAL</t>
  </si>
  <si>
    <t>BJO</t>
  </si>
  <si>
    <t>RAU</t>
  </si>
  <si>
    <t>SKR2</t>
  </si>
  <si>
    <t>SKR1</t>
  </si>
  <si>
    <t>HAN</t>
  </si>
  <si>
    <t>HEL</t>
  </si>
  <si>
    <t>KOT</t>
  </si>
  <si>
    <t>LIL</t>
  </si>
  <si>
    <t>TVE</t>
  </si>
  <si>
    <t>ESP</t>
  </si>
  <si>
    <t>OST</t>
  </si>
  <si>
    <t>NYN</t>
  </si>
  <si>
    <t>VAS</t>
  </si>
  <si>
    <t>BOR</t>
  </si>
  <si>
    <t>OTT</t>
  </si>
  <si>
    <t>KIV</t>
  </si>
  <si>
    <t>DJU</t>
  </si>
  <si>
    <t>FAL</t>
  </si>
  <si>
    <t>LAN</t>
  </si>
  <si>
    <t>KUG</t>
  </si>
  <si>
    <t>BAR</t>
  </si>
  <si>
    <t>VEJ</t>
  </si>
  <si>
    <t>JAR</t>
  </si>
  <si>
    <t>PRI</t>
  </si>
  <si>
    <t>LET</t>
  </si>
  <si>
    <t>PAK</t>
  </si>
  <si>
    <t>PAN</t>
  </si>
  <si>
    <t>TUJ</t>
  </si>
  <si>
    <t>SAR</t>
  </si>
  <si>
    <t>KOI</t>
  </si>
  <si>
    <t>PUL</t>
  </si>
  <si>
    <t>SBL</t>
  </si>
  <si>
    <t>TJA</t>
  </si>
  <si>
    <t>EBE</t>
  </si>
  <si>
    <t>SAS</t>
  </si>
  <si>
    <t>STE</t>
  </si>
  <si>
    <t>HER</t>
  </si>
  <si>
    <t>NEU</t>
  </si>
  <si>
    <t>KIE</t>
  </si>
  <si>
    <t>HOO</t>
  </si>
  <si>
    <t>KOL</t>
  </si>
  <si>
    <t>JUE</t>
  </si>
  <si>
    <t>BON</t>
  </si>
  <si>
    <t>SYL</t>
  </si>
  <si>
    <t>FIS</t>
  </si>
  <si>
    <t>Westdiep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</si>
</sst>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>
    <font>
      <sz val="12"/>
      <color theme="1"/>
      <name val="Calibri"/>
      <family val="2"/>
      <scheme val="minor"/>
    </font>
    <font>
      <sz val="8"/>
      <color theme="1"/>
      <name val="TimesNewRomanPSMT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166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i="1"/>
              <a:t>Mytilu</a:t>
            </a:r>
            <a:r>
              <a:rPr lang="en-US" sz="2800" i="1" baseline="0"/>
              <a:t>s trossulus/edulis</a:t>
            </a:r>
            <a:endParaRPr lang="en-US" sz="2800"/>
          </a:p>
        </c:rich>
      </c:tx>
      <c:layout>
        <c:manualLayout>
          <c:xMode val="edge"/>
          <c:yMode val="edge"/>
          <c:x val="0.2755260317944232"/>
          <c:y val="3.5070625658581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Mytilus!$H$2</c:f>
              <c:strCache>
                <c:ptCount val="1"/>
                <c:pt idx="0">
                  <c:v>FST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Mytilus!$G$3:$G$29</c:f>
              <c:numCache>
                <c:formatCode>0</c:formatCode>
                <c:ptCount val="27"/>
                <c:pt idx="0">
                  <c:v>-1442</c:v>
                </c:pt>
                <c:pt idx="1">
                  <c:v>-1372</c:v>
                </c:pt>
                <c:pt idx="2">
                  <c:v>-946</c:v>
                </c:pt>
                <c:pt idx="3">
                  <c:v>-880</c:v>
                </c:pt>
                <c:pt idx="4">
                  <c:v>-1031</c:v>
                </c:pt>
                <c:pt idx="5">
                  <c:v>-892</c:v>
                </c:pt>
                <c:pt idx="6">
                  <c:v>-709</c:v>
                </c:pt>
                <c:pt idx="7">
                  <c:v>-500</c:v>
                </c:pt>
                <c:pt idx="8">
                  <c:v>-190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100</c:v>
                </c:pt>
                <c:pt idx="13">
                  <c:v>103</c:v>
                </c:pt>
                <c:pt idx="14">
                  <c:v>155</c:v>
                </c:pt>
                <c:pt idx="15">
                  <c:v>489</c:v>
                </c:pt>
                <c:pt idx="16">
                  <c:v>250</c:v>
                </c:pt>
                <c:pt idx="17">
                  <c:v>233</c:v>
                </c:pt>
                <c:pt idx="18">
                  <c:v>112</c:v>
                </c:pt>
                <c:pt idx="19">
                  <c:v>223</c:v>
                </c:pt>
                <c:pt idx="20">
                  <c:v>170</c:v>
                </c:pt>
                <c:pt idx="21">
                  <c:v>150</c:v>
                </c:pt>
                <c:pt idx="22">
                  <c:v>170</c:v>
                </c:pt>
                <c:pt idx="23">
                  <c:v>173</c:v>
                </c:pt>
                <c:pt idx="24">
                  <c:v>310</c:v>
                </c:pt>
                <c:pt idx="25">
                  <c:v>435</c:v>
                </c:pt>
                <c:pt idx="26">
                  <c:v>490</c:v>
                </c:pt>
              </c:numCache>
            </c:numRef>
          </c:xVal>
          <c:yVal>
            <c:numRef>
              <c:f>Mytilus!$H$3:$H$29</c:f>
              <c:numCache>
                <c:formatCode>0\.000</c:formatCode>
                <c:ptCount val="27"/>
                <c:pt idx="0">
                  <c:v>0</c:v>
                </c:pt>
                <c:pt idx="1">
                  <c:v>7.0000000000000001E-3</c:v>
                </c:pt>
                <c:pt idx="2">
                  <c:v>1.4E-2</c:v>
                </c:pt>
                <c:pt idx="3">
                  <c:v>2.4E-2</c:v>
                </c:pt>
                <c:pt idx="4">
                  <c:v>1.0999999999999999E-2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1E-3</c:v>
                </c:pt>
                <c:pt idx="8">
                  <c:v>4.9000000000000002E-2</c:v>
                </c:pt>
                <c:pt idx="9">
                  <c:v>6.9000000000000006E-2</c:v>
                </c:pt>
                <c:pt idx="10">
                  <c:v>0.13300000000000001</c:v>
                </c:pt>
                <c:pt idx="11">
                  <c:v>0.51400000000000001</c:v>
                </c:pt>
                <c:pt idx="12">
                  <c:v>0.44600000000000001</c:v>
                </c:pt>
                <c:pt idx="13">
                  <c:v>0.498</c:v>
                </c:pt>
                <c:pt idx="14">
                  <c:v>0.53200000000000003</c:v>
                </c:pt>
                <c:pt idx="15">
                  <c:v>0.64300000000000002</c:v>
                </c:pt>
                <c:pt idx="16">
                  <c:v>0.64500000000000002</c:v>
                </c:pt>
                <c:pt idx="17">
                  <c:v>0.61</c:v>
                </c:pt>
                <c:pt idx="18">
                  <c:v>0.63300000000000001</c:v>
                </c:pt>
                <c:pt idx="19">
                  <c:v>0.622</c:v>
                </c:pt>
                <c:pt idx="20">
                  <c:v>0.64700000000000002</c:v>
                </c:pt>
                <c:pt idx="21">
                  <c:v>0.60299999999999998</c:v>
                </c:pt>
                <c:pt idx="22">
                  <c:v>0.61899999999999999</c:v>
                </c:pt>
                <c:pt idx="23">
                  <c:v>0.66500000000000004</c:v>
                </c:pt>
                <c:pt idx="24">
                  <c:v>0.64200000000000002</c:v>
                </c:pt>
                <c:pt idx="25">
                  <c:v>0.68200000000000005</c:v>
                </c:pt>
                <c:pt idx="26">
                  <c:v>0.71499999999999997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8F46-8EF0-86E320D1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30271"/>
        <c:axId val="650808543"/>
      </c:scatterChart>
      <c:valAx>
        <c:axId val="650730271"/>
        <c:scaling>
          <c:orientation val="minMax"/>
          <c:min val="-1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Distance from Baltic sea border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50808543"/>
        <c:crosses val="autoZero"/>
        <c:crossBetween val="midCat"/>
      </c:valAx>
      <c:valAx>
        <c:axId val="650808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Genetic diffeentiation (</a:t>
                </a:r>
                <a:r>
                  <a:rPr lang="en-US" sz="1400" i="1"/>
                  <a:t>F</a:t>
                </a:r>
                <a:r>
                  <a:rPr lang="en-US" sz="1100"/>
                  <a:t>st</a:t>
                </a:r>
                <a:r>
                  <a:rPr lang="en-US" sz="1400"/>
                  <a:t>)</a:t>
                </a:r>
              </a:p>
            </c:rich>
          </c:tx>
          <c:layout>
            <c:manualLayout>
              <c:xMode val="edge"/>
              <c:yMode val="edge"/>
              <c:x val="1.4028250909074842E-2"/>
              <c:y val="0.26569634867381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50730271"/>
        <c:crossesAt val="-1500"/>
        <c:crossBetween val="midCat"/>
        <c:min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Mytilus!$K$2</c:f>
              <c:strCache>
                <c:ptCount val="1"/>
                <c:pt idx="0">
                  <c:v>Rel. FST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Mytilus!$J$3:$J$29</c:f>
              <c:numCache>
                <c:formatCode>0</c:formatCode>
                <c:ptCount val="27"/>
                <c:pt idx="0">
                  <c:v>-1442</c:v>
                </c:pt>
                <c:pt idx="1">
                  <c:v>-1372</c:v>
                </c:pt>
                <c:pt idx="2">
                  <c:v>-946</c:v>
                </c:pt>
                <c:pt idx="3">
                  <c:v>-880</c:v>
                </c:pt>
                <c:pt idx="4">
                  <c:v>-1031</c:v>
                </c:pt>
                <c:pt idx="5">
                  <c:v>-892</c:v>
                </c:pt>
                <c:pt idx="6">
                  <c:v>-709</c:v>
                </c:pt>
                <c:pt idx="7">
                  <c:v>-500</c:v>
                </c:pt>
                <c:pt idx="8">
                  <c:v>-190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100</c:v>
                </c:pt>
                <c:pt idx="13">
                  <c:v>103</c:v>
                </c:pt>
                <c:pt idx="14">
                  <c:v>155</c:v>
                </c:pt>
                <c:pt idx="15">
                  <c:v>489</c:v>
                </c:pt>
                <c:pt idx="16">
                  <c:v>250</c:v>
                </c:pt>
                <c:pt idx="17">
                  <c:v>233</c:v>
                </c:pt>
                <c:pt idx="18">
                  <c:v>112</c:v>
                </c:pt>
                <c:pt idx="19">
                  <c:v>223</c:v>
                </c:pt>
                <c:pt idx="20">
                  <c:v>170</c:v>
                </c:pt>
                <c:pt idx="21">
                  <c:v>150</c:v>
                </c:pt>
                <c:pt idx="22">
                  <c:v>170</c:v>
                </c:pt>
                <c:pt idx="23">
                  <c:v>173</c:v>
                </c:pt>
                <c:pt idx="24">
                  <c:v>310</c:v>
                </c:pt>
                <c:pt idx="25">
                  <c:v>435</c:v>
                </c:pt>
                <c:pt idx="26">
                  <c:v>490</c:v>
                </c:pt>
              </c:numCache>
            </c:numRef>
          </c:xVal>
          <c:yVal>
            <c:numRef>
              <c:f>Mytilus!$K$3:$K$29</c:f>
              <c:numCache>
                <c:formatCode>0\.0000</c:formatCode>
                <c:ptCount val="27"/>
                <c:pt idx="0">
                  <c:v>0</c:v>
                </c:pt>
                <c:pt idx="1">
                  <c:v>9.7902097902097911E-3</c:v>
                </c:pt>
                <c:pt idx="2">
                  <c:v>1.9580419580419582E-2</c:v>
                </c:pt>
                <c:pt idx="3">
                  <c:v>3.3566433566433566E-2</c:v>
                </c:pt>
                <c:pt idx="4">
                  <c:v>1.5384615384615384E-2</c:v>
                </c:pt>
                <c:pt idx="5">
                  <c:v>2.9370629370629373E-2</c:v>
                </c:pt>
                <c:pt idx="6">
                  <c:v>2.9370629370629373E-2</c:v>
                </c:pt>
                <c:pt idx="7">
                  <c:v>1.3986013986013986E-3</c:v>
                </c:pt>
                <c:pt idx="8">
                  <c:v>6.8531468531468534E-2</c:v>
                </c:pt>
                <c:pt idx="9">
                  <c:v>9.6503496503496516E-2</c:v>
                </c:pt>
                <c:pt idx="10">
                  <c:v>0.18601398601398603</c:v>
                </c:pt>
                <c:pt idx="11">
                  <c:v>0.71888111888111894</c:v>
                </c:pt>
                <c:pt idx="12">
                  <c:v>0.62377622377622377</c:v>
                </c:pt>
                <c:pt idx="13">
                  <c:v>0.69650349650349652</c:v>
                </c:pt>
                <c:pt idx="14">
                  <c:v>0.74405594405594411</c:v>
                </c:pt>
                <c:pt idx="15">
                  <c:v>0.89930069930069934</c:v>
                </c:pt>
                <c:pt idx="16">
                  <c:v>0.90209790209790219</c:v>
                </c:pt>
                <c:pt idx="17">
                  <c:v>0.85314685314685312</c:v>
                </c:pt>
                <c:pt idx="18">
                  <c:v>0.88531468531468538</c:v>
                </c:pt>
                <c:pt idx="19">
                  <c:v>0.86993006993006994</c:v>
                </c:pt>
                <c:pt idx="20">
                  <c:v>0.90489510489510494</c:v>
                </c:pt>
                <c:pt idx="21">
                  <c:v>0.8433566433566434</c:v>
                </c:pt>
                <c:pt idx="22">
                  <c:v>0.86573426573426582</c:v>
                </c:pt>
                <c:pt idx="23">
                  <c:v>0.93006993006993011</c:v>
                </c:pt>
                <c:pt idx="24">
                  <c:v>0.89790209790209796</c:v>
                </c:pt>
                <c:pt idx="25">
                  <c:v>0.95384615384615401</c:v>
                </c:pt>
                <c:pt idx="2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65-5E4E-A30E-D9E67550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04032"/>
        <c:axId val="598005760"/>
      </c:scatterChart>
      <c:valAx>
        <c:axId val="598004032"/>
        <c:scaling>
          <c:orientation val="minMax"/>
          <c:min val="-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8005760"/>
        <c:crosses val="autoZero"/>
        <c:crossBetween val="midCat"/>
      </c:valAx>
      <c:valAx>
        <c:axId val="598005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8004032"/>
        <c:crossesAt val="-15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Cod!$D$2</c:f>
              <c:strCache>
                <c:ptCount val="1"/>
                <c:pt idx="0">
                  <c:v>Fst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Cod!$C$3:$C$7</c:f>
              <c:numCache>
                <c:formatCode>General</c:formatCode>
                <c:ptCount val="5"/>
                <c:pt idx="0">
                  <c:v>-500</c:v>
                </c:pt>
                <c:pt idx="1">
                  <c:v>-160</c:v>
                </c:pt>
                <c:pt idx="2">
                  <c:v>94</c:v>
                </c:pt>
                <c:pt idx="3">
                  <c:v>220</c:v>
                </c:pt>
                <c:pt idx="4">
                  <c:v>684</c:v>
                </c:pt>
              </c:numCache>
            </c:numRef>
          </c:xVal>
          <c:yVal>
            <c:numRef>
              <c:f>Cod!$D$3:$D$7</c:f>
              <c:numCache>
                <c:formatCode>General</c:formatCode>
                <c:ptCount val="5"/>
                <c:pt idx="0">
                  <c:v>0</c:v>
                </c:pt>
                <c:pt idx="1">
                  <c:v>2.9999999999999997E-4</c:v>
                </c:pt>
                <c:pt idx="2">
                  <c:v>4.8000000000000001E-2</c:v>
                </c:pt>
                <c:pt idx="3">
                  <c:v>5.0999999999999997E-2</c:v>
                </c:pt>
                <c:pt idx="4">
                  <c:v>7.0999999999999994E-2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B-C44D-9434-75EA3DF5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62272"/>
        <c:axId val="249979984"/>
      </c:scatterChart>
      <c:valAx>
        <c:axId val="2501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9979984"/>
        <c:crosses val="autoZero"/>
        <c:crossBetween val="midCat"/>
      </c:valAx>
      <c:valAx>
        <c:axId val="2499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016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Cod!$F$2</c:f>
              <c:strCache>
                <c:ptCount val="1"/>
                <c:pt idx="0">
                  <c:v>rel Fst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Cod!$E$3:$E$7</c:f>
              <c:numCache>
                <c:formatCode>0</c:formatCode>
                <c:ptCount val="5"/>
                <c:pt idx="0">
                  <c:v>-500</c:v>
                </c:pt>
                <c:pt idx="1">
                  <c:v>-160</c:v>
                </c:pt>
                <c:pt idx="2">
                  <c:v>94</c:v>
                </c:pt>
                <c:pt idx="3">
                  <c:v>220</c:v>
                </c:pt>
                <c:pt idx="4">
                  <c:v>684</c:v>
                </c:pt>
              </c:numCache>
            </c:numRef>
          </c:xVal>
          <c:yVal>
            <c:numRef>
              <c:f>Cod!$F$3:$F$7</c:f>
              <c:numCache>
                <c:formatCode>0\.000</c:formatCode>
                <c:ptCount val="5"/>
                <c:pt idx="0">
                  <c:v>0</c:v>
                </c:pt>
                <c:pt idx="1">
                  <c:v>4.2253521126760559E-3</c:v>
                </c:pt>
                <c:pt idx="2">
                  <c:v>0.67605633802816911</c:v>
                </c:pt>
                <c:pt idx="3">
                  <c:v>0.71830985915492962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1-7B4D-BB83-9C4F9E827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41984"/>
        <c:axId val="244903296"/>
      </c:scatterChart>
      <c:valAx>
        <c:axId val="59744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44903296"/>
        <c:crosses val="autoZero"/>
        <c:crossBetween val="midCat"/>
      </c:valAx>
      <c:valAx>
        <c:axId val="244903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744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Salinity!$E$1</c:f>
              <c:strCache>
                <c:ptCount val="1"/>
                <c:pt idx="0">
                  <c:v>average salinity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Salinity!$D$2:$D$51</c:f>
              <c:numCache>
                <c:formatCode>General</c:formatCode>
                <c:ptCount val="50"/>
                <c:pt idx="1">
                  <c:v>-1204</c:v>
                </c:pt>
                <c:pt idx="5">
                  <c:v>-963</c:v>
                </c:pt>
                <c:pt idx="8">
                  <c:v>-1018</c:v>
                </c:pt>
                <c:pt idx="12">
                  <c:v>587</c:v>
                </c:pt>
                <c:pt idx="13">
                  <c:v>271</c:v>
                </c:pt>
                <c:pt idx="14">
                  <c:v>-770</c:v>
                </c:pt>
                <c:pt idx="15">
                  <c:v>-649</c:v>
                </c:pt>
                <c:pt idx="16">
                  <c:v>-496</c:v>
                </c:pt>
                <c:pt idx="17">
                  <c:v>-406</c:v>
                </c:pt>
                <c:pt idx="18">
                  <c:v>-327</c:v>
                </c:pt>
                <c:pt idx="19">
                  <c:v>-180</c:v>
                </c:pt>
                <c:pt idx="20">
                  <c:v>-867</c:v>
                </c:pt>
                <c:pt idx="21">
                  <c:v>-32</c:v>
                </c:pt>
                <c:pt idx="22">
                  <c:v>108</c:v>
                </c:pt>
                <c:pt idx="23">
                  <c:v>-1007</c:v>
                </c:pt>
                <c:pt idx="24">
                  <c:v>-1143</c:v>
                </c:pt>
                <c:pt idx="25">
                  <c:v>137</c:v>
                </c:pt>
                <c:pt idx="26">
                  <c:v>-1235</c:v>
                </c:pt>
                <c:pt idx="27">
                  <c:v>-1325</c:v>
                </c:pt>
                <c:pt idx="29">
                  <c:v>-1038</c:v>
                </c:pt>
                <c:pt idx="30">
                  <c:v>-869</c:v>
                </c:pt>
                <c:pt idx="35">
                  <c:v>-1255</c:v>
                </c:pt>
                <c:pt idx="36">
                  <c:v>468</c:v>
                </c:pt>
                <c:pt idx="37">
                  <c:v>316</c:v>
                </c:pt>
                <c:pt idx="38">
                  <c:v>-134</c:v>
                </c:pt>
                <c:pt idx="39">
                  <c:v>32</c:v>
                </c:pt>
                <c:pt idx="40">
                  <c:v>139</c:v>
                </c:pt>
                <c:pt idx="41">
                  <c:v>150</c:v>
                </c:pt>
                <c:pt idx="42">
                  <c:v>189</c:v>
                </c:pt>
                <c:pt idx="43">
                  <c:v>218</c:v>
                </c:pt>
                <c:pt idx="44">
                  <c:v>284</c:v>
                </c:pt>
                <c:pt idx="45">
                  <c:v>293</c:v>
                </c:pt>
                <c:pt idx="46">
                  <c:v>365</c:v>
                </c:pt>
                <c:pt idx="47">
                  <c:v>769</c:v>
                </c:pt>
                <c:pt idx="48">
                  <c:v>398</c:v>
                </c:pt>
                <c:pt idx="49">
                  <c:v>1336</c:v>
                </c:pt>
              </c:numCache>
            </c:numRef>
          </c:xVal>
          <c:yVal>
            <c:numRef>
              <c:f>Salinity!$E$2:$E$51</c:f>
              <c:numCache>
                <c:formatCode>0.00</c:formatCode>
                <c:ptCount val="50"/>
                <c:pt idx="0">
                  <c:v>4.5843800000000003</c:v>
                </c:pt>
                <c:pt idx="1">
                  <c:v>4.3164125000000002</c:v>
                </c:pt>
                <c:pt idx="2">
                  <c:v>5.7906300000000002</c:v>
                </c:pt>
                <c:pt idx="3">
                  <c:v>5.9336099999999998</c:v>
                </c:pt>
                <c:pt idx="4">
                  <c:v>6.1921900000000001</c:v>
                </c:pt>
                <c:pt idx="5">
                  <c:v>6.2015599999999997</c:v>
                </c:pt>
                <c:pt idx="6">
                  <c:v>6.3625100000000003</c:v>
                </c:pt>
                <c:pt idx="7">
                  <c:v>6.3300750000000008</c:v>
                </c:pt>
                <c:pt idx="8">
                  <c:v>6.0984499999999997</c:v>
                </c:pt>
                <c:pt idx="9">
                  <c:v>5.4453099999999992</c:v>
                </c:pt>
                <c:pt idx="10">
                  <c:v>4.4257900000000001</c:v>
                </c:pt>
                <c:pt idx="11">
                  <c:v>26.364481630824372</c:v>
                </c:pt>
                <c:pt idx="12">
                  <c:v>29.183313112745104</c:v>
                </c:pt>
                <c:pt idx="13">
                  <c:v>18.05001</c:v>
                </c:pt>
                <c:pt idx="14">
                  <c:v>5.8421900000000004</c:v>
                </c:pt>
                <c:pt idx="15">
                  <c:v>6.5460899999999995</c:v>
                </c:pt>
                <c:pt idx="16">
                  <c:v>7.1718700000000002</c:v>
                </c:pt>
                <c:pt idx="17">
                  <c:v>7.3388875000000002</c:v>
                </c:pt>
                <c:pt idx="18">
                  <c:v>7.6132900000000001</c:v>
                </c:pt>
                <c:pt idx="19">
                  <c:v>7.9499899999999997</c:v>
                </c:pt>
                <c:pt idx="20">
                  <c:v>5.0835799999999995</c:v>
                </c:pt>
                <c:pt idx="21">
                  <c:v>8.4492200000000004</c:v>
                </c:pt>
                <c:pt idx="22">
                  <c:v>12.3172</c:v>
                </c:pt>
                <c:pt idx="23">
                  <c:v>5.0531199999999998</c:v>
                </c:pt>
                <c:pt idx="24">
                  <c:v>4.7132799999999992</c:v>
                </c:pt>
                <c:pt idx="25">
                  <c:v>15.587520000000001</c:v>
                </c:pt>
                <c:pt idx="26">
                  <c:v>3.9812500000000002</c:v>
                </c:pt>
                <c:pt idx="27">
                  <c:v>3.5751875000000002</c:v>
                </c:pt>
                <c:pt idx="28">
                  <c:v>5.9195200000000003</c:v>
                </c:pt>
                <c:pt idx="29">
                  <c:v>7.1067666666666671</c:v>
                </c:pt>
                <c:pt idx="30">
                  <c:v>7.566416666666667</c:v>
                </c:pt>
                <c:pt idx="31">
                  <c:v>5.4851700000000001</c:v>
                </c:pt>
                <c:pt idx="32">
                  <c:v>6.5171799999999998</c:v>
                </c:pt>
                <c:pt idx="33">
                  <c:v>6.1351700000000005</c:v>
                </c:pt>
                <c:pt idx="34">
                  <c:v>6.4355500000000001</c:v>
                </c:pt>
                <c:pt idx="35">
                  <c:v>3.4961000000000002</c:v>
                </c:pt>
                <c:pt idx="36">
                  <c:v>26.078446169731151</c:v>
                </c:pt>
                <c:pt idx="37">
                  <c:v>21.057809999999996</c:v>
                </c:pt>
                <c:pt idx="38">
                  <c:v>8.5710999999999995</c:v>
                </c:pt>
                <c:pt idx="39">
                  <c:v>9.20078</c:v>
                </c:pt>
                <c:pt idx="40">
                  <c:v>13.74375</c:v>
                </c:pt>
                <c:pt idx="41">
                  <c:v>14.208580000000001</c:v>
                </c:pt>
                <c:pt idx="42">
                  <c:v>16.064859999999999</c:v>
                </c:pt>
                <c:pt idx="43">
                  <c:v>16.546889999999998</c:v>
                </c:pt>
                <c:pt idx="44">
                  <c:v>17.853120000000001</c:v>
                </c:pt>
                <c:pt idx="45">
                  <c:v>20.464860000000002</c:v>
                </c:pt>
                <c:pt idx="46">
                  <c:v>24.30312</c:v>
                </c:pt>
                <c:pt idx="47">
                  <c:v>30.167560294117639</c:v>
                </c:pt>
                <c:pt idx="48">
                  <c:v>25.089861894390388</c:v>
                </c:pt>
                <c:pt idx="49" formatCode="General">
                  <c:v>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6-214E-84F4-84871AF7F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08032"/>
        <c:axId val="634843552"/>
      </c:scatterChart>
      <c:valAx>
        <c:axId val="2533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4843552"/>
        <c:crosses val="autoZero"/>
        <c:crossBetween val="midCat"/>
      </c:valAx>
      <c:valAx>
        <c:axId val="6348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5330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772583</xdr:colOff>
      <xdr:row>4</xdr:row>
      <xdr:rowOff>57147</xdr:rowOff>
    </xdr:from>
    <xdr:to>
      <xdr:col>25</xdr:col>
      <xdr:colOff>585611</xdr:colOff>
      <xdr:row>25</xdr:row>
      <xdr:rowOff>179914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0DB5DA-E097-F54B-868E-B8EC85FA0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497416</xdr:colOff>
      <xdr:row>8</xdr:row>
      <xdr:rowOff>31748</xdr:rowOff>
    </xdr:from>
    <xdr:to>
      <xdr:col>22</xdr:col>
      <xdr:colOff>497416</xdr:colOff>
      <xdr:row>21</xdr:row>
      <xdr:rowOff>179916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D7F5666-7AA8-204A-B4AF-C5B8D92F5AE7}"/>
            </a:ext>
          </a:extLst>
        </xdr:cNvPr>
        <xdr:cNvCxnSpPr/>
      </xdr:nvCxnSpPr>
      <xdr:spPr>
        <a:xfrm flipV="1">
          <a:off x="18150416" y="1672165"/>
          <a:ext cx="0" cy="27622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677333</xdr:colOff>
      <xdr:row>29</xdr:row>
      <xdr:rowOff>57150</xdr:rowOff>
    </xdr:from>
    <xdr:to>
      <xdr:col>24</xdr:col>
      <xdr:colOff>296333</xdr:colOff>
      <xdr:row>42</xdr:row>
      <xdr:rowOff>186267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6878C-D2DC-3D41-8EA9-BFFD77082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439208</xdr:colOff>
      <xdr:row>15</xdr:row>
      <xdr:rowOff>120650</xdr:rowOff>
    </xdr:from>
    <xdr:to>
      <xdr:col>14</xdr:col>
      <xdr:colOff>58208</xdr:colOff>
      <xdr:row>29</xdr:row>
      <xdr:rowOff>48683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72B96-E2D8-9D40-A491-5B1B7951B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396875</xdr:colOff>
      <xdr:row>1</xdr:row>
      <xdr:rowOff>35983</xdr:rowOff>
    </xdr:from>
    <xdr:to>
      <xdr:col>14</xdr:col>
      <xdr:colOff>15875</xdr:colOff>
      <xdr:row>14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038E80-9D37-7B4D-85CD-03AFFB240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11546</xdr:colOff>
      <xdr:row>13</xdr:row>
      <xdr:rowOff>42719</xdr:rowOff>
    </xdr:from>
    <xdr:to>
      <xdr:col>11</xdr:col>
      <xdr:colOff>427182</xdr:colOff>
      <xdr:row>26</xdr:row>
      <xdr:rowOff>84282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1C028-DE8E-0340-B92B-1BAB9F73E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D3004-EAC6-D547-B6F8-FCE6CE1AABBF}">
  <dimension ref="A1:S29"/>
  <sheetViews>
    <sheetView tabSelected="1" topLeftCell="D1" zoomScale="120" zoomScaleNormal="120" workbookViewId="0">
      <selection activeCell="G53" sqref="G53"/>
    </sheetView>
  </sheetViews>
  <sheetFormatPr baseColWidth="10" defaultRowHeight="16"/>
  <cols>
    <col min="2" max="2" width="25.83203125" customWidth="1"/>
    <col min="3" max="8" width="10.83203125" style="4"/>
    <col min="10" max="10" width="10.83203125" style="4"/>
    <col min="11" max="11" width="11.6640625" bestFit="1" customWidth="1"/>
    <col min="12" max="12" width="10.83203125" style="7"/>
  </cols>
  <sheetData>
    <row r="1" spans="1:19">
      <c r="A1" t="s">
        <v>0</v>
      </c>
      <c r="B1" t="s">
        <v>87</v>
      </c>
    </row>
    <row r="2" spans="1:19" ht="18">
      <c r="C2" s="4" t="s">
        <v>86</v>
      </c>
      <c r="D2" s="4" t="s">
        <v>85</v>
      </c>
      <c r="E2" s="4" t="s">
        <v>86</v>
      </c>
      <c r="F2" s="4" t="s">
        <v>85</v>
      </c>
      <c r="G2" s="4" t="s">
        <v>86</v>
      </c>
      <c r="H2" s="4" t="s">
        <v>85</v>
      </c>
      <c r="J2" s="8" t="s">
        <v>86</v>
      </c>
      <c r="K2" s="8" t="s">
        <v>96</v>
      </c>
      <c r="M2" s="2" t="s">
        <v>2</v>
      </c>
      <c r="N2" t="s">
        <v>21</v>
      </c>
      <c r="O2" s="1" t="s">
        <v>57</v>
      </c>
      <c r="Q2" s="2" t="s">
        <v>56</v>
      </c>
      <c r="R2" s="3">
        <v>63.7</v>
      </c>
      <c r="S2" s="3">
        <v>20.45</v>
      </c>
    </row>
    <row r="3" spans="1:19">
      <c r="B3" t="s">
        <v>1</v>
      </c>
      <c r="C3" s="4">
        <v>0</v>
      </c>
      <c r="D3" s="4">
        <v>0</v>
      </c>
      <c r="E3" s="4">
        <v>-1442</v>
      </c>
      <c r="F3" s="4">
        <v>0</v>
      </c>
      <c r="G3" s="6">
        <v>-1442</v>
      </c>
      <c r="H3" s="5">
        <v>0</v>
      </c>
      <c r="J3" s="9">
        <v>-1442</v>
      </c>
      <c r="K3" s="11">
        <f>H3/MAX($H$3:$H$29)</f>
        <v>0</v>
      </c>
      <c r="M3" s="2" t="s">
        <v>17</v>
      </c>
      <c r="N3" t="s">
        <v>22</v>
      </c>
      <c r="O3" t="s">
        <v>58</v>
      </c>
      <c r="Q3" s="2" t="s">
        <v>16</v>
      </c>
      <c r="R3" s="3">
        <v>62.733333333333334</v>
      </c>
      <c r="S3" s="3">
        <v>18.25</v>
      </c>
    </row>
    <row r="4" spans="1:19">
      <c r="B4" s="2" t="s">
        <v>16</v>
      </c>
      <c r="C4" s="4">
        <v>142</v>
      </c>
      <c r="D4" s="4">
        <v>7.0000000000000001E-3</v>
      </c>
      <c r="E4" s="4">
        <v>-1372</v>
      </c>
      <c r="F4" s="4">
        <v>7.0000000000000001E-3</v>
      </c>
      <c r="G4" s="6">
        <v>-1372</v>
      </c>
      <c r="H4" s="5">
        <v>7.0000000000000001E-3</v>
      </c>
      <c r="J4" s="9">
        <v>-1372</v>
      </c>
      <c r="K4" s="11">
        <f t="shared" ref="K4:K29" si="0">H4/MAX($H$3:$H$29)</f>
        <v>9.7902097902097911E-3</v>
      </c>
      <c r="M4" s="2" t="s">
        <v>18</v>
      </c>
      <c r="N4" t="s">
        <v>23</v>
      </c>
      <c r="O4" t="s">
        <v>59</v>
      </c>
      <c r="Q4" s="2" t="s">
        <v>13</v>
      </c>
      <c r="R4" s="3">
        <v>59.483333333333334</v>
      </c>
      <c r="S4" s="3">
        <v>24.766666666666602</v>
      </c>
    </row>
    <row r="5" spans="1:19">
      <c r="B5" s="2" t="s">
        <v>15</v>
      </c>
      <c r="C5" s="4">
        <v>710</v>
      </c>
      <c r="D5" s="4">
        <v>1.4E-2</v>
      </c>
      <c r="E5" s="4">
        <v>-946</v>
      </c>
      <c r="F5" s="4">
        <v>1.4E-2</v>
      </c>
      <c r="G5" s="6">
        <v>-946</v>
      </c>
      <c r="H5" s="5">
        <v>1.4E-2</v>
      </c>
      <c r="J5" s="9">
        <v>-946</v>
      </c>
      <c r="K5" s="11">
        <f t="shared" si="0"/>
        <v>1.9580419580419582E-2</v>
      </c>
      <c r="M5" s="2" t="s">
        <v>19</v>
      </c>
      <c r="N5" t="s">
        <v>24</v>
      </c>
      <c r="O5" t="s">
        <v>60</v>
      </c>
      <c r="Q5" s="2" t="s">
        <v>12</v>
      </c>
      <c r="R5" s="3">
        <v>58.95</v>
      </c>
      <c r="S5" s="3">
        <v>17.666666666666668</v>
      </c>
    </row>
    <row r="6" spans="1:19">
      <c r="B6" s="2" t="s">
        <v>14</v>
      </c>
      <c r="C6" s="4">
        <v>710</v>
      </c>
      <c r="D6" s="4">
        <v>2.4E-2</v>
      </c>
      <c r="E6" s="4">
        <v>-880</v>
      </c>
      <c r="F6" s="4">
        <v>2.4E-2</v>
      </c>
      <c r="G6" s="6">
        <v>-880</v>
      </c>
      <c r="H6" s="5">
        <v>2.4E-2</v>
      </c>
      <c r="J6" s="9">
        <v>-880</v>
      </c>
      <c r="K6" s="11">
        <f t="shared" si="0"/>
        <v>3.3566433566433566E-2</v>
      </c>
      <c r="M6" s="2" t="s">
        <v>20</v>
      </c>
      <c r="N6" t="s">
        <v>25</v>
      </c>
      <c r="O6" t="s">
        <v>61</v>
      </c>
      <c r="Q6" s="2" t="s">
        <v>15</v>
      </c>
      <c r="R6" s="3">
        <v>58.93333333333333</v>
      </c>
      <c r="S6" s="3">
        <v>23.55</v>
      </c>
    </row>
    <row r="7" spans="1:19">
      <c r="B7" s="2" t="s">
        <v>13</v>
      </c>
      <c r="C7" s="4">
        <v>2419</v>
      </c>
      <c r="D7" s="4">
        <v>1.0999999999999999E-2</v>
      </c>
      <c r="E7" s="4">
        <v>-1031</v>
      </c>
      <c r="F7" s="4">
        <v>1.0999999999999999E-2</v>
      </c>
      <c r="G7" s="6">
        <v>-1031</v>
      </c>
      <c r="H7" s="5">
        <v>1.0999999999999999E-2</v>
      </c>
      <c r="J7" s="9">
        <v>-1031</v>
      </c>
      <c r="K7" s="11">
        <f t="shared" si="0"/>
        <v>1.5384615384615384E-2</v>
      </c>
      <c r="M7" s="2" t="s">
        <v>3</v>
      </c>
      <c r="N7" t="s">
        <v>26</v>
      </c>
      <c r="O7" t="s">
        <v>62</v>
      </c>
      <c r="Q7" s="2" t="s">
        <v>7</v>
      </c>
      <c r="R7" s="3">
        <v>58.85</v>
      </c>
      <c r="S7" s="3">
        <v>11.1</v>
      </c>
    </row>
    <row r="8" spans="1:19">
      <c r="B8" s="2" t="s">
        <v>12</v>
      </c>
      <c r="C8" s="4">
        <v>638</v>
      </c>
      <c r="D8" s="4">
        <v>2.1000000000000001E-2</v>
      </c>
      <c r="E8" s="4">
        <v>-892</v>
      </c>
      <c r="F8" s="4">
        <v>2.1000000000000001E-2</v>
      </c>
      <c r="G8" s="6">
        <v>-892</v>
      </c>
      <c r="H8" s="5">
        <v>2.1000000000000001E-2</v>
      </c>
      <c r="J8" s="9">
        <v>-892</v>
      </c>
      <c r="K8" s="11">
        <f t="shared" si="0"/>
        <v>2.9370629370629373E-2</v>
      </c>
      <c r="M8" s="2" t="s">
        <v>4</v>
      </c>
      <c r="N8" t="s">
        <v>27</v>
      </c>
      <c r="O8" t="s">
        <v>63</v>
      </c>
      <c r="Q8" s="2" t="s">
        <v>14</v>
      </c>
      <c r="R8" s="3">
        <v>58.383333333333333</v>
      </c>
      <c r="S8" s="3">
        <v>22.966666666666665</v>
      </c>
    </row>
    <row r="9" spans="1:19">
      <c r="B9" s="2" t="s">
        <v>11</v>
      </c>
      <c r="C9" s="4">
        <v>740</v>
      </c>
      <c r="D9" s="4">
        <v>2.1000000000000001E-2</v>
      </c>
      <c r="E9" s="4">
        <v>-709</v>
      </c>
      <c r="F9" s="4">
        <v>2.1000000000000001E-2</v>
      </c>
      <c r="G9" s="6">
        <v>-709</v>
      </c>
      <c r="H9" s="5">
        <v>2.1000000000000001E-2</v>
      </c>
      <c r="J9" s="9">
        <v>-709</v>
      </c>
      <c r="K9" s="11">
        <f t="shared" si="0"/>
        <v>2.9370629370629373E-2</v>
      </c>
      <c r="M9" s="2" t="s">
        <v>5</v>
      </c>
      <c r="N9" t="s">
        <v>28</v>
      </c>
      <c r="O9" t="s">
        <v>64</v>
      </c>
      <c r="Q9" s="2" t="s">
        <v>11</v>
      </c>
      <c r="R9" s="3">
        <v>57.43333333333333</v>
      </c>
      <c r="S9" s="3">
        <v>18.883333333333333</v>
      </c>
    </row>
    <row r="10" spans="1:19">
      <c r="B10" s="2" t="s">
        <v>55</v>
      </c>
      <c r="C10" s="4">
        <v>1012</v>
      </c>
      <c r="D10" s="4">
        <v>1E-3</v>
      </c>
      <c r="E10" s="4">
        <v>-500</v>
      </c>
      <c r="F10" s="4">
        <v>1E-3</v>
      </c>
      <c r="G10" s="6">
        <v>-500</v>
      </c>
      <c r="H10" s="5">
        <v>1E-3</v>
      </c>
      <c r="J10" s="9">
        <v>-500</v>
      </c>
      <c r="K10" s="11">
        <f t="shared" si="0"/>
        <v>1.3986013986013986E-3</v>
      </c>
      <c r="M10" s="2" t="s">
        <v>49</v>
      </c>
      <c r="N10" t="s">
        <v>29</v>
      </c>
      <c r="O10" t="s">
        <v>65</v>
      </c>
      <c r="Q10" s="2" t="s">
        <v>17</v>
      </c>
      <c r="R10" s="3">
        <v>56.95</v>
      </c>
      <c r="S10" s="3">
        <v>9.0333333333333332</v>
      </c>
    </row>
    <row r="11" spans="1:19">
      <c r="B11" s="2" t="s">
        <v>54</v>
      </c>
      <c r="C11" s="4">
        <v>1276</v>
      </c>
      <c r="D11" s="4">
        <v>4.9000000000000002E-2</v>
      </c>
      <c r="E11" s="4">
        <v>-190</v>
      </c>
      <c r="F11" s="4">
        <v>4.9000000000000002E-2</v>
      </c>
      <c r="G11" s="6">
        <v>-190</v>
      </c>
      <c r="H11" s="5">
        <v>4.9000000000000002E-2</v>
      </c>
      <c r="J11" s="9">
        <v>-190</v>
      </c>
      <c r="K11" s="11">
        <f t="shared" si="0"/>
        <v>6.8531468531468534E-2</v>
      </c>
      <c r="M11" s="2" t="s">
        <v>50</v>
      </c>
      <c r="N11" t="s">
        <v>30</v>
      </c>
      <c r="O11" t="s">
        <v>66</v>
      </c>
      <c r="Q11" s="2" t="s">
        <v>2</v>
      </c>
      <c r="R11" s="3">
        <v>56.483333333333334</v>
      </c>
      <c r="S11" s="3">
        <v>8.6333333333333329</v>
      </c>
    </row>
    <row r="12" spans="1:19">
      <c r="B12" s="2" t="s">
        <v>53</v>
      </c>
      <c r="C12" s="4">
        <v>1450</v>
      </c>
      <c r="D12" s="4">
        <v>6.9000000000000006E-2</v>
      </c>
      <c r="E12" s="4">
        <v>0</v>
      </c>
      <c r="F12" s="4">
        <v>6.9000000000000006E-2</v>
      </c>
      <c r="G12" s="6">
        <v>0</v>
      </c>
      <c r="H12" s="5">
        <v>6.9000000000000006E-2</v>
      </c>
      <c r="J12" s="9">
        <v>0</v>
      </c>
      <c r="K12" s="11">
        <f t="shared" si="0"/>
        <v>9.6503496503496516E-2</v>
      </c>
      <c r="M12" s="2" t="s">
        <v>6</v>
      </c>
      <c r="N12" t="s">
        <v>31</v>
      </c>
      <c r="O12" t="s">
        <v>67</v>
      </c>
      <c r="Q12" s="2" t="s">
        <v>18</v>
      </c>
      <c r="R12" s="3">
        <v>56.18333333333333</v>
      </c>
      <c r="S12" s="3">
        <v>10.35</v>
      </c>
    </row>
    <row r="13" spans="1:19">
      <c r="B13" s="2" t="s">
        <v>10</v>
      </c>
      <c r="C13" s="4">
        <v>1449</v>
      </c>
      <c r="D13" s="4">
        <v>0.13300000000000001</v>
      </c>
      <c r="E13" s="4">
        <v>0</v>
      </c>
      <c r="F13" s="4">
        <v>0.13300000000000001</v>
      </c>
      <c r="G13" s="6">
        <v>0</v>
      </c>
      <c r="H13" s="5">
        <v>0.13300000000000001</v>
      </c>
      <c r="J13" s="9">
        <v>0</v>
      </c>
      <c r="K13" s="11">
        <f t="shared" si="0"/>
        <v>0.18601398601398603</v>
      </c>
      <c r="M13" s="2" t="s">
        <v>7</v>
      </c>
      <c r="N13" t="s">
        <v>32</v>
      </c>
      <c r="O13" t="s">
        <v>68</v>
      </c>
      <c r="Q13" s="2" t="s">
        <v>49</v>
      </c>
      <c r="R13" s="3">
        <v>56.133333333333333</v>
      </c>
      <c r="S13" s="3">
        <v>12.266666666666667</v>
      </c>
    </row>
    <row r="14" spans="1:19">
      <c r="B14" s="2" t="s">
        <v>9</v>
      </c>
      <c r="C14" s="4">
        <v>1550</v>
      </c>
      <c r="D14" s="4">
        <v>0.51400000000000001</v>
      </c>
      <c r="E14" s="4">
        <v>139</v>
      </c>
      <c r="F14" s="4">
        <v>0.51400000000000001</v>
      </c>
      <c r="G14" s="6">
        <v>139</v>
      </c>
      <c r="H14" s="5">
        <v>0.51400000000000001</v>
      </c>
      <c r="J14" s="9">
        <v>139</v>
      </c>
      <c r="K14" s="11">
        <f t="shared" si="0"/>
        <v>0.71888111888111894</v>
      </c>
      <c r="M14" s="2" t="s">
        <v>51</v>
      </c>
      <c r="N14" t="s">
        <v>33</v>
      </c>
      <c r="O14" t="s">
        <v>69</v>
      </c>
      <c r="Q14" s="2" t="s">
        <v>20</v>
      </c>
      <c r="R14" s="3">
        <v>56.116666666666667</v>
      </c>
      <c r="S14" s="3">
        <v>12.266666666666667</v>
      </c>
    </row>
    <row r="15" spans="1:19">
      <c r="B15" s="2" t="s">
        <v>8</v>
      </c>
      <c r="C15" s="4">
        <v>1448</v>
      </c>
      <c r="D15" s="4">
        <v>0.44600000000000001</v>
      </c>
      <c r="E15" s="4">
        <v>100</v>
      </c>
      <c r="F15" s="4">
        <v>0.44600000000000001</v>
      </c>
      <c r="G15" s="6">
        <v>100</v>
      </c>
      <c r="H15" s="5">
        <v>0.44600000000000001</v>
      </c>
      <c r="J15" s="9">
        <v>100</v>
      </c>
      <c r="K15" s="11">
        <f t="shared" si="0"/>
        <v>0.62377622377622377</v>
      </c>
      <c r="M15" s="2" t="s">
        <v>52</v>
      </c>
      <c r="N15" t="s">
        <v>34</v>
      </c>
      <c r="O15" t="s">
        <v>70</v>
      </c>
      <c r="Q15" s="2" t="s">
        <v>4</v>
      </c>
      <c r="R15" s="3">
        <v>56.083333333333336</v>
      </c>
      <c r="S15" s="3">
        <v>12.316666666666666</v>
      </c>
    </row>
    <row r="16" spans="1:19">
      <c r="B16" s="2" t="s">
        <v>52</v>
      </c>
      <c r="C16" s="4">
        <v>1530</v>
      </c>
      <c r="D16" s="4">
        <v>0.498</v>
      </c>
      <c r="E16" s="4">
        <v>103</v>
      </c>
      <c r="F16" s="4">
        <v>0.498</v>
      </c>
      <c r="G16" s="6">
        <v>103</v>
      </c>
      <c r="H16" s="5">
        <v>0.498</v>
      </c>
      <c r="J16" s="9">
        <v>103</v>
      </c>
      <c r="K16" s="11">
        <f t="shared" si="0"/>
        <v>0.69650349650349652</v>
      </c>
      <c r="M16" s="2" t="s">
        <v>8</v>
      </c>
      <c r="N16" t="s">
        <v>35</v>
      </c>
      <c r="O16" t="s">
        <v>71</v>
      </c>
      <c r="Q16" s="2" t="s">
        <v>3</v>
      </c>
      <c r="R16" s="3">
        <v>56.033333333333331</v>
      </c>
      <c r="S16" s="3">
        <v>12.616666666666667</v>
      </c>
    </row>
    <row r="17" spans="2:19">
      <c r="B17" s="2" t="s">
        <v>51</v>
      </c>
      <c r="C17" s="4">
        <v>1555</v>
      </c>
      <c r="D17" s="4">
        <v>0.53200000000000003</v>
      </c>
      <c r="E17" s="4">
        <v>155</v>
      </c>
      <c r="F17" s="4">
        <v>0.53200000000000003</v>
      </c>
      <c r="G17" s="6">
        <v>155</v>
      </c>
      <c r="H17" s="5">
        <v>0.53200000000000003</v>
      </c>
      <c r="J17" s="9">
        <v>155</v>
      </c>
      <c r="K17" s="11">
        <f t="shared" si="0"/>
        <v>0.74405594405594411</v>
      </c>
      <c r="M17" s="2" t="s">
        <v>9</v>
      </c>
      <c r="N17" t="s">
        <v>36</v>
      </c>
      <c r="O17" t="s">
        <v>72</v>
      </c>
      <c r="Q17" s="2" t="s">
        <v>50</v>
      </c>
      <c r="R17" s="3">
        <v>55.983333333333334</v>
      </c>
      <c r="S17" s="3">
        <v>11.3</v>
      </c>
    </row>
    <row r="18" spans="2:19">
      <c r="B18" s="2" t="s">
        <v>7</v>
      </c>
      <c r="C18" s="4">
        <v>1928</v>
      </c>
      <c r="D18" s="4">
        <v>0.64300000000000002</v>
      </c>
      <c r="E18" s="4">
        <v>489</v>
      </c>
      <c r="F18" s="4">
        <v>0.64300000000000002</v>
      </c>
      <c r="G18" s="6">
        <v>489</v>
      </c>
      <c r="H18" s="5">
        <v>0.64300000000000002</v>
      </c>
      <c r="J18" s="9">
        <v>489</v>
      </c>
      <c r="K18" s="11">
        <f t="shared" si="0"/>
        <v>0.89930069930069934</v>
      </c>
      <c r="M18" s="2" t="s">
        <v>10</v>
      </c>
      <c r="N18" t="s">
        <v>37</v>
      </c>
      <c r="O18" t="s">
        <v>73</v>
      </c>
      <c r="Q18" s="2" t="s">
        <v>5</v>
      </c>
      <c r="R18" s="3">
        <v>55.93333333333333</v>
      </c>
      <c r="S18" s="3">
        <v>11.9</v>
      </c>
    </row>
    <row r="19" spans="2:19">
      <c r="B19" s="2" t="s">
        <v>6</v>
      </c>
      <c r="C19" s="4">
        <v>1660</v>
      </c>
      <c r="D19" s="4">
        <v>0.64500000000000002</v>
      </c>
      <c r="E19" s="4">
        <v>250</v>
      </c>
      <c r="F19" s="4">
        <v>0.64500000000000002</v>
      </c>
      <c r="G19" s="6">
        <v>250</v>
      </c>
      <c r="H19" s="5">
        <v>0.64500000000000002</v>
      </c>
      <c r="J19" s="9">
        <v>250</v>
      </c>
      <c r="K19" s="11">
        <f t="shared" si="0"/>
        <v>0.90209790209790219</v>
      </c>
      <c r="M19" s="2" t="s">
        <v>53</v>
      </c>
      <c r="N19" t="s">
        <v>38</v>
      </c>
      <c r="O19" t="s">
        <v>74</v>
      </c>
      <c r="Q19" s="2" t="s">
        <v>6</v>
      </c>
      <c r="R19" s="3">
        <v>55.68333333333333</v>
      </c>
      <c r="S19" s="3">
        <v>12.083333333333334</v>
      </c>
    </row>
    <row r="20" spans="2:19">
      <c r="B20" s="2" t="s">
        <v>50</v>
      </c>
      <c r="C20" s="4">
        <v>1690</v>
      </c>
      <c r="D20" s="5">
        <v>0.61</v>
      </c>
      <c r="E20" s="4">
        <v>233</v>
      </c>
      <c r="F20" s="5">
        <v>0.61</v>
      </c>
      <c r="G20" s="6">
        <v>233</v>
      </c>
      <c r="H20" s="5">
        <v>0.61</v>
      </c>
      <c r="J20" s="9">
        <v>233</v>
      </c>
      <c r="K20" s="11">
        <f t="shared" si="0"/>
        <v>0.85314685314685312</v>
      </c>
      <c r="M20" s="2" t="s">
        <v>54</v>
      </c>
      <c r="N20" t="s">
        <v>39</v>
      </c>
      <c r="O20" t="s">
        <v>75</v>
      </c>
      <c r="Q20" s="2" t="s">
        <v>51</v>
      </c>
      <c r="R20" s="3">
        <v>55.233333333333334</v>
      </c>
      <c r="S20" s="3">
        <v>11.166666666666666</v>
      </c>
    </row>
    <row r="21" spans="2:19">
      <c r="B21" s="2" t="s">
        <v>49</v>
      </c>
      <c r="C21" s="4">
        <v>1553</v>
      </c>
      <c r="D21" s="4">
        <v>0.63300000000000001</v>
      </c>
      <c r="E21" s="4">
        <v>112</v>
      </c>
      <c r="F21" s="4">
        <v>0.63300000000000001</v>
      </c>
      <c r="G21" s="6">
        <v>112</v>
      </c>
      <c r="H21" s="5">
        <v>0.63300000000000001</v>
      </c>
      <c r="J21" s="9">
        <v>112</v>
      </c>
      <c r="K21" s="11">
        <f t="shared" si="0"/>
        <v>0.88531468531468538</v>
      </c>
      <c r="M21" s="2" t="s">
        <v>55</v>
      </c>
      <c r="N21" t="s">
        <v>40</v>
      </c>
      <c r="O21" t="s">
        <v>76</v>
      </c>
      <c r="Q21" s="2" t="s">
        <v>9</v>
      </c>
      <c r="R21" s="3">
        <v>55.016666666666666</v>
      </c>
      <c r="S21" s="3">
        <v>11.3</v>
      </c>
    </row>
    <row r="22" spans="2:19">
      <c r="B22" s="2" t="s">
        <v>5</v>
      </c>
      <c r="C22" s="4">
        <v>1650</v>
      </c>
      <c r="D22" s="4">
        <v>0.622</v>
      </c>
      <c r="E22" s="4">
        <v>223</v>
      </c>
      <c r="F22" s="4">
        <v>0.622</v>
      </c>
      <c r="G22" s="6">
        <v>223</v>
      </c>
      <c r="H22" s="5">
        <v>0.622</v>
      </c>
      <c r="J22" s="9">
        <v>223</v>
      </c>
      <c r="K22" s="11">
        <f t="shared" si="0"/>
        <v>0.86993006993006994</v>
      </c>
      <c r="M22" s="2" t="s">
        <v>11</v>
      </c>
      <c r="N22" t="s">
        <v>41</v>
      </c>
      <c r="O22" t="s">
        <v>77</v>
      </c>
      <c r="Q22" s="2" t="s">
        <v>19</v>
      </c>
      <c r="R22" s="3">
        <v>54.95</v>
      </c>
      <c r="S22" s="3">
        <v>9.8333333333333339</v>
      </c>
    </row>
    <row r="23" spans="2:19">
      <c r="B23" s="2" t="s">
        <v>4</v>
      </c>
      <c r="C23" s="4">
        <v>1635</v>
      </c>
      <c r="D23" s="4">
        <v>0.64700000000000002</v>
      </c>
      <c r="E23" s="4">
        <v>170</v>
      </c>
      <c r="F23" s="4">
        <v>0.64700000000000002</v>
      </c>
      <c r="G23" s="6">
        <v>170</v>
      </c>
      <c r="H23" s="5">
        <v>0.64700000000000002</v>
      </c>
      <c r="J23" s="9">
        <v>170</v>
      </c>
      <c r="K23" s="11">
        <f t="shared" si="0"/>
        <v>0.90489510489510494</v>
      </c>
      <c r="M23" s="2" t="s">
        <v>12</v>
      </c>
      <c r="N23" t="s">
        <v>42</v>
      </c>
      <c r="O23" t="s">
        <v>78</v>
      </c>
      <c r="Q23" s="2" t="s">
        <v>53</v>
      </c>
      <c r="R23" s="3">
        <v>54.916666666666664</v>
      </c>
      <c r="S23" s="3">
        <v>12.316666666666666</v>
      </c>
    </row>
    <row r="24" spans="2:19">
      <c r="B24" s="2" t="s">
        <v>3</v>
      </c>
      <c r="C24" s="4">
        <v>1593</v>
      </c>
      <c r="D24" s="4">
        <v>0.60299999999999998</v>
      </c>
      <c r="E24" s="4">
        <v>150</v>
      </c>
      <c r="F24" s="4">
        <v>0.60299999999999998</v>
      </c>
      <c r="G24" s="6">
        <v>150</v>
      </c>
      <c r="H24" s="5">
        <v>0.60299999999999998</v>
      </c>
      <c r="J24" s="9">
        <v>150</v>
      </c>
      <c r="K24" s="11">
        <f t="shared" si="0"/>
        <v>0.8433566433566434</v>
      </c>
      <c r="M24" s="2" t="s">
        <v>13</v>
      </c>
      <c r="N24" t="s">
        <v>43</v>
      </c>
      <c r="O24" t="s">
        <v>79</v>
      </c>
      <c r="Q24" s="2" t="s">
        <v>8</v>
      </c>
      <c r="R24" s="3">
        <v>54.883333333333333</v>
      </c>
      <c r="S24" s="3">
        <v>12.066666666666666</v>
      </c>
    </row>
    <row r="25" spans="2:19">
      <c r="B25" s="2" t="s">
        <v>20</v>
      </c>
      <c r="C25" s="4">
        <v>1600</v>
      </c>
      <c r="D25" s="4">
        <v>0.61899999999999999</v>
      </c>
      <c r="E25" s="4">
        <v>170</v>
      </c>
      <c r="F25" s="4">
        <v>0.61899999999999999</v>
      </c>
      <c r="G25" s="6">
        <v>170</v>
      </c>
      <c r="H25" s="5">
        <v>0.61899999999999999</v>
      </c>
      <c r="J25" s="9">
        <v>170</v>
      </c>
      <c r="K25" s="11">
        <f t="shared" si="0"/>
        <v>0.86573426573426582</v>
      </c>
      <c r="M25" s="2" t="s">
        <v>14</v>
      </c>
      <c r="N25" t="s">
        <v>44</v>
      </c>
      <c r="O25" t="s">
        <v>80</v>
      </c>
      <c r="Q25" s="2" t="s">
        <v>84</v>
      </c>
      <c r="R25" s="3">
        <v>54.6</v>
      </c>
      <c r="S25" s="3">
        <v>18.600000000000001</v>
      </c>
    </row>
    <row r="26" spans="2:19">
      <c r="B26" s="2" t="s">
        <v>19</v>
      </c>
      <c r="C26" s="4">
        <v>1700</v>
      </c>
      <c r="D26" s="4">
        <v>0.66500000000000004</v>
      </c>
      <c r="E26" s="4">
        <v>173</v>
      </c>
      <c r="F26" s="4">
        <v>0.66500000000000004</v>
      </c>
      <c r="G26" s="6">
        <v>173</v>
      </c>
      <c r="H26" s="5">
        <v>0.66500000000000004</v>
      </c>
      <c r="J26" s="9">
        <v>173</v>
      </c>
      <c r="K26" s="11">
        <f t="shared" si="0"/>
        <v>0.93006993006993011</v>
      </c>
      <c r="M26" s="2" t="s">
        <v>15</v>
      </c>
      <c r="N26" t="s">
        <v>45</v>
      </c>
      <c r="O26" t="s">
        <v>81</v>
      </c>
      <c r="Q26" s="2" t="s">
        <v>10</v>
      </c>
      <c r="R26" s="3">
        <v>54.55</v>
      </c>
      <c r="S26" s="3">
        <v>11.966666666666667</v>
      </c>
    </row>
    <row r="27" spans="2:19">
      <c r="B27" s="2" t="s">
        <v>18</v>
      </c>
      <c r="C27" s="4">
        <v>1750</v>
      </c>
      <c r="D27" s="4">
        <v>0.64200000000000002</v>
      </c>
      <c r="E27" s="4">
        <v>310</v>
      </c>
      <c r="F27" s="4">
        <v>0.64200000000000002</v>
      </c>
      <c r="G27" s="6">
        <v>310</v>
      </c>
      <c r="H27" s="5">
        <v>0.64200000000000002</v>
      </c>
      <c r="J27" s="9">
        <v>310</v>
      </c>
      <c r="K27" s="11">
        <f t="shared" si="0"/>
        <v>0.89790209790209796</v>
      </c>
      <c r="M27" s="2" t="s">
        <v>16</v>
      </c>
      <c r="N27" t="s">
        <v>46</v>
      </c>
      <c r="O27" t="s">
        <v>82</v>
      </c>
      <c r="Q27" s="2" t="s">
        <v>52</v>
      </c>
      <c r="R27" s="3">
        <v>54.05</v>
      </c>
      <c r="S27" s="3">
        <v>11.416666666666666</v>
      </c>
    </row>
    <row r="28" spans="2:19">
      <c r="B28" s="2" t="s">
        <v>17</v>
      </c>
      <c r="C28" s="4">
        <v>1940</v>
      </c>
      <c r="D28" s="4">
        <v>0.68200000000000005</v>
      </c>
      <c r="E28" s="4">
        <v>435</v>
      </c>
      <c r="F28" s="4">
        <v>0.68200000000000005</v>
      </c>
      <c r="G28" s="6">
        <v>435</v>
      </c>
      <c r="H28" s="5">
        <v>0.68200000000000005</v>
      </c>
      <c r="J28" s="9">
        <v>435</v>
      </c>
      <c r="K28" s="11">
        <f t="shared" si="0"/>
        <v>0.95384615384615401</v>
      </c>
      <c r="M28" s="2" t="s">
        <v>56</v>
      </c>
      <c r="N28" t="s">
        <v>47</v>
      </c>
      <c r="O28" t="s">
        <v>83</v>
      </c>
      <c r="Q28" s="2" t="s">
        <v>54</v>
      </c>
      <c r="R28" s="3">
        <v>53.966666666666669</v>
      </c>
      <c r="S28" s="3">
        <v>14.45</v>
      </c>
    </row>
    <row r="29" spans="2:19">
      <c r="B29" s="2" t="s">
        <v>2</v>
      </c>
      <c r="C29" s="4">
        <v>1950</v>
      </c>
      <c r="D29" s="4">
        <v>0.71499999999999997</v>
      </c>
      <c r="E29" s="4">
        <v>490</v>
      </c>
      <c r="F29" s="4">
        <v>0.71499999999999997</v>
      </c>
      <c r="G29" s="6">
        <v>490</v>
      </c>
      <c r="H29" s="5">
        <v>0.71499999999999997</v>
      </c>
      <c r="J29" s="9">
        <v>490</v>
      </c>
      <c r="K29" s="11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C95A-A42C-F949-AF6F-3AB99DB8BA43}">
  <dimension ref="A1:K33"/>
  <sheetViews>
    <sheetView zoomScale="120" zoomScaleNormal="120" workbookViewId="0">
      <selection activeCell="E22" sqref="E22"/>
    </sheetView>
  </sheetViews>
  <sheetFormatPr baseColWidth="10" defaultRowHeight="16"/>
  <cols>
    <col min="1" max="1" width="9.33203125" style="2" customWidth="1"/>
    <col min="2" max="2" width="18.6640625" customWidth="1"/>
    <col min="3" max="3" width="12.6640625" style="4" customWidth="1"/>
    <col min="4" max="4" width="10.83203125" style="4"/>
    <col min="5" max="5" width="11.5" customWidth="1"/>
  </cols>
  <sheetData>
    <row r="1" spans="1:11">
      <c r="A1" s="2" t="s">
        <v>88</v>
      </c>
      <c r="B1" t="s">
        <v>97</v>
      </c>
    </row>
    <row r="2" spans="1:11">
      <c r="C2" s="4" t="s">
        <v>86</v>
      </c>
      <c r="D2" s="4" t="s">
        <v>94</v>
      </c>
      <c r="E2" s="8" t="s">
        <v>86</v>
      </c>
      <c r="F2" s="8" t="s">
        <v>95</v>
      </c>
      <c r="K2" t="s">
        <v>48</v>
      </c>
    </row>
    <row r="3" spans="1:11">
      <c r="B3" t="s">
        <v>89</v>
      </c>
      <c r="C3" s="4">
        <v>-500</v>
      </c>
      <c r="D3" s="4">
        <v>0</v>
      </c>
      <c r="E3" s="9">
        <v>-500</v>
      </c>
      <c r="F3" s="12">
        <f>D3/0.071</f>
        <v>0</v>
      </c>
    </row>
    <row r="4" spans="1:11">
      <c r="B4" t="s">
        <v>90</v>
      </c>
      <c r="C4" s="4">
        <v>-160</v>
      </c>
      <c r="D4" s="4">
        <v>2.9999999999999997E-4</v>
      </c>
      <c r="E4" s="9">
        <v>-160</v>
      </c>
      <c r="F4" s="12">
        <f t="shared" ref="F4:F7" si="0">D4/0.071</f>
        <v>4.2253521126760559E-3</v>
      </c>
    </row>
    <row r="5" spans="1:11">
      <c r="B5" t="s">
        <v>91</v>
      </c>
      <c r="C5" s="4">
        <v>94</v>
      </c>
      <c r="D5" s="4">
        <v>4.8000000000000001E-2</v>
      </c>
      <c r="E5" s="9">
        <v>94</v>
      </c>
      <c r="F5" s="12">
        <f t="shared" si="0"/>
        <v>0.67605633802816911</v>
      </c>
    </row>
    <row r="6" spans="1:11">
      <c r="B6" t="s">
        <v>92</v>
      </c>
      <c r="C6" s="4">
        <v>220</v>
      </c>
      <c r="D6" s="4">
        <v>5.0999999999999997E-2</v>
      </c>
      <c r="E6" s="9">
        <v>220</v>
      </c>
      <c r="F6" s="12">
        <f t="shared" si="0"/>
        <v>0.71830985915492962</v>
      </c>
    </row>
    <row r="7" spans="1:11">
      <c r="B7" t="s">
        <v>93</v>
      </c>
      <c r="C7" s="4">
        <v>684</v>
      </c>
      <c r="D7" s="4">
        <v>7.0999999999999994E-2</v>
      </c>
      <c r="E7" s="9">
        <v>684</v>
      </c>
      <c r="F7" s="12">
        <f t="shared" si="0"/>
        <v>1</v>
      </c>
    </row>
    <row r="33" spans="4:4">
      <c r="D33" s="4" t="s">
        <v>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2D4C8-B396-3A4C-90ED-1A0D8889B70A}">
  <dimension ref="A1:E51"/>
  <sheetViews>
    <sheetView zoomScale="110" zoomScaleNormal="110" workbookViewId="0">
      <selection activeCell="K35" sqref="K35"/>
    </sheetView>
  </sheetViews>
  <sheetFormatPr baseColWidth="10" defaultRowHeight="16"/>
  <cols>
    <col min="4" max="4" width="14.83203125" customWidth="1"/>
    <col min="5" max="5" width="15.33203125" style="4" customWidth="1"/>
  </cols>
  <sheetData>
    <row r="1" spans="1:5">
      <c r="A1" t="s">
        <v>102</v>
      </c>
      <c r="B1" t="s">
        <v>98</v>
      </c>
      <c r="C1" t="s">
        <v>99</v>
      </c>
      <c r="D1" s="10" t="s">
        <v>100</v>
      </c>
      <c r="E1" s="13" t="s">
        <v>101</v>
      </c>
    </row>
    <row r="2" spans="1:5">
      <c r="A2" t="s">
        <v>103</v>
      </c>
      <c r="B2">
        <v>21.089616670000002</v>
      </c>
      <c r="C2">
        <v>63.307372999999998</v>
      </c>
      <c r="D2" s="10"/>
      <c r="E2" s="13">
        <v>4.5843800000000003</v>
      </c>
    </row>
    <row r="3" spans="1:5">
      <c r="A3" t="s">
        <v>104</v>
      </c>
      <c r="B3">
        <v>21.381944399999998</v>
      </c>
      <c r="C3">
        <v>63.3369444</v>
      </c>
      <c r="D3" s="10">
        <v>-1204</v>
      </c>
      <c r="E3" s="13">
        <v>4.3164125000000002</v>
      </c>
    </row>
    <row r="4" spans="1:5">
      <c r="A4" t="s">
        <v>105</v>
      </c>
      <c r="B4">
        <v>21.135815000000001</v>
      </c>
      <c r="C4">
        <v>62.474564000000001</v>
      </c>
      <c r="D4" s="10"/>
      <c r="E4" s="13">
        <v>5.7906300000000002</v>
      </c>
    </row>
    <row r="5" spans="1:5">
      <c r="A5" t="s">
        <v>106</v>
      </c>
      <c r="B5">
        <v>21.215402999999998</v>
      </c>
      <c r="C5">
        <v>62.333609000000003</v>
      </c>
      <c r="D5" s="10"/>
      <c r="E5" s="13">
        <v>5.9336099999999998</v>
      </c>
    </row>
    <row r="6" spans="1:5">
      <c r="A6" t="s">
        <v>107</v>
      </c>
      <c r="B6">
        <v>21.349048</v>
      </c>
      <c r="C6">
        <v>61.48</v>
      </c>
      <c r="D6" s="10"/>
      <c r="E6" s="13">
        <v>6.1921900000000001</v>
      </c>
    </row>
    <row r="7" spans="1:5">
      <c r="A7" t="s">
        <v>108</v>
      </c>
      <c r="B7">
        <v>21.304948</v>
      </c>
      <c r="C7">
        <v>61.143478999999999</v>
      </c>
      <c r="D7" s="10">
        <v>-963</v>
      </c>
      <c r="E7" s="13">
        <v>6.2015599999999997</v>
      </c>
    </row>
    <row r="8" spans="1:5">
      <c r="A8" t="s">
        <v>109</v>
      </c>
      <c r="B8">
        <v>21.8346667</v>
      </c>
      <c r="C8">
        <v>60.290999999999997</v>
      </c>
      <c r="D8" s="10"/>
      <c r="E8" s="13">
        <v>6.3625100000000003</v>
      </c>
    </row>
    <row r="9" spans="1:5">
      <c r="A9" t="s">
        <v>110</v>
      </c>
      <c r="B9">
        <v>21.955349999999999</v>
      </c>
      <c r="C9">
        <v>60.234116700000001</v>
      </c>
      <c r="D9" s="10"/>
      <c r="E9" s="13">
        <v>6.3300750000000008</v>
      </c>
    </row>
    <row r="10" spans="1:5">
      <c r="A10" t="s">
        <v>111</v>
      </c>
      <c r="B10">
        <v>23.140833300000001</v>
      </c>
      <c r="C10">
        <v>59.832222199999997</v>
      </c>
      <c r="D10" s="10">
        <v>-1018</v>
      </c>
      <c r="E10" s="13">
        <v>6.0984499999999997</v>
      </c>
    </row>
    <row r="11" spans="1:5">
      <c r="A11" t="s">
        <v>112</v>
      </c>
      <c r="B11">
        <v>24.917649999999998</v>
      </c>
      <c r="C11">
        <v>60.140566700000001</v>
      </c>
      <c r="D11" s="10"/>
      <c r="E11" s="13">
        <v>5.4453099999999992</v>
      </c>
    </row>
    <row r="12" spans="1:5">
      <c r="A12" t="s">
        <v>113</v>
      </c>
      <c r="B12">
        <v>26.95</v>
      </c>
      <c r="C12">
        <v>60.47</v>
      </c>
      <c r="D12" s="10"/>
      <c r="E12" s="13">
        <v>4.4257900000000001</v>
      </c>
    </row>
    <row r="13" spans="1:5">
      <c r="A13" t="s">
        <v>114</v>
      </c>
      <c r="B13">
        <v>8.3534000000000006</v>
      </c>
      <c r="C13">
        <v>58.224200000000003</v>
      </c>
      <c r="D13" s="10"/>
      <c r="E13" s="13">
        <v>26.364481630824372</v>
      </c>
    </row>
    <row r="14" spans="1:5">
      <c r="A14" t="s">
        <v>115</v>
      </c>
      <c r="B14">
        <v>8.9549000000000003</v>
      </c>
      <c r="C14">
        <v>58.610399999999998</v>
      </c>
      <c r="D14" s="10">
        <v>587</v>
      </c>
      <c r="E14" s="13">
        <v>29.183313112745104</v>
      </c>
    </row>
    <row r="15" spans="1:5">
      <c r="A15" t="s">
        <v>116</v>
      </c>
      <c r="B15">
        <v>12.184868059999999</v>
      </c>
      <c r="C15">
        <v>57.18986005</v>
      </c>
      <c r="D15" s="10">
        <v>271</v>
      </c>
      <c r="E15" s="13">
        <v>18.05001</v>
      </c>
    </row>
    <row r="16" spans="1:5">
      <c r="A16" t="s">
        <v>117</v>
      </c>
      <c r="B16">
        <v>18.994616669999999</v>
      </c>
      <c r="C16">
        <v>59.70226667</v>
      </c>
      <c r="D16" s="10">
        <v>-770</v>
      </c>
      <c r="E16" s="13">
        <v>5.8421900000000004</v>
      </c>
    </row>
    <row r="17" spans="1:5">
      <c r="A17" t="s">
        <v>118</v>
      </c>
      <c r="B17">
        <v>17.928756979999999</v>
      </c>
      <c r="C17">
        <v>58.87727323</v>
      </c>
      <c r="D17" s="10">
        <v>-649</v>
      </c>
      <c r="E17" s="13">
        <v>6.5460899999999995</v>
      </c>
    </row>
    <row r="18" spans="1:5">
      <c r="A18" t="s">
        <v>119</v>
      </c>
      <c r="B18">
        <v>16.731962159999998</v>
      </c>
      <c r="C18">
        <v>57.695298049999998</v>
      </c>
      <c r="D18" s="10">
        <v>-496</v>
      </c>
      <c r="E18" s="13">
        <v>7.1718700000000002</v>
      </c>
    </row>
    <row r="19" spans="1:5">
      <c r="A19" t="s">
        <v>120</v>
      </c>
      <c r="B19">
        <v>16.72077238</v>
      </c>
      <c r="C19">
        <v>56.885846489999999</v>
      </c>
      <c r="D19" s="10">
        <v>-406</v>
      </c>
      <c r="E19" s="13">
        <v>7.3388875000000002</v>
      </c>
    </row>
    <row r="20" spans="1:5">
      <c r="A20" t="s">
        <v>121</v>
      </c>
      <c r="B20">
        <v>16.400037569999999</v>
      </c>
      <c r="C20">
        <v>56.194809970000001</v>
      </c>
      <c r="D20" s="10">
        <v>-327</v>
      </c>
      <c r="E20" s="13">
        <v>7.6132900000000001</v>
      </c>
    </row>
    <row r="21" spans="1:5">
      <c r="A21" t="s">
        <v>122</v>
      </c>
      <c r="B21">
        <v>14.230590680000001</v>
      </c>
      <c r="C21">
        <v>55.687834530000003</v>
      </c>
      <c r="D21" s="10">
        <v>-180</v>
      </c>
      <c r="E21" s="13">
        <v>7.9499899999999997</v>
      </c>
    </row>
    <row r="22" spans="1:5">
      <c r="A22" t="s">
        <v>123</v>
      </c>
      <c r="B22">
        <v>18.401150000000001</v>
      </c>
      <c r="C22">
        <v>60.368699999999997</v>
      </c>
      <c r="D22" s="10">
        <v>-867</v>
      </c>
      <c r="E22" s="13">
        <v>5.0835799999999995</v>
      </c>
    </row>
    <row r="23" spans="1:5">
      <c r="A23" t="s">
        <v>124</v>
      </c>
      <c r="B23">
        <v>12.93410879</v>
      </c>
      <c r="C23">
        <v>55.413049960000002</v>
      </c>
      <c r="D23" s="10">
        <v>-32</v>
      </c>
      <c r="E23" s="13">
        <v>8.4492200000000004</v>
      </c>
    </row>
    <row r="24" spans="1:5">
      <c r="A24" t="s">
        <v>125</v>
      </c>
      <c r="B24">
        <v>12.809860090000001</v>
      </c>
      <c r="C24">
        <v>55.877047679999997</v>
      </c>
      <c r="D24" s="10">
        <v>108</v>
      </c>
      <c r="E24" s="13">
        <v>12.3172</v>
      </c>
    </row>
    <row r="25" spans="1:5">
      <c r="A25" t="s">
        <v>126</v>
      </c>
      <c r="B25">
        <v>17.516433330000002</v>
      </c>
      <c r="C25">
        <v>61.698783329999998</v>
      </c>
      <c r="D25" s="10">
        <v>-1007</v>
      </c>
      <c r="E25" s="13">
        <v>5.0531199999999998</v>
      </c>
    </row>
    <row r="26" spans="1:5">
      <c r="A26" t="s">
        <v>127</v>
      </c>
      <c r="B26">
        <v>18.40206667</v>
      </c>
      <c r="C26">
        <v>62.860999999999997</v>
      </c>
      <c r="D26" s="10">
        <v>-1143</v>
      </c>
      <c r="E26" s="13">
        <v>4.7132799999999992</v>
      </c>
    </row>
    <row r="27" spans="1:5">
      <c r="A27" t="s">
        <v>128</v>
      </c>
      <c r="B27">
        <v>12.762330459999999</v>
      </c>
      <c r="C27">
        <v>56.31566102</v>
      </c>
      <c r="D27" s="10">
        <v>137</v>
      </c>
      <c r="E27" s="13">
        <v>15.587520000000001</v>
      </c>
    </row>
    <row r="28" spans="1:5">
      <c r="A28" t="s">
        <v>129</v>
      </c>
      <c r="B28">
        <v>19.66628</v>
      </c>
      <c r="C28">
        <v>63.435563999999999</v>
      </c>
      <c r="D28" s="10">
        <v>-1235</v>
      </c>
      <c r="E28" s="13">
        <v>3.9812500000000002</v>
      </c>
    </row>
    <row r="29" spans="1:5">
      <c r="A29" t="s">
        <v>130</v>
      </c>
      <c r="B29">
        <v>28.630067</v>
      </c>
      <c r="C29">
        <v>60.365547999999997</v>
      </c>
      <c r="D29" s="10">
        <v>-1325</v>
      </c>
      <c r="E29" s="13">
        <v>3.5751875000000002</v>
      </c>
    </row>
    <row r="30" spans="1:5">
      <c r="A30" t="s">
        <v>131</v>
      </c>
      <c r="B30">
        <v>26.61055</v>
      </c>
      <c r="C30">
        <v>59.552050000000001</v>
      </c>
      <c r="D30" s="10"/>
      <c r="E30" s="13">
        <v>5.9195200000000003</v>
      </c>
    </row>
    <row r="31" spans="1:5">
      <c r="A31" t="s">
        <v>132</v>
      </c>
      <c r="B31">
        <v>24.133616669999999</v>
      </c>
      <c r="C31">
        <v>59.368888890000001</v>
      </c>
      <c r="D31" s="10">
        <v>-1038</v>
      </c>
      <c r="E31" s="13">
        <v>7.1067666666666671</v>
      </c>
    </row>
    <row r="32" spans="1:5">
      <c r="A32" t="s">
        <v>133</v>
      </c>
      <c r="B32">
        <v>22.29861111</v>
      </c>
      <c r="C32">
        <v>58.568888889999997</v>
      </c>
      <c r="D32" s="10">
        <v>-869</v>
      </c>
      <c r="E32" s="13">
        <v>7.566416666666667</v>
      </c>
    </row>
    <row r="33" spans="1:5">
      <c r="A33" t="s">
        <v>134</v>
      </c>
      <c r="B33">
        <v>24.37959</v>
      </c>
      <c r="C33">
        <v>57.482480000000002</v>
      </c>
      <c r="D33" s="10"/>
      <c r="E33" s="13">
        <v>5.4851700000000001</v>
      </c>
    </row>
    <row r="34" spans="1:5">
      <c r="A34" t="s">
        <v>135</v>
      </c>
      <c r="B34">
        <v>23.062777780000001</v>
      </c>
      <c r="C34">
        <v>58.843611109999998</v>
      </c>
      <c r="D34" s="10"/>
      <c r="E34" s="13">
        <v>6.5171799999999998</v>
      </c>
    </row>
    <row r="35" spans="1:5">
      <c r="A35" t="s">
        <v>136</v>
      </c>
      <c r="B35">
        <v>22.982222220000001</v>
      </c>
      <c r="C35">
        <v>58.370277780000002</v>
      </c>
      <c r="D35" s="10"/>
      <c r="E35" s="13">
        <v>6.1351700000000005</v>
      </c>
    </row>
    <row r="36" spans="1:5">
      <c r="A36" t="s">
        <v>137</v>
      </c>
      <c r="B36">
        <v>22.953716669999999</v>
      </c>
      <c r="C36">
        <v>58.61473333</v>
      </c>
      <c r="D36" s="10"/>
      <c r="E36" s="13">
        <v>6.4355500000000001</v>
      </c>
    </row>
    <row r="37" spans="1:5">
      <c r="A37" t="s">
        <v>138</v>
      </c>
      <c r="B37">
        <v>20.01166667</v>
      </c>
      <c r="C37">
        <v>63.610666670000001</v>
      </c>
      <c r="D37" s="10">
        <v>-1255</v>
      </c>
      <c r="E37" s="13">
        <v>3.4961000000000002</v>
      </c>
    </row>
    <row r="38" spans="1:5">
      <c r="A38" t="s">
        <v>139</v>
      </c>
      <c r="B38">
        <v>11.13406659</v>
      </c>
      <c r="C38">
        <v>58.865697580000003</v>
      </c>
      <c r="D38" s="10">
        <v>468</v>
      </c>
      <c r="E38" s="13">
        <v>26.078446169731151</v>
      </c>
    </row>
    <row r="39" spans="1:5">
      <c r="A39" t="s">
        <v>140</v>
      </c>
      <c r="B39">
        <v>10.6679821</v>
      </c>
      <c r="C39">
        <v>56.194671900000003</v>
      </c>
      <c r="D39" s="10">
        <v>316</v>
      </c>
      <c r="E39" s="13">
        <v>21.057809999999996</v>
      </c>
    </row>
    <row r="40" spans="1:5">
      <c r="A40" t="s">
        <v>141</v>
      </c>
      <c r="B40">
        <v>13.627055560000001</v>
      </c>
      <c r="C40">
        <v>54.399305560000002</v>
      </c>
      <c r="D40" s="10">
        <v>-134</v>
      </c>
      <c r="E40" s="13">
        <v>8.5710999999999995</v>
      </c>
    </row>
    <row r="41" spans="1:5">
      <c r="A41" t="s">
        <v>142</v>
      </c>
      <c r="B41">
        <v>12.17080556</v>
      </c>
      <c r="C41">
        <v>54.983861109999999</v>
      </c>
      <c r="D41" s="10">
        <v>32</v>
      </c>
      <c r="E41" s="13">
        <v>9.20078</v>
      </c>
    </row>
    <row r="42" spans="1:5">
      <c r="A42" t="s">
        <v>143</v>
      </c>
      <c r="B42">
        <v>12.53644444</v>
      </c>
      <c r="C42">
        <v>55.954000000000001</v>
      </c>
      <c r="D42" s="10">
        <v>139</v>
      </c>
      <c r="E42" s="13">
        <v>13.74375</v>
      </c>
    </row>
    <row r="43" spans="1:5">
      <c r="A43" t="s">
        <v>144</v>
      </c>
      <c r="B43">
        <v>10.8045911</v>
      </c>
      <c r="C43">
        <v>54.091264799999998</v>
      </c>
      <c r="D43" s="10">
        <v>150</v>
      </c>
      <c r="E43" s="13">
        <v>14.208580000000001</v>
      </c>
    </row>
    <row r="44" spans="1:5">
      <c r="A44" t="s">
        <v>145</v>
      </c>
      <c r="B44">
        <v>10.18825</v>
      </c>
      <c r="C44">
        <v>54.411694439999998</v>
      </c>
      <c r="D44" s="10">
        <v>189</v>
      </c>
      <c r="E44" s="13">
        <v>16.064859999999999</v>
      </c>
    </row>
    <row r="45" spans="1:5">
      <c r="A45" t="s">
        <v>146</v>
      </c>
      <c r="B45">
        <v>9.8855000000000004</v>
      </c>
      <c r="C45">
        <v>54.905555560000003</v>
      </c>
      <c r="D45" s="10">
        <v>218</v>
      </c>
      <c r="E45" s="13">
        <v>16.546889999999998</v>
      </c>
    </row>
    <row r="46" spans="1:5">
      <c r="A46" t="s">
        <v>147</v>
      </c>
      <c r="B46">
        <v>9.6260555560000007</v>
      </c>
      <c r="C46">
        <v>55.513722219999998</v>
      </c>
      <c r="D46" s="10">
        <v>284</v>
      </c>
      <c r="E46" s="13">
        <v>17.853120000000001</v>
      </c>
    </row>
    <row r="47" spans="1:5">
      <c r="A47" t="s">
        <v>148</v>
      </c>
      <c r="B47">
        <v>10.00844444</v>
      </c>
      <c r="C47">
        <v>55.71683333</v>
      </c>
      <c r="D47" s="10">
        <v>293</v>
      </c>
      <c r="E47" s="13">
        <v>20.464860000000002</v>
      </c>
    </row>
    <row r="48" spans="1:5">
      <c r="A48" t="s">
        <v>149</v>
      </c>
      <c r="B48">
        <v>10.71213889</v>
      </c>
      <c r="C48">
        <v>56.53311111</v>
      </c>
      <c r="D48" s="10">
        <v>365</v>
      </c>
      <c r="E48" s="13">
        <v>24.30312</v>
      </c>
    </row>
    <row r="49" spans="1:5">
      <c r="A49" t="s">
        <v>150</v>
      </c>
      <c r="B49">
        <v>8.4389166670000009</v>
      </c>
      <c r="C49">
        <v>55.020916669999998</v>
      </c>
      <c r="D49" s="10">
        <v>769</v>
      </c>
      <c r="E49" s="13">
        <v>30.167560294117639</v>
      </c>
    </row>
    <row r="50" spans="1:5">
      <c r="A50" t="s">
        <v>151</v>
      </c>
      <c r="B50">
        <v>11.451599999999999</v>
      </c>
      <c r="C50">
        <v>58.247616999999998</v>
      </c>
      <c r="D50" s="10">
        <v>398</v>
      </c>
      <c r="E50" s="13">
        <v>25.089861894390388</v>
      </c>
    </row>
    <row r="51" spans="1:5">
      <c r="A51" t="s">
        <v>152</v>
      </c>
      <c r="D51" s="10">
        <v>1336</v>
      </c>
      <c r="E51" s="8">
        <v>34.5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Mytilus</vt:lpstr>
      <vt:lpstr>Cod</vt:lpstr>
      <vt:lpstr>Salinity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Andre</dc:creator>
  <cp:lastModifiedBy>Carl Andre</cp:lastModifiedBy>
  <dcterms:created xsi:type="dcterms:W3CDTF">2019-10-15T07:35:28Z</dcterms:created>
  <dcterms:modified xsi:type="dcterms:W3CDTF">2019-10-28T13:14:06Z</dcterms:modified>
</cp:coreProperties>
</file>